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C:\User\Excel Files\"/>
    </mc:Choice>
  </mc:AlternateContent>
  <xr:revisionPtr revIDLastSave="0" documentId="13_ncr:1_{138E7E89-B76C-48DF-8A94-3E6076D1ECE5}" xr6:coauthVersionLast="45" xr6:coauthVersionMax="45" xr10:uidLastSave="{00000000-0000-0000-0000-000000000000}"/>
  <bookViews>
    <workbookView xWindow="-120" yWindow="-120" windowWidth="29040" windowHeight="15840" xr2:uid="{00000000-000D-0000-FFFF-FFFF00000000}"/>
  </bookViews>
  <sheets>
    <sheet name="CO-EST2019-ANNRES-51" sheetId="1" r:id="rId1"/>
    <sheet name="Sheet1" sheetId="2" r:id="rId2"/>
  </sheets>
  <definedNames>
    <definedName name="CO_1_51">'CO-EST2019-ANNRES-51'!$A$4:$M$28</definedName>
    <definedName name="_xlnm.Print_Area" localSheetId="0">'CO-EST2019-ANNRES-51'!$A$2:$M$34</definedName>
    <definedName name="_xlnm.Print_Titles" localSheetId="0">'CO-EST2019-ANNRES-51'!$A:$A,'CO-EST2019-ANNRES-51'!$2:$2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8" i="1" l="1"/>
  <c r="P9" i="1"/>
  <c r="P10" i="1"/>
  <c r="P11" i="1"/>
  <c r="P12" i="1"/>
  <c r="P13" i="1"/>
  <c r="P14" i="1"/>
  <c r="P15" i="1"/>
  <c r="P16" i="1"/>
  <c r="P17" i="1"/>
  <c r="P18" i="1"/>
  <c r="P19" i="1"/>
  <c r="O8" i="1"/>
  <c r="O9" i="1"/>
  <c r="O10" i="1"/>
  <c r="O11" i="1"/>
  <c r="O12" i="1"/>
  <c r="O13" i="1"/>
  <c r="O14" i="1"/>
  <c r="O15" i="1"/>
  <c r="O16" i="1"/>
  <c r="O17" i="1"/>
  <c r="O18" i="1"/>
  <c r="O19" i="1"/>
  <c r="C29" i="1" l="1"/>
  <c r="D29" i="1"/>
  <c r="E29" i="1"/>
  <c r="F29" i="1"/>
  <c r="G29" i="1"/>
  <c r="H29" i="1"/>
  <c r="I29" i="1"/>
  <c r="J29" i="1"/>
  <c r="K29" i="1"/>
  <c r="L29" i="1"/>
  <c r="M29" i="1"/>
  <c r="N29" i="1"/>
  <c r="B29" i="1" l="1"/>
  <c r="O5" i="1" l="1"/>
  <c r="P5" i="1" s="1"/>
  <c r="O6" i="1"/>
  <c r="P6" i="1" s="1"/>
  <c r="O7" i="1"/>
  <c r="P7" i="1" s="1"/>
  <c r="O20" i="1"/>
  <c r="P20" i="1" s="1"/>
  <c r="O21" i="1"/>
  <c r="P21" i="1" s="1"/>
  <c r="O22" i="1"/>
  <c r="P22" i="1" s="1"/>
  <c r="O23" i="1"/>
  <c r="P23" i="1" s="1"/>
  <c r="O24" i="1"/>
  <c r="P24" i="1" s="1"/>
  <c r="O25" i="1"/>
  <c r="P25" i="1" s="1"/>
  <c r="O26" i="1"/>
  <c r="P26" i="1" s="1"/>
  <c r="O27" i="1"/>
  <c r="P27" i="1" s="1"/>
  <c r="O28" i="1"/>
  <c r="P28" i="1" s="1"/>
  <c r="O29" i="1" l="1"/>
  <c r="P29" i="1" s="1"/>
</calcChain>
</file>

<file path=xl/sharedStrings.xml><?xml version="1.0" encoding="utf-8"?>
<sst xmlns="http://schemas.openxmlformats.org/spreadsheetml/2006/main" count="47" uniqueCount="47">
  <si>
    <t>table with row headers in column A and column headers in rows 3 through 4 (leading dots indicate sub-parts)</t>
  </si>
  <si>
    <t>Geographic Area</t>
  </si>
  <si>
    <t>Census</t>
  </si>
  <si>
    <t>Estimates Base</t>
  </si>
  <si>
    <t>Population Estimate (as of July 1)</t>
  </si>
  <si>
    <t>Suggested Citation:</t>
  </si>
  <si>
    <t>Source: U.S. Census Bureau, Population Division</t>
  </si>
  <si>
    <t>COG Region</t>
  </si>
  <si>
    <t>% Change</t>
  </si>
  <si>
    <r>
      <t>.</t>
    </r>
    <r>
      <rPr>
        <sz val="11"/>
        <color theme="1"/>
        <rFont val="Franklin Gothic Book"/>
        <family val="2"/>
      </rPr>
      <t>District of Columbia, District of Columbia</t>
    </r>
  </si>
  <si>
    <r>
      <t>.</t>
    </r>
    <r>
      <rPr>
        <sz val="11"/>
        <color theme="1"/>
        <rFont val="Franklin Gothic Book"/>
        <family val="2"/>
      </rPr>
      <t>Charles County, Maryland</t>
    </r>
  </si>
  <si>
    <r>
      <t>.</t>
    </r>
    <r>
      <rPr>
        <sz val="11"/>
        <color theme="1"/>
        <rFont val="Franklin Gothic Book"/>
        <family val="2"/>
      </rPr>
      <t>Frederick County, Maryland</t>
    </r>
  </si>
  <si>
    <r>
      <t>.</t>
    </r>
    <r>
      <rPr>
        <sz val="11"/>
        <color theme="1"/>
        <rFont val="Franklin Gothic Book"/>
        <family val="2"/>
      </rPr>
      <t>Montgomery County, Maryland</t>
    </r>
  </si>
  <si>
    <r>
      <t>.</t>
    </r>
    <r>
      <rPr>
        <sz val="11"/>
        <color theme="1"/>
        <rFont val="Franklin Gothic Book"/>
        <family val="2"/>
      </rPr>
      <t>Prince George's County, Maryland</t>
    </r>
  </si>
  <si>
    <r>
      <t>.</t>
    </r>
    <r>
      <rPr>
        <sz val="11"/>
        <color theme="1"/>
        <rFont val="Franklin Gothic Book"/>
        <family val="2"/>
      </rPr>
      <t>Arlington County, Virginia</t>
    </r>
  </si>
  <si>
    <r>
      <t>.</t>
    </r>
    <r>
      <rPr>
        <sz val="11"/>
        <color theme="1"/>
        <rFont val="Franklin Gothic Book"/>
        <family val="2"/>
      </rPr>
      <t>Fairfax County, Virginia</t>
    </r>
  </si>
  <si>
    <r>
      <t>.</t>
    </r>
    <r>
      <rPr>
        <sz val="11"/>
        <color theme="1"/>
        <rFont val="Franklin Gothic Book"/>
        <family val="2"/>
      </rPr>
      <t>Loudoun County, Virginia</t>
    </r>
  </si>
  <si>
    <r>
      <t>.</t>
    </r>
    <r>
      <rPr>
        <sz val="11"/>
        <color theme="1"/>
        <rFont val="Franklin Gothic Book"/>
        <family val="2"/>
      </rPr>
      <t>Prince William County, Virginia</t>
    </r>
  </si>
  <si>
    <r>
      <t>.</t>
    </r>
    <r>
      <rPr>
        <sz val="11"/>
        <color theme="1"/>
        <rFont val="Franklin Gothic Book"/>
        <family val="2"/>
      </rPr>
      <t>Alexandria city, Virginia</t>
    </r>
  </si>
  <si>
    <r>
      <t>.</t>
    </r>
    <r>
      <rPr>
        <sz val="11"/>
        <color theme="1"/>
        <rFont val="Franklin Gothic Book"/>
        <family val="2"/>
      </rPr>
      <t>Fairfax city, Virginia</t>
    </r>
  </si>
  <si>
    <r>
      <t>.</t>
    </r>
    <r>
      <rPr>
        <sz val="11"/>
        <color theme="1"/>
        <rFont val="Franklin Gothic Book"/>
        <family val="2"/>
      </rPr>
      <t>Falls Church city, Virginia</t>
    </r>
  </si>
  <si>
    <r>
      <t>.</t>
    </r>
    <r>
      <rPr>
        <sz val="11"/>
        <color theme="1"/>
        <rFont val="Franklin Gothic Book"/>
        <family val="2"/>
      </rPr>
      <t>Manassas city, Virginia</t>
    </r>
  </si>
  <si>
    <r>
      <t>.</t>
    </r>
    <r>
      <rPr>
        <sz val="11"/>
        <color theme="1"/>
        <rFont val="Franklin Gothic Book"/>
        <family val="2"/>
      </rPr>
      <t>Manassas Park city, Virginia</t>
    </r>
  </si>
  <si>
    <t>Absolute Change</t>
  </si>
  <si>
    <t xml:space="preserve">     Frederick city, Maryland</t>
  </si>
  <si>
    <t xml:space="preserve">     Gaithersburg city, Maryland</t>
  </si>
  <si>
    <t xml:space="preserve">     Rockville city, Maryland</t>
  </si>
  <si>
    <t xml:space="preserve">     Takoma Park city, Maryland</t>
  </si>
  <si>
    <t xml:space="preserve">     Laurel city, Maryland</t>
  </si>
  <si>
    <t xml:space="preserve">     Bladensburg town, Maryland</t>
  </si>
  <si>
    <t xml:space="preserve">     Bowie city, Maryland</t>
  </si>
  <si>
    <t xml:space="preserve">     College Park city, Maryland</t>
  </si>
  <si>
    <t xml:space="preserve">     Greenbelt city, Maryland</t>
  </si>
  <si>
    <t xml:space="preserve">     Hyattsville city, Maryland</t>
  </si>
  <si>
    <t>Annual Estimates of the Resident Population for Counties, Cities, and Towns in the COG Region: April 1, 2010 to July 1, 2020</t>
  </si>
  <si>
    <t>2020 - 2010 Change</t>
  </si>
  <si>
    <t>Note: The estimates are based on the 2010 Census and reflect changes to the April 1, 2010 population due to the Count Question Resolution program and geographic program revisions. All geographic boundaries for the 2020 population estimates are as of January 1, 2020. For population estimates methodology statements, see http://www.census.gov/programs-surveys/popest/technical-documentation/methodology.html.</t>
  </si>
  <si>
    <t>Annual Estimates of the Resident Population for Counties in the COG Region: April 1, 2010 to July 1, 2020 (CO-EST2019-ANNRES-51)</t>
  </si>
  <si>
    <t>Release Date: May 4, 2020</t>
  </si>
  <si>
    <t>Release Timing</t>
  </si>
  <si>
    <t>Is this from the 2020 Census?</t>
  </si>
  <si>
    <t>Purpose</t>
  </si>
  <si>
    <t>No. The vintage 2020 estimates are based on the 2010 Census.</t>
  </si>
  <si>
    <t>Provide an annual estimate of the current population by calculating change (births, deaths, and migration) since the last census.</t>
  </si>
  <si>
    <t>Vintage 2020 Population Estimates</t>
  </si>
  <si>
    <t>Timeframe represented</t>
  </si>
  <si>
    <t>April 1, 2010, and July 1, 2010, to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</si>
</sst>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m\ d\,\ yyyy"/>
    <numFmt numFmtId="165" formatCode="0.0%"/>
    <numFmt numFmtId="166" formatCode="[$-409]mmmm\ d\,\ yyyy;@"/>
  </numFmts>
  <fonts count="11" x14ac:knownFonts="1">
    <font>
      <sz val="11"/>
      <color theme="1"/>
      <name val="Calibri"/>
      <family val="2"/>
      <scheme val="minor"/>
    </font>
    <font>
      <b/>
      <sz val="11"/>
      <color theme="1"/>
      <name val="Calibri"/>
      <family val="2"/>
      <scheme val="minor"/>
    </font>
    <font>
      <sz val="11"/>
      <color indexed="9"/>
      <name val="Calibri"/>
      <family val="2"/>
      <scheme val="minor"/>
    </font>
    <font>
      <b/>
      <sz val="11"/>
      <name val="Franklin Gothic Book"/>
      <family val="2"/>
    </font>
    <font>
      <sz val="11"/>
      <color theme="1"/>
      <name val="Franklin Gothic Book"/>
      <family val="2"/>
    </font>
    <font>
      <b/>
      <sz val="11"/>
      <color theme="1"/>
      <name val="Franklin Gothic Book"/>
      <family val="2"/>
    </font>
    <font>
      <sz val="11"/>
      <color indexed="9"/>
      <name val="Franklin Gothic Book"/>
      <family val="2"/>
    </font>
    <font>
      <sz val="8"/>
      <name val="Franklin Gothic Book"/>
      <family val="2"/>
    </font>
    <font>
      <b/>
      <sz val="8"/>
      <color theme="1"/>
      <name val="Franklin Gothic Book"/>
      <family val="2"/>
    </font>
    <font>
      <b/>
      <sz val="10"/>
      <color theme="1"/>
      <name val="Franklin Gothic Book"/>
      <family val="2"/>
    </font>
    <font>
      <b/>
      <sz val="10"/>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indexed="43"/>
        <bgColor indexed="64"/>
      </patternFill>
    </fill>
  </fills>
  <borders count="16">
    <border>
      <left/>
      <right/>
      <top/>
      <bottom/>
      <diagonal/>
    </border>
    <border>
      <left/>
      <right/>
      <top style="thin">
        <color indexed="64"/>
      </top>
      <bottom/>
      <diagonal/>
    </border>
    <border>
      <left/>
      <right/>
      <top style="thin">
        <color indexed="64"/>
      </top>
      <bottom style="thin">
        <color indexed="64"/>
      </bottom>
      <diagonal/>
    </border>
    <border>
      <left style="thin">
        <color auto="1"/>
      </left>
      <right/>
      <top/>
      <bottom/>
      <diagonal/>
    </border>
    <border>
      <left style="thin">
        <color auto="1"/>
      </left>
      <right/>
      <top style="thin">
        <color indexed="64"/>
      </top>
      <bottom/>
      <diagonal/>
    </border>
    <border>
      <left style="thin">
        <color auto="1"/>
      </left>
      <right/>
      <top style="thin">
        <color indexed="64"/>
      </top>
      <bottom style="thin">
        <color indexed="64"/>
      </bottom>
      <diagonal/>
    </border>
    <border>
      <left style="thin">
        <color auto="1"/>
      </left>
      <right/>
      <top/>
      <bottom style="thin">
        <color indexed="64"/>
      </bottom>
      <diagonal/>
    </border>
    <border>
      <left/>
      <right/>
      <top/>
      <bottom style="thin">
        <color indexed="64"/>
      </bottom>
      <diagonal/>
    </border>
    <border>
      <left style="thin">
        <color auto="1"/>
      </left>
      <right style="thin">
        <color auto="1"/>
      </right>
      <top style="thin">
        <color indexed="64"/>
      </top>
      <bottom style="thin">
        <color indexed="64"/>
      </bottom>
      <diagonal/>
    </border>
    <border>
      <left/>
      <right style="thin">
        <color auto="1"/>
      </right>
      <top style="thin">
        <color indexed="64"/>
      </top>
      <bottom/>
      <diagonal/>
    </border>
    <border>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auto="1"/>
      </right>
      <top style="thin">
        <color indexed="64"/>
      </top>
      <bottom/>
      <diagonal/>
    </border>
    <border>
      <left style="thin">
        <color auto="1"/>
      </left>
      <right style="thin">
        <color auto="1"/>
      </right>
      <top/>
      <bottom style="thin">
        <color indexed="64"/>
      </bottom>
      <diagonal/>
    </border>
    <border>
      <left style="thin">
        <color auto="1"/>
      </left>
      <right style="thin">
        <color auto="1"/>
      </right>
      <top/>
      <bottom/>
      <diagonal/>
    </border>
  </borders>
  <cellStyleXfs count="1">
    <xf numFmtId="0" fontId="0" fillId="0" borderId="0"/>
  </cellStyleXfs>
  <cellXfs count="60">
    <xf numFmtId="0" fontId="0" fillId="0" borderId="0" xfId="0"/>
    <xf numFmtId="0" fontId="0" fillId="0" borderId="0" xfId="0" applyProtection="1">
      <protection locked="0"/>
    </xf>
    <xf numFmtId="0" fontId="0" fillId="2" borderId="0" xfId="0" applyFill="1" applyProtection="1">
      <protection locked="0"/>
    </xf>
    <xf numFmtId="0" fontId="1" fillId="0" borderId="0" xfId="0" applyFont="1" applyAlignment="1" applyProtection="1">
      <alignment horizontal="center" vertical="center"/>
      <protection locked="0"/>
    </xf>
    <xf numFmtId="0" fontId="4" fillId="0" borderId="0" xfId="0" applyFont="1" applyProtection="1">
      <protection locked="0"/>
    </xf>
    <xf numFmtId="0" fontId="5" fillId="0" borderId="8" xfId="0" applyFont="1" applyBorder="1" applyAlignment="1" applyProtection="1">
      <alignment horizontal="center" vertical="center" wrapText="1"/>
      <protection locked="0"/>
    </xf>
    <xf numFmtId="0" fontId="6" fillId="0" borderId="15" xfId="0" applyFont="1" applyBorder="1" applyProtection="1">
      <protection locked="0"/>
    </xf>
    <xf numFmtId="0" fontId="3" fillId="0" borderId="8" xfId="0" applyFont="1" applyBorder="1" applyProtection="1">
      <protection locked="0"/>
    </xf>
    <xf numFmtId="3" fontId="3" fillId="0" borderId="8" xfId="0" applyNumberFormat="1" applyFont="1" applyBorder="1" applyAlignment="1" applyProtection="1">
      <alignment horizontal="right"/>
      <protection locked="0"/>
    </xf>
    <xf numFmtId="3" fontId="4" fillId="0" borderId="13" xfId="0" applyNumberFormat="1" applyFont="1" applyBorder="1" applyProtection="1">
      <protection locked="0"/>
    </xf>
    <xf numFmtId="165" fontId="4" fillId="0" borderId="13" xfId="0" applyNumberFormat="1" applyFont="1" applyBorder="1" applyProtection="1">
      <protection locked="0"/>
    </xf>
    <xf numFmtId="3" fontId="4" fillId="0" borderId="15" xfId="0" applyNumberFormat="1" applyFont="1" applyBorder="1" applyProtection="1">
      <protection locked="0"/>
    </xf>
    <xf numFmtId="165" fontId="4" fillId="0" borderId="15" xfId="0" applyNumberFormat="1" applyFont="1" applyBorder="1" applyProtection="1">
      <protection locked="0"/>
    </xf>
    <xf numFmtId="3" fontId="5" fillId="0" borderId="14" xfId="0" applyNumberFormat="1" applyFont="1" applyBorder="1" applyProtection="1">
      <protection locked="0"/>
    </xf>
    <xf numFmtId="165" fontId="5" fillId="0" borderId="14" xfId="0" applyNumberFormat="1" applyFont="1" applyBorder="1" applyProtection="1">
      <protection locked="0"/>
    </xf>
    <xf numFmtId="3" fontId="4" fillId="0" borderId="14" xfId="0" applyNumberFormat="1" applyFont="1" applyBorder="1" applyProtection="1">
      <protection locked="0"/>
    </xf>
    <xf numFmtId="165" fontId="4" fillId="0" borderId="14" xfId="0" applyNumberFormat="1" applyFont="1" applyBorder="1" applyProtection="1">
      <protection locked="0"/>
    </xf>
    <xf numFmtId="0" fontId="4" fillId="0" borderId="4" xfId="0" applyFont="1" applyBorder="1" applyProtection="1">
      <protection locked="0"/>
    </xf>
    <xf numFmtId="0" fontId="4" fillId="0" borderId="9" xfId="0" applyFont="1" applyBorder="1" applyProtection="1">
      <protection locked="0"/>
    </xf>
    <xf numFmtId="0" fontId="9" fillId="0" borderId="5"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protection locked="0"/>
    </xf>
    <xf numFmtId="0" fontId="4" fillId="0" borderId="15" xfId="0" applyFont="1" applyBorder="1" applyProtection="1">
      <protection locked="0"/>
    </xf>
    <xf numFmtId="0" fontId="8" fillId="3" borderId="0" xfId="0" applyFont="1" applyFill="1" applyBorder="1" applyAlignment="1"/>
    <xf numFmtId="0" fontId="5" fillId="0" borderId="8" xfId="0" applyFont="1" applyBorder="1" applyAlignment="1" applyProtection="1">
      <alignment horizontal="center" vertical="center" wrapText="1"/>
      <protection locked="0"/>
    </xf>
    <xf numFmtId="0" fontId="2" fillId="2" borderId="0" xfId="0" applyFont="1" applyFill="1" applyBorder="1" applyAlignment="1" applyProtection="1">
      <alignment horizontal="left" vertical="center"/>
      <protection locked="0"/>
    </xf>
    <xf numFmtId="0" fontId="7" fillId="0" borderId="0" xfId="0" applyFont="1" applyBorder="1" applyAlignment="1">
      <alignment wrapText="1"/>
    </xf>
    <xf numFmtId="3" fontId="4" fillId="0" borderId="13" xfId="0" applyNumberFormat="1" applyFont="1" applyBorder="1"/>
    <xf numFmtId="3" fontId="4" fillId="0" borderId="15" xfId="0" applyNumberFormat="1" applyFont="1" applyBorder="1"/>
    <xf numFmtId="3" fontId="4" fillId="0" borderId="14" xfId="0" applyNumberFormat="1" applyFont="1" applyBorder="1"/>
    <xf numFmtId="0" fontId="0" fillId="0" borderId="0" xfId="0" applyAlignment="1">
      <alignment wrapText="1"/>
    </xf>
    <xf numFmtId="0" fontId="0" fillId="0" borderId="0" xfId="0" applyAlignment="1">
      <alignment horizontal="center" wrapText="1"/>
    </xf>
    <xf numFmtId="166" fontId="0" fillId="0" borderId="0" xfId="0" applyNumberFormat="1" applyAlignment="1">
      <alignment horizontal="center"/>
    </xf>
    <xf numFmtId="0" fontId="1" fillId="0" borderId="0" xfId="0" applyFont="1"/>
    <xf numFmtId="0" fontId="1" fillId="0" borderId="0" xfId="0" applyFont="1" applyAlignment="1">
      <alignment vertical="top" wrapText="1"/>
    </xf>
    <xf numFmtId="0" fontId="1" fillId="0" borderId="0" xfId="0" applyFont="1" applyAlignment="1">
      <alignment vertical="top"/>
    </xf>
    <xf numFmtId="0" fontId="8" fillId="3" borderId="4" xfId="0" applyFont="1" applyFill="1" applyBorder="1" applyAlignment="1" applyProtection="1">
      <protection locked="0"/>
    </xf>
    <xf numFmtId="0" fontId="8" fillId="3" borderId="1" xfId="0" applyFont="1" applyFill="1" applyBorder="1" applyAlignment="1"/>
    <xf numFmtId="0" fontId="8" fillId="3" borderId="9" xfId="0" applyFont="1" applyFill="1" applyBorder="1" applyAlignment="1"/>
    <xf numFmtId="0" fontId="8" fillId="3" borderId="3" xfId="0" applyFont="1" applyFill="1" applyBorder="1" applyAlignment="1" applyProtection="1">
      <alignment wrapText="1"/>
      <protection locked="0"/>
    </xf>
    <xf numFmtId="0" fontId="8" fillId="3" borderId="0" xfId="0" applyFont="1" applyFill="1" applyBorder="1" applyAlignment="1"/>
    <xf numFmtId="0" fontId="8" fillId="3" borderId="11" xfId="0" applyFont="1" applyFill="1" applyBorder="1" applyAlignment="1"/>
    <xf numFmtId="0" fontId="8" fillId="3" borderId="6" xfId="0" applyFont="1" applyFill="1" applyBorder="1" applyAlignment="1" applyProtection="1">
      <protection locked="0"/>
    </xf>
    <xf numFmtId="0" fontId="8" fillId="3" borderId="7" xfId="0" applyFont="1" applyFill="1" applyBorder="1" applyAlignment="1"/>
    <xf numFmtId="0" fontId="8" fillId="3" borderId="12" xfId="0" applyFont="1" applyFill="1" applyBorder="1" applyAlignment="1"/>
    <xf numFmtId="0" fontId="7" fillId="0" borderId="5" xfId="0" applyFont="1" applyBorder="1" applyAlignment="1" applyProtection="1">
      <alignment wrapText="1"/>
      <protection locked="0"/>
    </xf>
    <xf numFmtId="0" fontId="7" fillId="0" borderId="2" xfId="0" applyFont="1" applyBorder="1" applyAlignment="1">
      <alignment wrapText="1"/>
    </xf>
    <xf numFmtId="0" fontId="7" fillId="0" borderId="10" xfId="0" applyFont="1" applyBorder="1" applyAlignment="1">
      <alignment wrapText="1"/>
    </xf>
    <xf numFmtId="0" fontId="2" fillId="2" borderId="13" xfId="0" applyFont="1" applyFill="1" applyBorder="1" applyAlignment="1" applyProtection="1">
      <alignment horizontal="left" vertical="center"/>
      <protection locked="0"/>
    </xf>
    <xf numFmtId="0" fontId="5" fillId="0" borderId="13" xfId="0" applyFont="1" applyBorder="1" applyAlignment="1" applyProtection="1">
      <alignment horizontal="center" vertical="center"/>
      <protection locked="0"/>
    </xf>
    <xf numFmtId="0" fontId="4" fillId="0" borderId="14" xfId="0" applyFont="1" applyBorder="1" applyAlignment="1" applyProtection="1">
      <alignment vertical="center"/>
      <protection locked="0"/>
    </xf>
    <xf numFmtId="164" fontId="5" fillId="2" borderId="8" xfId="0" applyNumberFormat="1" applyFont="1" applyFill="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3" fillId="2" borderId="4" xfId="0" applyFont="1" applyFill="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0" fillId="0" borderId="9" xfId="0" applyBorder="1" applyAlignment="1">
      <alignment horizontal="left" vertical="center" wrapText="1"/>
    </xf>
    <xf numFmtId="0" fontId="9" fillId="2" borderId="3" xfId="0" applyFont="1" applyFill="1" applyBorder="1" applyAlignment="1" applyProtection="1">
      <alignment horizontal="center"/>
      <protection locked="0"/>
    </xf>
    <xf numFmtId="0" fontId="10" fillId="0" borderId="11" xfId="0" applyFont="1" applyBorder="1" applyAlignment="1">
      <alignment horizontal="center"/>
    </xf>
    <xf numFmtId="0" fontId="5" fillId="2" borderId="6" xfId="0" applyFont="1" applyFill="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0" fillId="0" borderId="1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34"/>
  <sheetViews>
    <sheetView tabSelected="1" workbookViewId="0">
      <selection activeCell="A18" sqref="A18"/>
    </sheetView>
  </sheetViews>
  <sheetFormatPr defaultRowHeight="15" x14ac:dyDescent="0.25"/>
  <cols>
    <col min="1" max="1" width="38.28515625" style="1" customWidth="1"/>
    <col min="2" max="2" width="12.7109375" style="1" bestFit="1" customWidth="1"/>
    <col min="3" max="3" width="17.7109375" style="1" bestFit="1" customWidth="1"/>
    <col min="4" max="13" width="12.7109375" style="1" bestFit="1" customWidth="1"/>
    <col min="14" max="14" width="12.7109375" style="1" customWidth="1"/>
    <col min="15" max="15" width="11.28515625" style="1" customWidth="1"/>
    <col min="16" max="16" width="12" style="1" customWidth="1"/>
    <col min="17" max="16384" width="9.140625" style="1"/>
  </cols>
  <sheetData>
    <row r="1" spans="1:16" ht="2.25" customHeight="1" x14ac:dyDescent="0.25">
      <c r="A1" s="47" t="s">
        <v>0</v>
      </c>
      <c r="B1" s="47"/>
      <c r="C1" s="47"/>
      <c r="D1" s="47"/>
      <c r="E1" s="47"/>
      <c r="F1" s="47"/>
      <c r="G1" s="47"/>
      <c r="H1" s="47"/>
      <c r="I1" s="47"/>
      <c r="J1" s="47"/>
      <c r="K1" s="47"/>
      <c r="L1" s="47"/>
      <c r="M1" s="47"/>
      <c r="N1" s="24"/>
    </row>
    <row r="2" spans="1:16" ht="25.5" customHeight="1" x14ac:dyDescent="0.3">
      <c r="A2" s="52" t="s">
        <v>34</v>
      </c>
      <c r="B2" s="53"/>
      <c r="C2" s="53"/>
      <c r="D2" s="53"/>
      <c r="E2" s="53"/>
      <c r="F2" s="53"/>
      <c r="G2" s="53"/>
      <c r="H2" s="53"/>
      <c r="I2" s="53"/>
      <c r="J2" s="53"/>
      <c r="K2" s="53"/>
      <c r="L2" s="53"/>
      <c r="M2" s="53"/>
      <c r="N2" s="54"/>
      <c r="O2" s="17"/>
      <c r="P2" s="18"/>
    </row>
    <row r="3" spans="1:16" s="2" customFormat="1" ht="15.75" x14ac:dyDescent="0.25">
      <c r="A3" s="48" t="s">
        <v>1</v>
      </c>
      <c r="B3" s="50">
        <v>40269</v>
      </c>
      <c r="C3" s="51"/>
      <c r="D3" s="57" t="s">
        <v>4</v>
      </c>
      <c r="E3" s="58"/>
      <c r="F3" s="58"/>
      <c r="G3" s="58"/>
      <c r="H3" s="58"/>
      <c r="I3" s="58"/>
      <c r="J3" s="58"/>
      <c r="K3" s="58"/>
      <c r="L3" s="58"/>
      <c r="M3" s="58"/>
      <c r="N3" s="59"/>
      <c r="O3" s="55" t="s">
        <v>35</v>
      </c>
      <c r="P3" s="56"/>
    </row>
    <row r="4" spans="1:16" s="3" customFormat="1" ht="27.75" customHeight="1" x14ac:dyDescent="0.25">
      <c r="A4" s="49"/>
      <c r="B4" s="5" t="s">
        <v>2</v>
      </c>
      <c r="C4" s="5" t="s">
        <v>3</v>
      </c>
      <c r="D4" s="5">
        <v>2010</v>
      </c>
      <c r="E4" s="5">
        <v>2011</v>
      </c>
      <c r="F4" s="5">
        <v>2012</v>
      </c>
      <c r="G4" s="5">
        <v>2013</v>
      </c>
      <c r="H4" s="5">
        <v>2014</v>
      </c>
      <c r="I4" s="5">
        <v>2015</v>
      </c>
      <c r="J4" s="5">
        <v>2016</v>
      </c>
      <c r="K4" s="5">
        <v>2017</v>
      </c>
      <c r="L4" s="5">
        <v>2018</v>
      </c>
      <c r="M4" s="5">
        <v>2019</v>
      </c>
      <c r="N4" s="23">
        <v>2020</v>
      </c>
      <c r="O4" s="19" t="s">
        <v>23</v>
      </c>
      <c r="P4" s="20" t="s">
        <v>8</v>
      </c>
    </row>
    <row r="5" spans="1:16" ht="15.75" x14ac:dyDescent="0.3">
      <c r="A5" s="6" t="s">
        <v>9</v>
      </c>
      <c r="B5" s="26">
        <v>601723</v>
      </c>
      <c r="C5" s="26">
        <v>601767</v>
      </c>
      <c r="D5" s="26">
        <v>605282</v>
      </c>
      <c r="E5" s="26">
        <v>620290</v>
      </c>
      <c r="F5" s="26">
        <v>635737</v>
      </c>
      <c r="G5" s="26">
        <v>651559</v>
      </c>
      <c r="H5" s="26">
        <v>663603</v>
      </c>
      <c r="I5" s="26">
        <v>677014</v>
      </c>
      <c r="J5" s="26">
        <v>687576</v>
      </c>
      <c r="K5" s="26">
        <v>697079</v>
      </c>
      <c r="L5" s="26">
        <v>704147</v>
      </c>
      <c r="M5" s="26">
        <v>708253</v>
      </c>
      <c r="N5" s="26">
        <v>712816</v>
      </c>
      <c r="O5" s="9">
        <f t="shared" ref="O5:O28" si="0">SUM(M5-D5)</f>
        <v>102971</v>
      </c>
      <c r="P5" s="10">
        <f t="shared" ref="P5:P28" si="1">SUM(O5/D5)</f>
        <v>0.17012070406851681</v>
      </c>
    </row>
    <row r="6" spans="1:16" ht="15.75" x14ac:dyDescent="0.3">
      <c r="A6" s="6" t="s">
        <v>10</v>
      </c>
      <c r="B6" s="27">
        <v>146551</v>
      </c>
      <c r="C6" s="27">
        <v>146564</v>
      </c>
      <c r="D6" s="27">
        <v>147159</v>
      </c>
      <c r="E6" s="27">
        <v>149215</v>
      </c>
      <c r="F6" s="27">
        <v>150700</v>
      </c>
      <c r="G6" s="27">
        <v>152710</v>
      </c>
      <c r="H6" s="27">
        <v>154448</v>
      </c>
      <c r="I6" s="27">
        <v>155775</v>
      </c>
      <c r="J6" s="27">
        <v>157474</v>
      </c>
      <c r="K6" s="27">
        <v>159718</v>
      </c>
      <c r="L6" s="27">
        <v>161879</v>
      </c>
      <c r="M6" s="27">
        <v>163733</v>
      </c>
      <c r="N6" s="27">
        <v>164436</v>
      </c>
      <c r="O6" s="11">
        <f t="shared" si="0"/>
        <v>16574</v>
      </c>
      <c r="P6" s="12">
        <f t="shared" si="1"/>
        <v>0.11262647884261241</v>
      </c>
    </row>
    <row r="7" spans="1:16" ht="15.75" x14ac:dyDescent="0.3">
      <c r="A7" s="6" t="s">
        <v>11</v>
      </c>
      <c r="B7" s="27">
        <v>233385</v>
      </c>
      <c r="C7" s="27">
        <v>233415</v>
      </c>
      <c r="D7" s="27">
        <v>234239</v>
      </c>
      <c r="E7" s="27">
        <v>237326</v>
      </c>
      <c r="F7" s="27">
        <v>239705</v>
      </c>
      <c r="G7" s="27">
        <v>241215</v>
      </c>
      <c r="H7" s="27">
        <v>243487</v>
      </c>
      <c r="I7" s="27">
        <v>245145</v>
      </c>
      <c r="J7" s="27">
        <v>247269</v>
      </c>
      <c r="K7" s="27">
        <v>251037</v>
      </c>
      <c r="L7" s="27">
        <v>255698</v>
      </c>
      <c r="M7" s="27">
        <v>260609</v>
      </c>
      <c r="N7" s="27">
        <v>265161</v>
      </c>
      <c r="O7" s="11">
        <f t="shared" si="0"/>
        <v>26370</v>
      </c>
      <c r="P7" s="12">
        <f t="shared" si="1"/>
        <v>0.11257732486904401</v>
      </c>
    </row>
    <row r="8" spans="1:16" ht="15.75" x14ac:dyDescent="0.3">
      <c r="A8" s="21" t="s">
        <v>24</v>
      </c>
      <c r="B8" s="27">
        <v>65239</v>
      </c>
      <c r="C8" s="27">
        <v>65339</v>
      </c>
      <c r="D8" s="27">
        <v>65508</v>
      </c>
      <c r="E8" s="27">
        <v>66012</v>
      </c>
      <c r="F8" s="27">
        <v>66465</v>
      </c>
      <c r="G8" s="27">
        <v>66896</v>
      </c>
      <c r="H8" s="27">
        <v>68349</v>
      </c>
      <c r="I8" s="27">
        <v>69454</v>
      </c>
      <c r="J8" s="27">
        <v>69999</v>
      </c>
      <c r="K8" s="27">
        <v>71102</v>
      </c>
      <c r="L8" s="27">
        <v>72192</v>
      </c>
      <c r="M8" s="27">
        <v>72573</v>
      </c>
      <c r="N8" s="27">
        <v>73308</v>
      </c>
      <c r="O8" s="11">
        <f t="shared" si="0"/>
        <v>7065</v>
      </c>
      <c r="P8" s="12">
        <f t="shared" si="1"/>
        <v>0.10784942297124016</v>
      </c>
    </row>
    <row r="9" spans="1:16" ht="15.75" x14ac:dyDescent="0.3">
      <c r="A9" s="6" t="s">
        <v>12</v>
      </c>
      <c r="B9" s="27">
        <v>971777</v>
      </c>
      <c r="C9" s="27">
        <v>971279</v>
      </c>
      <c r="D9" s="27">
        <v>975619</v>
      </c>
      <c r="E9" s="27">
        <v>991325</v>
      </c>
      <c r="F9" s="27">
        <v>1005310</v>
      </c>
      <c r="G9" s="27">
        <v>1015534</v>
      </c>
      <c r="H9" s="27">
        <v>1025063</v>
      </c>
      <c r="I9" s="27">
        <v>1033370</v>
      </c>
      <c r="J9" s="27">
        <v>1039327</v>
      </c>
      <c r="K9" s="27">
        <v>1047239</v>
      </c>
      <c r="L9" s="27">
        <v>1048794</v>
      </c>
      <c r="M9" s="27">
        <v>1051129</v>
      </c>
      <c r="N9" s="27">
        <v>1051816</v>
      </c>
      <c r="O9" s="11">
        <f t="shared" si="0"/>
        <v>75510</v>
      </c>
      <c r="P9" s="12">
        <f t="shared" si="1"/>
        <v>7.7397016663267121E-2</v>
      </c>
    </row>
    <row r="10" spans="1:16" ht="15.75" x14ac:dyDescent="0.3">
      <c r="A10" s="21" t="s">
        <v>25</v>
      </c>
      <c r="B10" s="27">
        <v>59933</v>
      </c>
      <c r="C10" s="27">
        <v>59891</v>
      </c>
      <c r="D10" s="27">
        <v>60178</v>
      </c>
      <c r="E10" s="27">
        <v>61441</v>
      </c>
      <c r="F10" s="27">
        <v>63043</v>
      </c>
      <c r="G10" s="27">
        <v>65686</v>
      </c>
      <c r="H10" s="27">
        <v>66539</v>
      </c>
      <c r="I10" s="27">
        <v>67110</v>
      </c>
      <c r="J10" s="27">
        <v>67611</v>
      </c>
      <c r="K10" s="27">
        <v>68004</v>
      </c>
      <c r="L10" s="27">
        <v>68082</v>
      </c>
      <c r="M10" s="27">
        <v>68012</v>
      </c>
      <c r="N10" s="27">
        <v>67741</v>
      </c>
      <c r="O10" s="11">
        <f t="shared" si="0"/>
        <v>7834</v>
      </c>
      <c r="P10" s="12">
        <f t="shared" si="1"/>
        <v>0.13018046462162253</v>
      </c>
    </row>
    <row r="11" spans="1:16" ht="15.75" x14ac:dyDescent="0.3">
      <c r="A11" s="21" t="s">
        <v>26</v>
      </c>
      <c r="B11" s="27">
        <v>61209</v>
      </c>
      <c r="C11" s="27">
        <v>61298</v>
      </c>
      <c r="D11" s="27">
        <v>61542</v>
      </c>
      <c r="E11" s="27">
        <v>62121</v>
      </c>
      <c r="F11" s="27">
        <v>63358</v>
      </c>
      <c r="G11" s="27">
        <v>63906</v>
      </c>
      <c r="H11" s="27">
        <v>65532</v>
      </c>
      <c r="I11" s="27">
        <v>66825</v>
      </c>
      <c r="J11" s="27">
        <v>67014</v>
      </c>
      <c r="K11" s="27">
        <v>67915</v>
      </c>
      <c r="L11" s="27">
        <v>68107</v>
      </c>
      <c r="M11" s="27">
        <v>68173</v>
      </c>
      <c r="N11" s="27">
        <v>69512</v>
      </c>
      <c r="O11" s="11">
        <f t="shared" si="0"/>
        <v>6631</v>
      </c>
      <c r="P11" s="12">
        <f t="shared" si="1"/>
        <v>0.10774755451561535</v>
      </c>
    </row>
    <row r="12" spans="1:16" ht="15.75" x14ac:dyDescent="0.3">
      <c r="A12" s="21" t="s">
        <v>27</v>
      </c>
      <c r="B12" s="27">
        <v>16715</v>
      </c>
      <c r="C12" s="27">
        <v>16737</v>
      </c>
      <c r="D12" s="27">
        <v>16801</v>
      </c>
      <c r="E12" s="27">
        <v>17187</v>
      </c>
      <c r="F12" s="27">
        <v>17349</v>
      </c>
      <c r="G12" s="27">
        <v>17444</v>
      </c>
      <c r="H12" s="27">
        <v>17457</v>
      </c>
      <c r="I12" s="27">
        <v>17553</v>
      </c>
      <c r="J12" s="27">
        <v>17624</v>
      </c>
      <c r="K12" s="27">
        <v>17724</v>
      </c>
      <c r="L12" s="27">
        <v>17716</v>
      </c>
      <c r="M12" s="27">
        <v>17732</v>
      </c>
      <c r="N12" s="27">
        <v>17696</v>
      </c>
      <c r="O12" s="11">
        <f t="shared" si="0"/>
        <v>931</v>
      </c>
      <c r="P12" s="12">
        <f t="shared" si="1"/>
        <v>5.541336825188977E-2</v>
      </c>
    </row>
    <row r="13" spans="1:16" ht="15.75" x14ac:dyDescent="0.3">
      <c r="A13" s="6" t="s">
        <v>13</v>
      </c>
      <c r="B13" s="27">
        <v>863420</v>
      </c>
      <c r="C13" s="27">
        <v>864028</v>
      </c>
      <c r="D13" s="27">
        <v>866442</v>
      </c>
      <c r="E13" s="27">
        <v>874594</v>
      </c>
      <c r="F13" s="27">
        <v>882787</v>
      </c>
      <c r="G13" s="27">
        <v>891020</v>
      </c>
      <c r="H13" s="27">
        <v>900372</v>
      </c>
      <c r="I13" s="27">
        <v>906754</v>
      </c>
      <c r="J13" s="27">
        <v>909262</v>
      </c>
      <c r="K13" s="27">
        <v>910946</v>
      </c>
      <c r="L13" s="27">
        <v>911372</v>
      </c>
      <c r="M13" s="27">
        <v>911562</v>
      </c>
      <c r="N13" s="27">
        <v>909612</v>
      </c>
      <c r="O13" s="11">
        <f t="shared" si="0"/>
        <v>45120</v>
      </c>
      <c r="P13" s="12">
        <f t="shared" si="1"/>
        <v>5.2075037913674543E-2</v>
      </c>
    </row>
    <row r="14" spans="1:16" ht="15.75" x14ac:dyDescent="0.3">
      <c r="A14" s="21" t="s">
        <v>30</v>
      </c>
      <c r="B14" s="27">
        <v>54727</v>
      </c>
      <c r="C14" s="27">
        <v>54822</v>
      </c>
      <c r="D14" s="27">
        <v>54985</v>
      </c>
      <c r="E14" s="27">
        <v>55531</v>
      </c>
      <c r="F14" s="27">
        <v>56107</v>
      </c>
      <c r="G14" s="27">
        <v>56637</v>
      </c>
      <c r="H14" s="27">
        <v>57285</v>
      </c>
      <c r="I14" s="27">
        <v>57764</v>
      </c>
      <c r="J14" s="27">
        <v>57979</v>
      </c>
      <c r="K14" s="27">
        <v>58139</v>
      </c>
      <c r="L14" s="27">
        <v>58221</v>
      </c>
      <c r="M14" s="27">
        <v>58286</v>
      </c>
      <c r="N14" s="27">
        <v>58212</v>
      </c>
      <c r="O14" s="11">
        <f t="shared" si="0"/>
        <v>3301</v>
      </c>
      <c r="P14" s="12">
        <f t="shared" si="1"/>
        <v>6.0034554878603257E-2</v>
      </c>
    </row>
    <row r="15" spans="1:16" ht="15.75" x14ac:dyDescent="0.3">
      <c r="A15" s="21" t="s">
        <v>31</v>
      </c>
      <c r="B15" s="27">
        <v>30413</v>
      </c>
      <c r="C15" s="27">
        <v>30410</v>
      </c>
      <c r="D15" s="27">
        <v>30461</v>
      </c>
      <c r="E15" s="27">
        <v>31047</v>
      </c>
      <c r="F15" s="27">
        <v>31099</v>
      </c>
      <c r="G15" s="27">
        <v>31945</v>
      </c>
      <c r="H15" s="27">
        <v>32063</v>
      </c>
      <c r="I15" s="27">
        <v>32197</v>
      </c>
      <c r="J15" s="27">
        <v>32234</v>
      </c>
      <c r="K15" s="27">
        <v>32247</v>
      </c>
      <c r="L15" s="27">
        <v>32235</v>
      </c>
      <c r="M15" s="27">
        <v>32228</v>
      </c>
      <c r="N15" s="27">
        <v>32173</v>
      </c>
      <c r="O15" s="11">
        <f t="shared" si="0"/>
        <v>1767</v>
      </c>
      <c r="P15" s="12">
        <f t="shared" si="1"/>
        <v>5.8008601162141758E-2</v>
      </c>
    </row>
    <row r="16" spans="1:16" ht="15.75" x14ac:dyDescent="0.3">
      <c r="A16" s="21" t="s">
        <v>32</v>
      </c>
      <c r="B16" s="27">
        <v>23068</v>
      </c>
      <c r="C16" s="27">
        <v>22128</v>
      </c>
      <c r="D16" s="27">
        <v>22187</v>
      </c>
      <c r="E16" s="27">
        <v>22380</v>
      </c>
      <c r="F16" s="27">
        <v>22585</v>
      </c>
      <c r="G16" s="27">
        <v>22772</v>
      </c>
      <c r="H16" s="27">
        <v>23009</v>
      </c>
      <c r="I16" s="27">
        <v>23174</v>
      </c>
      <c r="J16" s="27">
        <v>23235</v>
      </c>
      <c r="K16" s="27">
        <v>23275</v>
      </c>
      <c r="L16" s="27">
        <v>23282</v>
      </c>
      <c r="M16" s="27">
        <v>23284</v>
      </c>
      <c r="N16" s="27">
        <v>23229</v>
      </c>
      <c r="O16" s="11">
        <f t="shared" si="0"/>
        <v>1097</v>
      </c>
      <c r="P16" s="12">
        <f t="shared" si="1"/>
        <v>4.9443367737864514E-2</v>
      </c>
    </row>
    <row r="17" spans="1:16" ht="15.75" x14ac:dyDescent="0.3">
      <c r="A17" s="21" t="s">
        <v>33</v>
      </c>
      <c r="B17" s="27">
        <v>17557</v>
      </c>
      <c r="C17" s="27">
        <v>17535</v>
      </c>
      <c r="D17" s="27">
        <v>17574</v>
      </c>
      <c r="E17" s="27">
        <v>17728</v>
      </c>
      <c r="F17" s="27">
        <v>17855</v>
      </c>
      <c r="G17" s="27">
        <v>17989</v>
      </c>
      <c r="H17" s="27">
        <v>18153</v>
      </c>
      <c r="I17" s="27">
        <v>18267</v>
      </c>
      <c r="J17" s="27">
        <v>18297</v>
      </c>
      <c r="K17" s="27">
        <v>18305</v>
      </c>
      <c r="L17" s="27">
        <v>18294</v>
      </c>
      <c r="M17" s="27">
        <v>18274</v>
      </c>
      <c r="N17" s="27">
        <v>18217</v>
      </c>
      <c r="O17" s="11">
        <f t="shared" si="0"/>
        <v>700</v>
      </c>
      <c r="P17" s="12">
        <f t="shared" si="1"/>
        <v>3.9831569363832933E-2</v>
      </c>
    </row>
    <row r="18" spans="1:16" ht="15.75" x14ac:dyDescent="0.3">
      <c r="A18" s="21" t="s">
        <v>28</v>
      </c>
      <c r="B18" s="27">
        <v>25115</v>
      </c>
      <c r="C18" s="27">
        <v>24909</v>
      </c>
      <c r="D18" s="27">
        <v>24994</v>
      </c>
      <c r="E18" s="27">
        <v>25228</v>
      </c>
      <c r="F18" s="27">
        <v>25397</v>
      </c>
      <c r="G18" s="27">
        <v>25595</v>
      </c>
      <c r="H18" s="27">
        <v>25834</v>
      </c>
      <c r="I18" s="27">
        <v>25937</v>
      </c>
      <c r="J18" s="27">
        <v>25885</v>
      </c>
      <c r="K18" s="27">
        <v>25819</v>
      </c>
      <c r="L18" s="27">
        <v>25746</v>
      </c>
      <c r="M18" s="27">
        <v>25704</v>
      </c>
      <c r="N18" s="27">
        <v>25548</v>
      </c>
      <c r="O18" s="11">
        <f t="shared" si="0"/>
        <v>710</v>
      </c>
      <c r="P18" s="12">
        <f t="shared" si="1"/>
        <v>2.8406817636232696E-2</v>
      </c>
    </row>
    <row r="19" spans="1:16" ht="15.75" x14ac:dyDescent="0.3">
      <c r="A19" s="21" t="s">
        <v>29</v>
      </c>
      <c r="B19" s="27">
        <v>9148</v>
      </c>
      <c r="C19" s="27">
        <v>8971</v>
      </c>
      <c r="D19" s="27">
        <v>8995</v>
      </c>
      <c r="E19" s="27">
        <v>9073</v>
      </c>
      <c r="F19" s="27">
        <v>9158</v>
      </c>
      <c r="G19" s="27">
        <v>9232</v>
      </c>
      <c r="H19" s="27">
        <v>9327</v>
      </c>
      <c r="I19" s="27">
        <v>9392</v>
      </c>
      <c r="J19" s="27">
        <v>9418</v>
      </c>
      <c r="K19" s="27">
        <v>9430</v>
      </c>
      <c r="L19" s="27">
        <v>9433</v>
      </c>
      <c r="M19" s="27">
        <v>9431</v>
      </c>
      <c r="N19" s="27">
        <v>9409</v>
      </c>
      <c r="O19" s="11">
        <f t="shared" si="0"/>
        <v>436</v>
      </c>
      <c r="P19" s="12">
        <f t="shared" si="1"/>
        <v>4.8471372984991663E-2</v>
      </c>
    </row>
    <row r="20" spans="1:16" ht="15.75" x14ac:dyDescent="0.3">
      <c r="A20" s="6" t="s">
        <v>14</v>
      </c>
      <c r="B20" s="27">
        <v>207627</v>
      </c>
      <c r="C20" s="27">
        <v>207696</v>
      </c>
      <c r="D20" s="27">
        <v>209319</v>
      </c>
      <c r="E20" s="27">
        <v>216078</v>
      </c>
      <c r="F20" s="27">
        <v>221614</v>
      </c>
      <c r="G20" s="27">
        <v>225120</v>
      </c>
      <c r="H20" s="27">
        <v>226274</v>
      </c>
      <c r="I20" s="27">
        <v>228887</v>
      </c>
      <c r="J20" s="27">
        <v>231805</v>
      </c>
      <c r="K20" s="27">
        <v>235193</v>
      </c>
      <c r="L20" s="27">
        <v>236662</v>
      </c>
      <c r="M20" s="27">
        <v>238392</v>
      </c>
      <c r="N20" s="27">
        <v>240119</v>
      </c>
      <c r="O20" s="11">
        <f t="shared" si="0"/>
        <v>29073</v>
      </c>
      <c r="P20" s="12">
        <f t="shared" si="1"/>
        <v>0.13889326816963582</v>
      </c>
    </row>
    <row r="21" spans="1:16" ht="15.75" x14ac:dyDescent="0.3">
      <c r="A21" s="6" t="s">
        <v>15</v>
      </c>
      <c r="B21" s="27">
        <v>1081726</v>
      </c>
      <c r="C21" s="27">
        <v>1081681</v>
      </c>
      <c r="D21" s="27">
        <v>1086165</v>
      </c>
      <c r="E21" s="27">
        <v>1103571</v>
      </c>
      <c r="F21" s="27">
        <v>1120654</v>
      </c>
      <c r="G21" s="27">
        <v>1132186</v>
      </c>
      <c r="H21" s="27">
        <v>1136794</v>
      </c>
      <c r="I21" s="27">
        <v>1141040</v>
      </c>
      <c r="J21" s="27">
        <v>1144957</v>
      </c>
      <c r="K21" s="27">
        <v>1149346</v>
      </c>
      <c r="L21" s="27">
        <v>1149688</v>
      </c>
      <c r="M21" s="27">
        <v>1152359</v>
      </c>
      <c r="N21" s="27">
        <v>1150847</v>
      </c>
      <c r="O21" s="11">
        <f t="shared" si="0"/>
        <v>66194</v>
      </c>
      <c r="P21" s="12">
        <f t="shared" si="1"/>
        <v>6.0942858589624962E-2</v>
      </c>
    </row>
    <row r="22" spans="1:16" ht="15.75" x14ac:dyDescent="0.3">
      <c r="A22" s="6" t="s">
        <v>16</v>
      </c>
      <c r="B22" s="27">
        <v>312311</v>
      </c>
      <c r="C22" s="27">
        <v>312342</v>
      </c>
      <c r="D22" s="27">
        <v>315486</v>
      </c>
      <c r="E22" s="27">
        <v>326357</v>
      </c>
      <c r="F22" s="27">
        <v>337902</v>
      </c>
      <c r="G22" s="27">
        <v>350001</v>
      </c>
      <c r="H22" s="27">
        <v>362330</v>
      </c>
      <c r="I22" s="27">
        <v>374176</v>
      </c>
      <c r="J22" s="27">
        <v>385750</v>
      </c>
      <c r="K22" s="27">
        <v>397192</v>
      </c>
      <c r="L22" s="27">
        <v>405964</v>
      </c>
      <c r="M22" s="27">
        <v>414872</v>
      </c>
      <c r="N22" s="27">
        <v>422784</v>
      </c>
      <c r="O22" s="11">
        <f t="shared" si="0"/>
        <v>99386</v>
      </c>
      <c r="P22" s="12">
        <f t="shared" si="1"/>
        <v>0.31502507242793659</v>
      </c>
    </row>
    <row r="23" spans="1:16" ht="15.75" x14ac:dyDescent="0.3">
      <c r="A23" s="6" t="s">
        <v>17</v>
      </c>
      <c r="B23" s="27">
        <v>402002</v>
      </c>
      <c r="C23" s="27">
        <v>402006</v>
      </c>
      <c r="D23" s="27">
        <v>406183</v>
      </c>
      <c r="E23" s="27">
        <v>419149</v>
      </c>
      <c r="F23" s="27">
        <v>429716</v>
      </c>
      <c r="G23" s="27">
        <v>437900</v>
      </c>
      <c r="H23" s="27">
        <v>444004</v>
      </c>
      <c r="I23" s="27">
        <v>451242</v>
      </c>
      <c r="J23" s="27">
        <v>456805</v>
      </c>
      <c r="K23" s="27">
        <v>463400</v>
      </c>
      <c r="L23" s="27">
        <v>466658</v>
      </c>
      <c r="M23" s="27">
        <v>471774</v>
      </c>
      <c r="N23" s="27">
        <v>475533</v>
      </c>
      <c r="O23" s="11">
        <f t="shared" si="0"/>
        <v>65591</v>
      </c>
      <c r="P23" s="12">
        <f t="shared" si="1"/>
        <v>0.16148140124032764</v>
      </c>
    </row>
    <row r="24" spans="1:16" ht="15.75" x14ac:dyDescent="0.3">
      <c r="A24" s="6" t="s">
        <v>18</v>
      </c>
      <c r="B24" s="27">
        <v>139966</v>
      </c>
      <c r="C24" s="27">
        <v>139998</v>
      </c>
      <c r="D24" s="27">
        <v>140737</v>
      </c>
      <c r="E24" s="27">
        <v>144269</v>
      </c>
      <c r="F24" s="27">
        <v>147379</v>
      </c>
      <c r="G24" s="27">
        <v>149767</v>
      </c>
      <c r="H24" s="27">
        <v>151544</v>
      </c>
      <c r="I24" s="27">
        <v>153859</v>
      </c>
      <c r="J24" s="27">
        <v>156621</v>
      </c>
      <c r="K24" s="27">
        <v>158772</v>
      </c>
      <c r="L24" s="27">
        <v>158377</v>
      </c>
      <c r="M24" s="27">
        <v>159050</v>
      </c>
      <c r="N24" s="27">
        <v>158726</v>
      </c>
      <c r="O24" s="11">
        <f t="shared" si="0"/>
        <v>18313</v>
      </c>
      <c r="P24" s="12">
        <f t="shared" si="1"/>
        <v>0.13012214272010914</v>
      </c>
    </row>
    <row r="25" spans="1:16" ht="15.75" x14ac:dyDescent="0.3">
      <c r="A25" s="6" t="s">
        <v>19</v>
      </c>
      <c r="B25" s="27">
        <v>22565</v>
      </c>
      <c r="C25" s="27">
        <v>22554</v>
      </c>
      <c r="D25" s="27">
        <v>22616</v>
      </c>
      <c r="E25" s="27">
        <v>22467</v>
      </c>
      <c r="F25" s="27">
        <v>22904</v>
      </c>
      <c r="G25" s="27">
        <v>23241</v>
      </c>
      <c r="H25" s="27">
        <v>23324</v>
      </c>
      <c r="I25" s="27">
        <v>23247</v>
      </c>
      <c r="J25" s="27">
        <v>23305</v>
      </c>
      <c r="K25" s="27">
        <v>23274</v>
      </c>
      <c r="L25" s="27">
        <v>23256</v>
      </c>
      <c r="M25" s="27">
        <v>23294</v>
      </c>
      <c r="N25" s="27">
        <v>23429</v>
      </c>
      <c r="O25" s="11">
        <f t="shared" si="0"/>
        <v>678</v>
      </c>
      <c r="P25" s="12">
        <f t="shared" si="1"/>
        <v>2.9978776087725503E-2</v>
      </c>
    </row>
    <row r="26" spans="1:16" ht="15.75" x14ac:dyDescent="0.3">
      <c r="A26" s="6" t="s">
        <v>20</v>
      </c>
      <c r="B26" s="27">
        <v>12332</v>
      </c>
      <c r="C26" s="27">
        <v>12267</v>
      </c>
      <c r="D26" s="27">
        <v>12422</v>
      </c>
      <c r="E26" s="27">
        <v>12691</v>
      </c>
      <c r="F26" s="27">
        <v>13126</v>
      </c>
      <c r="G26" s="27">
        <v>13403</v>
      </c>
      <c r="H26" s="27">
        <v>13459</v>
      </c>
      <c r="I26" s="27">
        <v>13777</v>
      </c>
      <c r="J26" s="27">
        <v>13649</v>
      </c>
      <c r="K26" s="27">
        <v>14273</v>
      </c>
      <c r="L26" s="27">
        <v>14441</v>
      </c>
      <c r="M26" s="27">
        <v>14551</v>
      </c>
      <c r="N26" s="27">
        <v>14631</v>
      </c>
      <c r="O26" s="11">
        <f t="shared" si="0"/>
        <v>2129</v>
      </c>
      <c r="P26" s="12">
        <f t="shared" si="1"/>
        <v>0.17138947029463855</v>
      </c>
    </row>
    <row r="27" spans="1:16" ht="15.75" x14ac:dyDescent="0.3">
      <c r="A27" s="6" t="s">
        <v>21</v>
      </c>
      <c r="B27" s="27">
        <v>37821</v>
      </c>
      <c r="C27" s="27">
        <v>37799</v>
      </c>
      <c r="D27" s="27">
        <v>38212</v>
      </c>
      <c r="E27" s="27">
        <v>39103</v>
      </c>
      <c r="F27" s="27">
        <v>40284</v>
      </c>
      <c r="G27" s="27">
        <v>41079</v>
      </c>
      <c r="H27" s="27">
        <v>41137</v>
      </c>
      <c r="I27" s="27">
        <v>41409</v>
      </c>
      <c r="J27" s="27">
        <v>41245</v>
      </c>
      <c r="K27" s="27">
        <v>41171</v>
      </c>
      <c r="L27" s="27">
        <v>40998</v>
      </c>
      <c r="M27" s="27">
        <v>40907</v>
      </c>
      <c r="N27" s="27">
        <v>40869</v>
      </c>
      <c r="O27" s="11">
        <f t="shared" si="0"/>
        <v>2695</v>
      </c>
      <c r="P27" s="12">
        <f t="shared" si="1"/>
        <v>7.0527582958233012E-2</v>
      </c>
    </row>
    <row r="28" spans="1:16" ht="15.75" x14ac:dyDescent="0.3">
      <c r="A28" s="6" t="s">
        <v>22</v>
      </c>
      <c r="B28" s="28">
        <v>14273</v>
      </c>
      <c r="C28" s="28">
        <v>14243</v>
      </c>
      <c r="D28" s="28">
        <v>14451</v>
      </c>
      <c r="E28" s="28">
        <v>15071</v>
      </c>
      <c r="F28" s="28">
        <v>15404</v>
      </c>
      <c r="G28" s="28">
        <v>15903</v>
      </c>
      <c r="H28" s="28">
        <v>15926</v>
      </c>
      <c r="I28" s="28">
        <v>16145</v>
      </c>
      <c r="J28" s="28">
        <v>16420</v>
      </c>
      <c r="K28" s="28">
        <v>17209</v>
      </c>
      <c r="L28" s="28">
        <v>18038</v>
      </c>
      <c r="M28" s="28">
        <v>18071</v>
      </c>
      <c r="N28" s="28">
        <v>18004</v>
      </c>
      <c r="O28" s="15">
        <f t="shared" si="0"/>
        <v>3620</v>
      </c>
      <c r="P28" s="16">
        <f t="shared" si="1"/>
        <v>0.25050169538440248</v>
      </c>
    </row>
    <row r="29" spans="1:16" ht="15.75" x14ac:dyDescent="0.3">
      <c r="A29" s="7" t="s">
        <v>7</v>
      </c>
      <c r="B29" s="8">
        <f t="shared" ref="B29:N29" si="2">SUM(B5,B6,B7,B9,B13,B20,B21,B22,B23,B24,B25,B26,B27,B28)</f>
        <v>5047479</v>
      </c>
      <c r="C29" s="8">
        <f t="shared" si="2"/>
        <v>5047639</v>
      </c>
      <c r="D29" s="8">
        <f t="shared" si="2"/>
        <v>5074332</v>
      </c>
      <c r="E29" s="8">
        <f t="shared" si="2"/>
        <v>5171506</v>
      </c>
      <c r="F29" s="8">
        <f t="shared" si="2"/>
        <v>5263222</v>
      </c>
      <c r="G29" s="8">
        <f t="shared" si="2"/>
        <v>5340638</v>
      </c>
      <c r="H29" s="8">
        <f t="shared" si="2"/>
        <v>5401765</v>
      </c>
      <c r="I29" s="8">
        <f t="shared" si="2"/>
        <v>5461840</v>
      </c>
      <c r="J29" s="8">
        <f t="shared" si="2"/>
        <v>5511465</v>
      </c>
      <c r="K29" s="8">
        <f t="shared" si="2"/>
        <v>5565849</v>
      </c>
      <c r="L29" s="8">
        <f t="shared" si="2"/>
        <v>5595972</v>
      </c>
      <c r="M29" s="8">
        <f t="shared" si="2"/>
        <v>5628556</v>
      </c>
      <c r="N29" s="8">
        <f t="shared" si="2"/>
        <v>5648783</v>
      </c>
      <c r="O29" s="13">
        <f>SUM(M29-D29)</f>
        <v>554224</v>
      </c>
      <c r="P29" s="14">
        <f>SUM(O29/D29)</f>
        <v>0.10922107579874553</v>
      </c>
    </row>
    <row r="30" spans="1:16" ht="24.75" customHeight="1" x14ac:dyDescent="0.3">
      <c r="A30" s="44" t="s">
        <v>36</v>
      </c>
      <c r="B30" s="45"/>
      <c r="C30" s="45"/>
      <c r="D30" s="45"/>
      <c r="E30" s="45"/>
      <c r="F30" s="45"/>
      <c r="G30" s="45"/>
      <c r="H30" s="45"/>
      <c r="I30" s="45"/>
      <c r="J30" s="45"/>
      <c r="K30" s="45"/>
      <c r="L30" s="45"/>
      <c r="M30" s="46"/>
      <c r="N30" s="25"/>
      <c r="O30" s="4"/>
      <c r="P30" s="4"/>
    </row>
    <row r="31" spans="1:16" ht="15.75" x14ac:dyDescent="0.3">
      <c r="A31" s="35" t="s">
        <v>5</v>
      </c>
      <c r="B31" s="36"/>
      <c r="C31" s="36"/>
      <c r="D31" s="36"/>
      <c r="E31" s="36"/>
      <c r="F31" s="36"/>
      <c r="G31" s="36"/>
      <c r="H31" s="36"/>
      <c r="I31" s="36"/>
      <c r="J31" s="36"/>
      <c r="K31" s="36"/>
      <c r="L31" s="36"/>
      <c r="M31" s="37"/>
      <c r="N31" s="22"/>
      <c r="O31" s="4"/>
      <c r="P31" s="4"/>
    </row>
    <row r="32" spans="1:16" ht="12.75" customHeight="1" x14ac:dyDescent="0.3">
      <c r="A32" s="38" t="s">
        <v>37</v>
      </c>
      <c r="B32" s="39"/>
      <c r="C32" s="39"/>
      <c r="D32" s="39"/>
      <c r="E32" s="39"/>
      <c r="F32" s="39"/>
      <c r="G32" s="39"/>
      <c r="H32" s="39"/>
      <c r="I32" s="39"/>
      <c r="J32" s="39"/>
      <c r="K32" s="39"/>
      <c r="L32" s="39"/>
      <c r="M32" s="40"/>
      <c r="N32" s="22"/>
      <c r="O32" s="4"/>
      <c r="P32" s="4"/>
    </row>
    <row r="33" spans="1:16" ht="12.75" customHeight="1" x14ac:dyDescent="0.3">
      <c r="A33" s="38" t="s">
        <v>6</v>
      </c>
      <c r="B33" s="39"/>
      <c r="C33" s="39"/>
      <c r="D33" s="39"/>
      <c r="E33" s="39"/>
      <c r="F33" s="39"/>
      <c r="G33" s="39"/>
      <c r="H33" s="39"/>
      <c r="I33" s="39"/>
      <c r="J33" s="39"/>
      <c r="K33" s="39"/>
      <c r="L33" s="39"/>
      <c r="M33" s="40"/>
      <c r="N33" s="22"/>
      <c r="O33" s="4"/>
      <c r="P33" s="4"/>
    </row>
    <row r="34" spans="1:16" ht="15.75" x14ac:dyDescent="0.3">
      <c r="A34" s="41" t="s">
        <v>38</v>
      </c>
      <c r="B34" s="42"/>
      <c r="C34" s="42"/>
      <c r="D34" s="42"/>
      <c r="E34" s="42"/>
      <c r="F34" s="42"/>
      <c r="G34" s="42"/>
      <c r="H34" s="42"/>
      <c r="I34" s="42"/>
      <c r="J34" s="42"/>
      <c r="K34" s="42"/>
      <c r="L34" s="42"/>
      <c r="M34" s="43"/>
      <c r="N34" s="22"/>
      <c r="O34" s="4"/>
      <c r="P34" s="4"/>
    </row>
  </sheetData>
  <mergeCells count="11">
    <mergeCell ref="A1:M1"/>
    <mergeCell ref="A3:A4"/>
    <mergeCell ref="B3:C3"/>
    <mergeCell ref="A2:N2"/>
    <mergeCell ref="O3:P3"/>
    <mergeCell ref="D3:N3"/>
    <mergeCell ref="A31:M31"/>
    <mergeCell ref="A32:M32"/>
    <mergeCell ref="A33:M33"/>
    <mergeCell ref="A34:M34"/>
    <mergeCell ref="A30:M30"/>
  </mergeCells>
  <pageMargins left="0.25" right="0.25" top="0.75" bottom="1" header="0.5" footer="0.5"/>
  <pageSetup scale="57" orientation="landscape" horizontalDpi="90" verticalDpi="90" r:id="rId1"/>
  <headerFooter alignWithMargins="0"/>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81FDD-E07F-4C60-9B42-FCCA132677E3}">
  <dimension ref="A5:B15"/>
  <sheetViews>
    <sheetView workbookViewId="0">
      <selection activeCell="A5" sqref="A5:B15"/>
    </sheetView>
  </sheetViews>
  <sheetFormatPr defaultRowHeight="15" x14ac:dyDescent="0.25"/>
  <cols>
    <col min="1" max="1" width="21" customWidth="1"/>
    <col min="2" max="2" width="15.5703125" customWidth="1"/>
  </cols>
  <sheetData>
    <row r="5" spans="1:2" ht="45" x14ac:dyDescent="0.25">
      <c r="B5" s="30" t="s">
        <v>44</v>
      </c>
    </row>
    <row r="6" spans="1:2" x14ac:dyDescent="0.25">
      <c r="A6" s="32" t="s">
        <v>39</v>
      </c>
      <c r="B6" s="31">
        <v>44320</v>
      </c>
    </row>
    <row r="9" spans="1:2" ht="65.25" customHeight="1" x14ac:dyDescent="0.25">
      <c r="A9" s="33" t="s">
        <v>40</v>
      </c>
      <c r="B9" s="29" t="s">
        <v>42</v>
      </c>
    </row>
    <row r="12" spans="1:2" ht="135" x14ac:dyDescent="0.25">
      <c r="A12" s="34" t="s">
        <v>41</v>
      </c>
      <c r="B12" s="29" t="s">
        <v>43</v>
      </c>
    </row>
    <row r="15" spans="1:2" ht="45" x14ac:dyDescent="0.25">
      <c r="A15" s="33" t="s">
        <v>45</v>
      </c>
      <c r="B15" s="29" t="s">
        <v>46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CO-EST2019-ANNRES-51</vt:lpstr>
      <vt:lpstr>Sheet1</vt:lpstr>
      <vt:lpstr>CO_1_51</vt:lpstr>
      <vt:lpstr>'CO-EST2019-ANNRES-51'!Print_Area</vt:lpstr>
      <vt:lpstr>'CO-EST2019-ANNRES-51'!Print_Titles</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Gregory Goodwin</cp:lastModifiedBy>
  <cp:lastPrinted>2020-04-13T13:44:14Z</cp:lastPrinted>
  <dcterms:created xsi:type="dcterms:W3CDTF">2011-02-11T15:45:55Z</dcterms:created>
  <dcterms:modified xsi:type="dcterms:W3CDTF">2021-06-25T01:58:02Z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