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IR\Wash_SIPs\Ozone Plans\Redesignation Request_Maintenance Plan_2015 Ozone Std\COG Cooperatie Forecast_NP-MAR\"/>
    </mc:Choice>
  </mc:AlternateContent>
  <xr:revisionPtr revIDLastSave="0" documentId="13_ncr:1_{C2D145BF-C833-4715-8024-CAD3874778AD}" xr6:coauthVersionLast="47" xr6:coauthVersionMax="47" xr10:uidLastSave="{00000000-0000-0000-0000-000000000000}"/>
  <bookViews>
    <workbookView xWindow="-108" yWindow="-108" windowWidth="23256" windowHeight="12456" tabRatio="603" activeTab="1" xr2:uid="{00000000-000D-0000-FFFF-FFFF00000000}"/>
  </bookViews>
  <sheets>
    <sheet name="Round 10 Employment" sheetId="35" r:id="rId1"/>
    <sheet name="Round 10 Population" sheetId="36" r:id="rId2"/>
    <sheet name="Round 10 Households" sheetId="37" r:id="rId3"/>
  </sheets>
  <definedNames>
    <definedName name="_xlnm.Print_Area" localSheetId="0">'Round 10 Employment'!$A$1:$J$44</definedName>
    <definedName name="_xlnm.Print_Area" localSheetId="2">'Round 10 Households'!$A$1:$J$43</definedName>
    <definedName name="_xlnm.Print_Area" localSheetId="1">'Round 10 Population'!$A$1:$J$46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8" i="36" l="1"/>
  <c r="M8" i="36"/>
  <c r="L8" i="36"/>
  <c r="N29" i="37"/>
  <c r="M29" i="37"/>
  <c r="L29" i="37"/>
  <c r="N28" i="37"/>
  <c r="M28" i="37"/>
  <c r="L28" i="37"/>
  <c r="N27" i="37"/>
  <c r="M27" i="37"/>
  <c r="L27" i="37"/>
  <c r="N26" i="37"/>
  <c r="M26" i="37"/>
  <c r="L26" i="37"/>
  <c r="N25" i="37"/>
  <c r="M25" i="37"/>
  <c r="L25" i="37"/>
  <c r="N24" i="37"/>
  <c r="M24" i="37"/>
  <c r="L24" i="37"/>
  <c r="N20" i="37"/>
  <c r="M20" i="37"/>
  <c r="L20" i="37"/>
  <c r="N19" i="37"/>
  <c r="M19" i="37"/>
  <c r="L19" i="37"/>
  <c r="N18" i="37"/>
  <c r="M18" i="37"/>
  <c r="L18" i="37"/>
  <c r="N17" i="37"/>
  <c r="M17" i="37"/>
  <c r="L17" i="37"/>
  <c r="N14" i="37"/>
  <c r="M14" i="37"/>
  <c r="L14" i="37"/>
  <c r="N10" i="37"/>
  <c r="M10" i="37"/>
  <c r="L10" i="37"/>
  <c r="N9" i="37"/>
  <c r="M9" i="37"/>
  <c r="L9" i="37"/>
  <c r="N8" i="37"/>
  <c r="M8" i="37"/>
  <c r="L8" i="37"/>
  <c r="N29" i="36"/>
  <c r="M29" i="36"/>
  <c r="L29" i="36"/>
  <c r="N28" i="36"/>
  <c r="M28" i="36"/>
  <c r="L28" i="36"/>
  <c r="N27" i="36"/>
  <c r="M27" i="36"/>
  <c r="L27" i="36"/>
  <c r="N26" i="36"/>
  <c r="M26" i="36"/>
  <c r="L26" i="36"/>
  <c r="N25" i="36"/>
  <c r="M25" i="36"/>
  <c r="L25" i="36"/>
  <c r="N24" i="36"/>
  <c r="M24" i="36"/>
  <c r="L24" i="36"/>
  <c r="N20" i="36"/>
  <c r="M20" i="36"/>
  <c r="L20" i="36"/>
  <c r="N19" i="36"/>
  <c r="M19" i="36"/>
  <c r="L19" i="36"/>
  <c r="N18" i="36"/>
  <c r="M18" i="36"/>
  <c r="L18" i="36"/>
  <c r="N17" i="36"/>
  <c r="M17" i="36"/>
  <c r="L17" i="36"/>
  <c r="N14" i="36"/>
  <c r="M14" i="36"/>
  <c r="L14" i="36"/>
  <c r="N10" i="36"/>
  <c r="M10" i="36"/>
  <c r="L10" i="36"/>
  <c r="N9" i="36"/>
  <c r="M9" i="36"/>
  <c r="L9" i="36"/>
  <c r="L25" i="35"/>
  <c r="M25" i="35"/>
  <c r="N25" i="35"/>
  <c r="L26" i="35"/>
  <c r="M26" i="35"/>
  <c r="N26" i="35"/>
  <c r="L27" i="35"/>
  <c r="M27" i="35"/>
  <c r="N27" i="35"/>
  <c r="L28" i="35"/>
  <c r="M28" i="35"/>
  <c r="N28" i="35"/>
  <c r="L29" i="35"/>
  <c r="M29" i="35"/>
  <c r="N29" i="35"/>
  <c r="N24" i="35"/>
  <c r="M24" i="35"/>
  <c r="L24" i="35"/>
  <c r="L18" i="35"/>
  <c r="M18" i="35"/>
  <c r="N18" i="35"/>
  <c r="L19" i="35"/>
  <c r="M19" i="35"/>
  <c r="N19" i="35"/>
  <c r="L20" i="35"/>
  <c r="M20" i="35"/>
  <c r="N20" i="35"/>
  <c r="N17" i="35"/>
  <c r="M17" i="35"/>
  <c r="L17" i="35"/>
  <c r="N14" i="35"/>
  <c r="M14" i="35"/>
  <c r="L14" i="35"/>
  <c r="L9" i="35"/>
  <c r="M9" i="35"/>
  <c r="N9" i="35"/>
  <c r="L10" i="35"/>
  <c r="M10" i="35"/>
  <c r="N10" i="35"/>
  <c r="N8" i="35"/>
  <c r="M8" i="35"/>
  <c r="L8" i="35"/>
  <c r="I28" i="35"/>
  <c r="I10" i="35" l="1"/>
  <c r="J10" i="35" s="1"/>
  <c r="C36" i="37"/>
  <c r="D36" i="37"/>
  <c r="E36" i="37"/>
  <c r="F36" i="37"/>
  <c r="G36" i="37"/>
  <c r="H36" i="37"/>
  <c r="C34" i="37"/>
  <c r="D34" i="37"/>
  <c r="E34" i="37"/>
  <c r="F34" i="37"/>
  <c r="G34" i="37"/>
  <c r="H34" i="37"/>
  <c r="B36" i="37"/>
  <c r="B34" i="37"/>
  <c r="C36" i="36"/>
  <c r="D36" i="36"/>
  <c r="E36" i="36"/>
  <c r="F36" i="36"/>
  <c r="G36" i="36"/>
  <c r="H36" i="36"/>
  <c r="B36" i="36"/>
  <c r="C34" i="36"/>
  <c r="D34" i="36"/>
  <c r="E34" i="36"/>
  <c r="F34" i="36"/>
  <c r="G34" i="36"/>
  <c r="H34" i="36"/>
  <c r="B34" i="36"/>
  <c r="B38" i="35"/>
  <c r="C36" i="35"/>
  <c r="D36" i="35"/>
  <c r="E36" i="35"/>
  <c r="F36" i="35"/>
  <c r="G36" i="35"/>
  <c r="H36" i="35"/>
  <c r="B36" i="35"/>
  <c r="C34" i="35"/>
  <c r="D34" i="35"/>
  <c r="E34" i="35"/>
  <c r="F34" i="35"/>
  <c r="G34" i="35"/>
  <c r="H34" i="35"/>
  <c r="B34" i="35"/>
  <c r="I34" i="35" l="1"/>
  <c r="I8" i="35"/>
  <c r="J8" i="35" s="1"/>
  <c r="I9" i="35" l="1"/>
  <c r="J9" i="35" s="1"/>
  <c r="I14" i="35"/>
  <c r="J14" i="35" s="1"/>
  <c r="I15" i="35"/>
  <c r="J15" i="35" s="1"/>
  <c r="I16" i="35"/>
  <c r="J16" i="35" s="1"/>
  <c r="I17" i="35"/>
  <c r="J17" i="35" s="1"/>
  <c r="I18" i="35"/>
  <c r="J18" i="35" s="1"/>
  <c r="I19" i="35"/>
  <c r="J19" i="35" s="1"/>
  <c r="I20" i="35"/>
  <c r="J20" i="35" s="1"/>
  <c r="I24" i="35"/>
  <c r="J24" i="35" s="1"/>
  <c r="I25" i="35"/>
  <c r="J25" i="35" s="1"/>
  <c r="I26" i="35"/>
  <c r="J26" i="35" s="1"/>
  <c r="I27" i="35"/>
  <c r="J27" i="35" s="1"/>
  <c r="J28" i="35"/>
  <c r="I29" i="35"/>
  <c r="J29" i="35" s="1"/>
  <c r="I30" i="35"/>
  <c r="J30" i="35" s="1"/>
  <c r="I9" i="36"/>
  <c r="J9" i="36" s="1"/>
  <c r="I10" i="36"/>
  <c r="J10" i="36" s="1"/>
  <c r="I14" i="36"/>
  <c r="J14" i="36" s="1"/>
  <c r="I15" i="36"/>
  <c r="J15" i="36" s="1"/>
  <c r="I16" i="36"/>
  <c r="J16" i="36" s="1"/>
  <c r="I17" i="36"/>
  <c r="J17" i="36" s="1"/>
  <c r="I18" i="36"/>
  <c r="J18" i="36" s="1"/>
  <c r="I19" i="36"/>
  <c r="J19" i="36" s="1"/>
  <c r="I20" i="36"/>
  <c r="J20" i="36" s="1"/>
  <c r="I24" i="36"/>
  <c r="J24" i="36" s="1"/>
  <c r="I25" i="36"/>
  <c r="J25" i="36" s="1"/>
  <c r="I26" i="36"/>
  <c r="J26" i="36" s="1"/>
  <c r="I27" i="36"/>
  <c r="J27" i="36" s="1"/>
  <c r="I28" i="36"/>
  <c r="J28" i="36" s="1"/>
  <c r="I29" i="36"/>
  <c r="J29" i="36" s="1"/>
  <c r="I30" i="36"/>
  <c r="J30" i="36" s="1"/>
  <c r="I8" i="36"/>
  <c r="J8" i="36" s="1"/>
  <c r="H38" i="37"/>
  <c r="H32" i="37"/>
  <c r="H22" i="37"/>
  <c r="H12" i="37"/>
  <c r="I9" i="37"/>
  <c r="J9" i="37" s="1"/>
  <c r="I10" i="37"/>
  <c r="J10" i="37" s="1"/>
  <c r="I14" i="37"/>
  <c r="J14" i="37" s="1"/>
  <c r="I15" i="37"/>
  <c r="J15" i="37" s="1"/>
  <c r="I16" i="37"/>
  <c r="J16" i="37" s="1"/>
  <c r="I17" i="37"/>
  <c r="J17" i="37" s="1"/>
  <c r="I18" i="37"/>
  <c r="J18" i="37" s="1"/>
  <c r="I19" i="37"/>
  <c r="J19" i="37" s="1"/>
  <c r="I20" i="37"/>
  <c r="J20" i="37" s="1"/>
  <c r="I24" i="37"/>
  <c r="J24" i="37" s="1"/>
  <c r="I25" i="37"/>
  <c r="J25" i="37" s="1"/>
  <c r="I26" i="37"/>
  <c r="J26" i="37" s="1"/>
  <c r="I27" i="37"/>
  <c r="J27" i="37" s="1"/>
  <c r="I28" i="37"/>
  <c r="J28" i="37" s="1"/>
  <c r="I29" i="37"/>
  <c r="J29" i="37" s="1"/>
  <c r="I30" i="37"/>
  <c r="J30" i="37" s="1"/>
  <c r="I8" i="37"/>
  <c r="J8" i="37" s="1"/>
  <c r="G38" i="37"/>
  <c r="F38" i="37"/>
  <c r="E38" i="37"/>
  <c r="D38" i="37"/>
  <c r="C38" i="37"/>
  <c r="B38" i="37"/>
  <c r="G32" i="37"/>
  <c r="F32" i="37"/>
  <c r="E32" i="37"/>
  <c r="D32" i="37"/>
  <c r="C32" i="37"/>
  <c r="B32" i="37"/>
  <c r="G22" i="37"/>
  <c r="F22" i="37"/>
  <c r="E22" i="37"/>
  <c r="D22" i="37"/>
  <c r="C22" i="37"/>
  <c r="B22" i="37"/>
  <c r="G12" i="37"/>
  <c r="F12" i="37"/>
  <c r="E12" i="37"/>
  <c r="D12" i="37"/>
  <c r="C12" i="37"/>
  <c r="B12" i="37"/>
  <c r="J1" i="37"/>
  <c r="H38" i="36"/>
  <c r="H32" i="36"/>
  <c r="H22" i="36"/>
  <c r="H12" i="36"/>
  <c r="H38" i="35"/>
  <c r="I38" i="35" s="1"/>
  <c r="H32" i="35"/>
  <c r="H22" i="35"/>
  <c r="H12" i="35"/>
  <c r="G38" i="36"/>
  <c r="F38" i="36"/>
  <c r="E38" i="36"/>
  <c r="D38" i="36"/>
  <c r="C38" i="36"/>
  <c r="B38" i="36"/>
  <c r="G32" i="36"/>
  <c r="F32" i="36"/>
  <c r="E32" i="36"/>
  <c r="D32" i="36"/>
  <c r="C32" i="36"/>
  <c r="B32" i="36"/>
  <c r="G22" i="36"/>
  <c r="F22" i="36"/>
  <c r="E22" i="36"/>
  <c r="D22" i="36"/>
  <c r="C22" i="36"/>
  <c r="B22" i="36"/>
  <c r="G12" i="36"/>
  <c r="F12" i="36"/>
  <c r="E12" i="36"/>
  <c r="D12" i="36"/>
  <c r="C12" i="36"/>
  <c r="B12" i="36"/>
  <c r="J1" i="36"/>
  <c r="G38" i="35"/>
  <c r="F38" i="35"/>
  <c r="E38" i="35"/>
  <c r="D38" i="35"/>
  <c r="C38" i="35"/>
  <c r="G32" i="35"/>
  <c r="F32" i="35"/>
  <c r="E32" i="35"/>
  <c r="D32" i="35"/>
  <c r="C32" i="35"/>
  <c r="B32" i="35"/>
  <c r="G22" i="35"/>
  <c r="F22" i="35"/>
  <c r="E22" i="35"/>
  <c r="D22" i="35"/>
  <c r="C22" i="35"/>
  <c r="B22" i="35"/>
  <c r="G12" i="35"/>
  <c r="F12" i="35"/>
  <c r="E12" i="35"/>
  <c r="D12" i="35"/>
  <c r="C12" i="35"/>
  <c r="B12" i="35"/>
  <c r="J1" i="35"/>
  <c r="I22" i="37" l="1"/>
  <c r="J22" i="37" s="1"/>
  <c r="I22" i="36"/>
  <c r="J22" i="36" s="1"/>
  <c r="I12" i="37"/>
  <c r="J12" i="37" s="1"/>
  <c r="I12" i="36"/>
  <c r="J12" i="36" s="1"/>
  <c r="I34" i="37"/>
  <c r="J34" i="37" s="1"/>
  <c r="I34" i="36"/>
  <c r="J34" i="36" s="1"/>
  <c r="J34" i="35"/>
  <c r="I36" i="35"/>
  <c r="J36" i="35" s="1"/>
  <c r="I22" i="35"/>
  <c r="J22" i="35" s="1"/>
  <c r="I36" i="37"/>
  <c r="J36" i="37" s="1"/>
  <c r="I38" i="37"/>
  <c r="J38" i="37" s="1"/>
  <c r="I32" i="37"/>
  <c r="J32" i="37" s="1"/>
  <c r="I32" i="36"/>
  <c r="J32" i="36" s="1"/>
  <c r="I36" i="36"/>
  <c r="J36" i="36" s="1"/>
  <c r="I38" i="36"/>
  <c r="I32" i="35"/>
  <c r="J32" i="35" s="1"/>
  <c r="I12" i="35"/>
  <c r="J12" i="35" s="1"/>
  <c r="J38" i="36" l="1"/>
  <c r="J38" i="35"/>
</calcChain>
</file>

<file path=xl/sharedStrings.xml><?xml version="1.0" encoding="utf-8"?>
<sst xmlns="http://schemas.openxmlformats.org/spreadsheetml/2006/main" count="100" uniqueCount="52">
  <si>
    <t>(Thousands)</t>
  </si>
  <si>
    <t>JURISDICTION</t>
  </si>
  <si>
    <t>Number</t>
  </si>
  <si>
    <t>% Change</t>
  </si>
  <si>
    <t xml:space="preserve">District of Columbia   </t>
  </si>
  <si>
    <t xml:space="preserve">Arlington County   </t>
  </si>
  <si>
    <t xml:space="preserve">City of Alexandria   </t>
  </si>
  <si>
    <t>Charles County</t>
  </si>
  <si>
    <t>Central Jurisdictions</t>
  </si>
  <si>
    <t xml:space="preserve">Montgomery County </t>
  </si>
  <si>
    <t xml:space="preserve">   City of Rockville (1)   </t>
  </si>
  <si>
    <t xml:space="preserve">   City of Gaithersburg (1)</t>
  </si>
  <si>
    <t>City of Fairfax</t>
  </si>
  <si>
    <t xml:space="preserve">Prince George's County   </t>
  </si>
  <si>
    <t>Fairfax County</t>
  </si>
  <si>
    <t xml:space="preserve">City of Fairfax </t>
  </si>
  <si>
    <t xml:space="preserve">City of Falls Church  </t>
  </si>
  <si>
    <t xml:space="preserve">Inner Suburbs  </t>
  </si>
  <si>
    <t>Arlington County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</si>
  <si>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</si>
  <si>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</si>
  <si>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</si>
  <si>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</si>
  <si>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 xml:space="preserve">Frederick County  </t>
  </si>
  <si>
    <t xml:space="preserve">   City of Frederick (3)</t>
  </si>
  <si>
    <t xml:space="preserve">Outer Suburbs  </t>
  </si>
  <si>
    <t xml:space="preserve">Virginia Jurisdictions  </t>
  </si>
  <si>
    <t xml:space="preserve">Maryland Jurisdictions  </t>
  </si>
  <si>
    <t>(1) Included in Montgomery County total.</t>
  </si>
  <si>
    <t xml:space="preserve">Central Jurisdictions  </t>
  </si>
  <si>
    <t xml:space="preserve">   City of Rockville (1)  </t>
  </si>
  <si>
    <t xml:space="preserve">Prince George's County  </t>
  </si>
  <si>
    <t>Fairfax County (2)</t>
  </si>
  <si>
    <t xml:space="preserve">Outer Suburbs   </t>
  </si>
  <si>
    <t>(3) Included in Frederick County total.</t>
  </si>
  <si>
    <t xml:space="preserve">City of Alexandria  </t>
  </si>
  <si>
    <t xml:space="preserve">   City of Rockville (1)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</si>
  <si>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</si>
  <si>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</si>
  <si>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</si>
  <si>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</si>
  <si>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   City of Frederick (2)</t>
  </si>
  <si>
    <t>(2) Included in Frederick County total.</t>
  </si>
  <si>
    <t>(2) Forecasts for all years include Fairfax County Government employees working at the Fairfax County Judicial Center.</t>
  </si>
  <si>
    <t>Summary of Employment Forecasts</t>
  </si>
  <si>
    <t>Summary of Population Forecasts</t>
  </si>
  <si>
    <t>Summary of Household Forecasts</t>
  </si>
  <si>
    <t>2020 to 2050 Growth</t>
  </si>
  <si>
    <t xml:space="preserve">(2) Included in Frederick County total. </t>
  </si>
  <si>
    <t>COG Region</t>
  </si>
  <si>
    <t>Final Round 10.0 Cooperative Forecasts</t>
  </si>
  <si>
    <t>FINAL                         COG Board of Directors                   June 14,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</si>
</sst>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%"/>
    <numFmt numFmtId="167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  <font>
      <b/>
      <sz val="7.5"/>
      <name val="Times New Roman"/>
      <family val="1"/>
    </font>
    <font>
      <u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Franklin Gothic Book"/>
      <family val="2"/>
    </font>
    <font>
      <b/>
      <sz val="10"/>
      <name val="Franklin Gothic Book"/>
      <family val="2"/>
    </font>
    <font>
      <sz val="8"/>
      <name val="Calibri"/>
      <family val="2"/>
      <scheme val="minor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/>
    <xf numFmtId="0" fontId="2" fillId="0" borderId="3" xfId="0" applyFont="1" applyBorder="1"/>
    <xf numFmtId="0" fontId="8" fillId="0" borderId="4" xfId="0" applyFont="1" applyBorder="1" applyAlignment="1">
      <alignment wrapText="1"/>
    </xf>
    <xf numFmtId="0" fontId="9" fillId="0" borderId="5" xfId="0" applyFont="1" applyBorder="1"/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7" fillId="0" borderId="6" xfId="0" applyFont="1" applyBorder="1"/>
    <xf numFmtId="0" fontId="7" fillId="0" borderId="0" xfId="0" applyFont="1"/>
    <xf numFmtId="0" fontId="2" fillId="0" borderId="5" xfId="0" applyFont="1" applyBorder="1"/>
    <xf numFmtId="164" fontId="2" fillId="0" borderId="5" xfId="0" applyNumberFormat="1" applyFont="1" applyBorder="1"/>
    <xf numFmtId="0" fontId="2" fillId="0" borderId="6" xfId="0" applyFont="1" applyBorder="1"/>
    <xf numFmtId="166" fontId="7" fillId="0" borderId="0" xfId="0" applyNumberFormat="1" applyFont="1"/>
    <xf numFmtId="167" fontId="2" fillId="0" borderId="0" xfId="0" applyNumberFormat="1" applyFont="1"/>
    <xf numFmtId="167" fontId="7" fillId="0" borderId="5" xfId="0" applyNumberFormat="1" applyFont="1" applyBorder="1"/>
    <xf numFmtId="166" fontId="7" fillId="0" borderId="6" xfId="0" applyNumberFormat="1" applyFont="1" applyBorder="1"/>
    <xf numFmtId="165" fontId="2" fillId="0" borderId="0" xfId="0" applyNumberFormat="1" applyFont="1"/>
    <xf numFmtId="0" fontId="4" fillId="0" borderId="0" xfId="0" applyFont="1"/>
    <xf numFmtId="167" fontId="2" fillId="0" borderId="0" xfId="0" applyNumberFormat="1" applyFont="1" applyAlignment="1">
      <alignment horizontal="right"/>
    </xf>
    <xf numFmtId="167" fontId="2" fillId="0" borderId="5" xfId="0" applyNumberFormat="1" applyFont="1" applyBorder="1"/>
    <xf numFmtId="166" fontId="2" fillId="0" borderId="6" xfId="0" applyNumberFormat="1" applyFont="1" applyBorder="1"/>
    <xf numFmtId="0" fontId="7" fillId="0" borderId="5" xfId="0" applyFont="1" applyBorder="1"/>
    <xf numFmtId="167" fontId="7" fillId="0" borderId="0" xfId="0" applyNumberFormat="1" applyFont="1"/>
    <xf numFmtId="166" fontId="2" fillId="0" borderId="0" xfId="0" applyNumberFormat="1" applyFont="1"/>
    <xf numFmtId="167" fontId="2" fillId="0" borderId="0" xfId="1" applyNumberFormat="1" applyFont="1"/>
    <xf numFmtId="0" fontId="10" fillId="0" borderId="0" xfId="0" applyFont="1"/>
    <xf numFmtId="0" fontId="11" fillId="0" borderId="0" xfId="0" applyFont="1"/>
    <xf numFmtId="167" fontId="7" fillId="0" borderId="7" xfId="0" applyNumberFormat="1" applyFont="1" applyBorder="1"/>
    <xf numFmtId="167" fontId="7" fillId="0" borderId="1" xfId="0" applyNumberFormat="1" applyFont="1" applyBorder="1"/>
    <xf numFmtId="166" fontId="7" fillId="0" borderId="8" xfId="0" applyNumberFormat="1" applyFont="1" applyBorder="1"/>
    <xf numFmtId="0" fontId="12" fillId="0" borderId="0" xfId="0" applyFont="1"/>
    <xf numFmtId="167" fontId="11" fillId="0" borderId="0" xfId="0" applyNumberFormat="1" applyFont="1"/>
    <xf numFmtId="164" fontId="11" fillId="0" borderId="0" xfId="0" applyNumberFormat="1" applyFont="1"/>
    <xf numFmtId="164" fontId="2" fillId="0" borderId="0" xfId="0" applyNumberFormat="1" applyFont="1"/>
    <xf numFmtId="1" fontId="13" fillId="0" borderId="0" xfId="0" applyNumberFormat="1" applyFont="1"/>
    <xf numFmtId="1" fontId="7" fillId="0" borderId="0" xfId="0" applyNumberFormat="1" applyFont="1"/>
    <xf numFmtId="9" fontId="7" fillId="0" borderId="0" xfId="0" applyNumberFormat="1" applyFont="1"/>
    <xf numFmtId="0" fontId="14" fillId="0" borderId="0" xfId="0" applyFont="1"/>
    <xf numFmtId="1" fontId="2" fillId="0" borderId="0" xfId="0" applyNumberFormat="1" applyFont="1"/>
    <xf numFmtId="0" fontId="7" fillId="0" borderId="0" xfId="0" applyFont="1" applyAlignment="1">
      <alignment horizontal="right"/>
    </xf>
    <xf numFmtId="166" fontId="7" fillId="0" borderId="0" xfId="0" applyNumberFormat="1" applyFont="1" applyAlignment="1">
      <alignment horizontal="right"/>
    </xf>
    <xf numFmtId="0" fontId="10" fillId="0" borderId="2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7" fillId="0" borderId="0" xfId="0" applyFont="1"/>
    <xf numFmtId="165" fontId="7" fillId="0" borderId="5" xfId="0" applyNumberFormat="1" applyFont="1" applyBorder="1"/>
    <xf numFmtId="9" fontId="11" fillId="0" borderId="0" xfId="0" applyNumberFormat="1" applyFont="1"/>
    <xf numFmtId="166" fontId="11" fillId="0" borderId="0" xfId="0" applyNumberFormat="1" applyFont="1"/>
    <xf numFmtId="0" fontId="8" fillId="0" borderId="3" xfId="0" applyFont="1" applyBorder="1" applyAlignment="1">
      <alignment wrapText="1"/>
    </xf>
    <xf numFmtId="0" fontId="16" fillId="0" borderId="0" xfId="0" applyFont="1"/>
    <xf numFmtId="167" fontId="16" fillId="0" borderId="0" xfId="0" applyNumberFormat="1" applyFont="1"/>
    <xf numFmtId="167" fontId="16" fillId="0" borderId="0" xfId="0" applyNumberFormat="1" applyFont="1" applyAlignment="1">
      <alignment horizontal="right"/>
    </xf>
    <xf numFmtId="0" fontId="19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659A"/>
      <color rgb="FFC2EAFF"/>
      <color rgb="FFCDA69F"/>
      <color rgb="FF990D0D"/>
      <color rgb="FF008080"/>
      <color rgb="FF92D050"/>
      <color rgb="FFFFC000"/>
      <color rgb="FFFFFF66"/>
      <color rgb="FF98D0D4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F608B-8AEB-4E29-B86D-62B81B7C8246}">
  <sheetPr>
    <pageSetUpPr fitToPage="1"/>
  </sheetPr>
  <dimension ref="A1:O80"/>
  <sheetViews>
    <sheetView workbookViewId="0"/>
  </sheetViews>
  <sheetFormatPr defaultRowHeight="13.2" x14ac:dyDescent="0.25"/>
  <cols>
    <col min="1" max="1" width="28.6640625" style="1" customWidth="1"/>
    <col min="2" max="9" width="8.88671875" style="1"/>
    <col min="10" max="10" width="11.5546875" style="1" customWidth="1"/>
    <col min="11" max="11" width="14.88671875" style="1" bestFit="1" customWidth="1"/>
    <col min="12" max="210" width="8.88671875" style="1"/>
    <col min="211" max="211" width="11" style="1" customWidth="1"/>
    <col min="212" max="212" width="0.5546875" style="1" customWidth="1"/>
    <col min="213" max="213" width="26.44140625" style="1" customWidth="1"/>
    <col min="214" max="219" width="0" style="1" hidden="1" customWidth="1"/>
    <col min="220" max="220" width="0.109375" style="1" customWidth="1"/>
    <col min="221" max="228" width="8.88671875" style="1"/>
    <col min="229" max="229" width="9.88671875" style="1" customWidth="1"/>
    <col min="230" max="230" width="13.6640625" style="1" customWidth="1"/>
    <col min="231" max="231" width="8.88671875" style="1"/>
    <col min="232" max="232" width="10.6640625" style="1" customWidth="1"/>
    <col min="233" max="233" width="19.109375" style="1" customWidth="1"/>
    <col min="234" max="235" width="9.5546875" style="1" customWidth="1"/>
    <col min="236" max="236" width="25.33203125" style="1" customWidth="1"/>
    <col min="237" max="264" width="9.5546875" style="1" customWidth="1"/>
    <col min="265" max="466" width="8.88671875" style="1"/>
    <col min="467" max="467" width="11" style="1" customWidth="1"/>
    <col min="468" max="468" width="0.5546875" style="1" customWidth="1"/>
    <col min="469" max="469" width="26.44140625" style="1" customWidth="1"/>
    <col min="470" max="475" width="0" style="1" hidden="1" customWidth="1"/>
    <col min="476" max="476" width="0.109375" style="1" customWidth="1"/>
    <col min="477" max="484" width="8.88671875" style="1"/>
    <col min="485" max="485" width="9.88671875" style="1" customWidth="1"/>
    <col min="486" max="486" width="13.6640625" style="1" customWidth="1"/>
    <col min="487" max="487" width="8.88671875" style="1"/>
    <col min="488" max="488" width="10.6640625" style="1" customWidth="1"/>
    <col min="489" max="489" width="19.109375" style="1" customWidth="1"/>
    <col min="490" max="491" width="9.5546875" style="1" customWidth="1"/>
    <col min="492" max="492" width="25.33203125" style="1" customWidth="1"/>
    <col min="493" max="520" width="9.5546875" style="1" customWidth="1"/>
    <col min="521" max="722" width="8.88671875" style="1"/>
    <col min="723" max="723" width="11" style="1" customWidth="1"/>
    <col min="724" max="724" width="0.5546875" style="1" customWidth="1"/>
    <col min="725" max="725" width="26.44140625" style="1" customWidth="1"/>
    <col min="726" max="731" width="0" style="1" hidden="1" customWidth="1"/>
    <col min="732" max="732" width="0.109375" style="1" customWidth="1"/>
    <col min="733" max="740" width="8.88671875" style="1"/>
    <col min="741" max="741" width="9.88671875" style="1" customWidth="1"/>
    <col min="742" max="742" width="13.6640625" style="1" customWidth="1"/>
    <col min="743" max="743" width="8.88671875" style="1"/>
    <col min="744" max="744" width="10.6640625" style="1" customWidth="1"/>
    <col min="745" max="745" width="19.109375" style="1" customWidth="1"/>
    <col min="746" max="747" width="9.5546875" style="1" customWidth="1"/>
    <col min="748" max="748" width="25.33203125" style="1" customWidth="1"/>
    <col min="749" max="776" width="9.5546875" style="1" customWidth="1"/>
    <col min="777" max="978" width="8.88671875" style="1"/>
    <col min="979" max="979" width="11" style="1" customWidth="1"/>
    <col min="980" max="980" width="0.5546875" style="1" customWidth="1"/>
    <col min="981" max="981" width="26.44140625" style="1" customWidth="1"/>
    <col min="982" max="987" width="0" style="1" hidden="1" customWidth="1"/>
    <col min="988" max="988" width="0.109375" style="1" customWidth="1"/>
    <col min="989" max="996" width="8.88671875" style="1"/>
    <col min="997" max="997" width="9.88671875" style="1" customWidth="1"/>
    <col min="998" max="998" width="13.6640625" style="1" customWidth="1"/>
    <col min="999" max="999" width="8.88671875" style="1"/>
    <col min="1000" max="1000" width="10.6640625" style="1" customWidth="1"/>
    <col min="1001" max="1001" width="19.109375" style="1" customWidth="1"/>
    <col min="1002" max="1003" width="9.5546875" style="1" customWidth="1"/>
    <col min="1004" max="1004" width="25.33203125" style="1" customWidth="1"/>
    <col min="1005" max="1032" width="9.5546875" style="1" customWidth="1"/>
    <col min="1033" max="1234" width="8.88671875" style="1"/>
    <col min="1235" max="1235" width="11" style="1" customWidth="1"/>
    <col min="1236" max="1236" width="0.5546875" style="1" customWidth="1"/>
    <col min="1237" max="1237" width="26.44140625" style="1" customWidth="1"/>
    <col min="1238" max="1243" width="0" style="1" hidden="1" customWidth="1"/>
    <col min="1244" max="1244" width="0.109375" style="1" customWidth="1"/>
    <col min="1245" max="1252" width="8.88671875" style="1"/>
    <col min="1253" max="1253" width="9.88671875" style="1" customWidth="1"/>
    <col min="1254" max="1254" width="13.6640625" style="1" customWidth="1"/>
    <col min="1255" max="1255" width="8.88671875" style="1"/>
    <col min="1256" max="1256" width="10.6640625" style="1" customWidth="1"/>
    <col min="1257" max="1257" width="19.109375" style="1" customWidth="1"/>
    <col min="1258" max="1259" width="9.5546875" style="1" customWidth="1"/>
    <col min="1260" max="1260" width="25.33203125" style="1" customWidth="1"/>
    <col min="1261" max="1288" width="9.5546875" style="1" customWidth="1"/>
    <col min="1289" max="1490" width="8.88671875" style="1"/>
    <col min="1491" max="1491" width="11" style="1" customWidth="1"/>
    <col min="1492" max="1492" width="0.5546875" style="1" customWidth="1"/>
    <col min="1493" max="1493" width="26.44140625" style="1" customWidth="1"/>
    <col min="1494" max="1499" width="0" style="1" hidden="1" customWidth="1"/>
    <col min="1500" max="1500" width="0.109375" style="1" customWidth="1"/>
    <col min="1501" max="1508" width="8.88671875" style="1"/>
    <col min="1509" max="1509" width="9.88671875" style="1" customWidth="1"/>
    <col min="1510" max="1510" width="13.6640625" style="1" customWidth="1"/>
    <col min="1511" max="1511" width="8.88671875" style="1"/>
    <col min="1512" max="1512" width="10.6640625" style="1" customWidth="1"/>
    <col min="1513" max="1513" width="19.109375" style="1" customWidth="1"/>
    <col min="1514" max="1515" width="9.5546875" style="1" customWidth="1"/>
    <col min="1516" max="1516" width="25.33203125" style="1" customWidth="1"/>
    <col min="1517" max="1544" width="9.5546875" style="1" customWidth="1"/>
    <col min="1545" max="1746" width="8.88671875" style="1"/>
    <col min="1747" max="1747" width="11" style="1" customWidth="1"/>
    <col min="1748" max="1748" width="0.5546875" style="1" customWidth="1"/>
    <col min="1749" max="1749" width="26.44140625" style="1" customWidth="1"/>
    <col min="1750" max="1755" width="0" style="1" hidden="1" customWidth="1"/>
    <col min="1756" max="1756" width="0.109375" style="1" customWidth="1"/>
    <col min="1757" max="1764" width="8.88671875" style="1"/>
    <col min="1765" max="1765" width="9.88671875" style="1" customWidth="1"/>
    <col min="1766" max="1766" width="13.6640625" style="1" customWidth="1"/>
    <col min="1767" max="1767" width="8.88671875" style="1"/>
    <col min="1768" max="1768" width="10.6640625" style="1" customWidth="1"/>
    <col min="1769" max="1769" width="19.109375" style="1" customWidth="1"/>
    <col min="1770" max="1771" width="9.5546875" style="1" customWidth="1"/>
    <col min="1772" max="1772" width="25.33203125" style="1" customWidth="1"/>
    <col min="1773" max="1800" width="9.5546875" style="1" customWidth="1"/>
    <col min="1801" max="2002" width="8.88671875" style="1"/>
    <col min="2003" max="2003" width="11" style="1" customWidth="1"/>
    <col min="2004" max="2004" width="0.5546875" style="1" customWidth="1"/>
    <col min="2005" max="2005" width="26.44140625" style="1" customWidth="1"/>
    <col min="2006" max="2011" width="0" style="1" hidden="1" customWidth="1"/>
    <col min="2012" max="2012" width="0.109375" style="1" customWidth="1"/>
    <col min="2013" max="2020" width="8.88671875" style="1"/>
    <col min="2021" max="2021" width="9.88671875" style="1" customWidth="1"/>
    <col min="2022" max="2022" width="13.6640625" style="1" customWidth="1"/>
    <col min="2023" max="2023" width="8.88671875" style="1"/>
    <col min="2024" max="2024" width="10.6640625" style="1" customWidth="1"/>
    <col min="2025" max="2025" width="19.109375" style="1" customWidth="1"/>
    <col min="2026" max="2027" width="9.5546875" style="1" customWidth="1"/>
    <col min="2028" max="2028" width="25.33203125" style="1" customWidth="1"/>
    <col min="2029" max="2056" width="9.5546875" style="1" customWidth="1"/>
    <col min="2057" max="2258" width="8.88671875" style="1"/>
    <col min="2259" max="2259" width="11" style="1" customWidth="1"/>
    <col min="2260" max="2260" width="0.5546875" style="1" customWidth="1"/>
    <col min="2261" max="2261" width="26.44140625" style="1" customWidth="1"/>
    <col min="2262" max="2267" width="0" style="1" hidden="1" customWidth="1"/>
    <col min="2268" max="2268" width="0.109375" style="1" customWidth="1"/>
    <col min="2269" max="2276" width="8.88671875" style="1"/>
    <col min="2277" max="2277" width="9.88671875" style="1" customWidth="1"/>
    <col min="2278" max="2278" width="13.6640625" style="1" customWidth="1"/>
    <col min="2279" max="2279" width="8.88671875" style="1"/>
    <col min="2280" max="2280" width="10.6640625" style="1" customWidth="1"/>
    <col min="2281" max="2281" width="19.109375" style="1" customWidth="1"/>
    <col min="2282" max="2283" width="9.5546875" style="1" customWidth="1"/>
    <col min="2284" max="2284" width="25.33203125" style="1" customWidth="1"/>
    <col min="2285" max="2312" width="9.5546875" style="1" customWidth="1"/>
    <col min="2313" max="2514" width="8.88671875" style="1"/>
    <col min="2515" max="2515" width="11" style="1" customWidth="1"/>
    <col min="2516" max="2516" width="0.5546875" style="1" customWidth="1"/>
    <col min="2517" max="2517" width="26.44140625" style="1" customWidth="1"/>
    <col min="2518" max="2523" width="0" style="1" hidden="1" customWidth="1"/>
    <col min="2524" max="2524" width="0.109375" style="1" customWidth="1"/>
    <col min="2525" max="2532" width="8.88671875" style="1"/>
    <col min="2533" max="2533" width="9.88671875" style="1" customWidth="1"/>
    <col min="2534" max="2534" width="13.6640625" style="1" customWidth="1"/>
    <col min="2535" max="2535" width="8.88671875" style="1"/>
    <col min="2536" max="2536" width="10.6640625" style="1" customWidth="1"/>
    <col min="2537" max="2537" width="19.109375" style="1" customWidth="1"/>
    <col min="2538" max="2539" width="9.5546875" style="1" customWidth="1"/>
    <col min="2540" max="2540" width="25.33203125" style="1" customWidth="1"/>
    <col min="2541" max="2568" width="9.5546875" style="1" customWidth="1"/>
    <col min="2569" max="2770" width="8.88671875" style="1"/>
    <col min="2771" max="2771" width="11" style="1" customWidth="1"/>
    <col min="2772" max="2772" width="0.5546875" style="1" customWidth="1"/>
    <col min="2773" max="2773" width="26.44140625" style="1" customWidth="1"/>
    <col min="2774" max="2779" width="0" style="1" hidden="1" customWidth="1"/>
    <col min="2780" max="2780" width="0.109375" style="1" customWidth="1"/>
    <col min="2781" max="2788" width="8.88671875" style="1"/>
    <col min="2789" max="2789" width="9.88671875" style="1" customWidth="1"/>
    <col min="2790" max="2790" width="13.6640625" style="1" customWidth="1"/>
    <col min="2791" max="2791" width="8.88671875" style="1"/>
    <col min="2792" max="2792" width="10.6640625" style="1" customWidth="1"/>
    <col min="2793" max="2793" width="19.109375" style="1" customWidth="1"/>
    <col min="2794" max="2795" width="9.5546875" style="1" customWidth="1"/>
    <col min="2796" max="2796" width="25.33203125" style="1" customWidth="1"/>
    <col min="2797" max="2824" width="9.5546875" style="1" customWidth="1"/>
    <col min="2825" max="3026" width="8.88671875" style="1"/>
    <col min="3027" max="3027" width="11" style="1" customWidth="1"/>
    <col min="3028" max="3028" width="0.5546875" style="1" customWidth="1"/>
    <col min="3029" max="3029" width="26.44140625" style="1" customWidth="1"/>
    <col min="3030" max="3035" width="0" style="1" hidden="1" customWidth="1"/>
    <col min="3036" max="3036" width="0.109375" style="1" customWidth="1"/>
    <col min="3037" max="3044" width="8.88671875" style="1"/>
    <col min="3045" max="3045" width="9.88671875" style="1" customWidth="1"/>
    <col min="3046" max="3046" width="13.6640625" style="1" customWidth="1"/>
    <col min="3047" max="3047" width="8.88671875" style="1"/>
    <col min="3048" max="3048" width="10.6640625" style="1" customWidth="1"/>
    <col min="3049" max="3049" width="19.109375" style="1" customWidth="1"/>
    <col min="3050" max="3051" width="9.5546875" style="1" customWidth="1"/>
    <col min="3052" max="3052" width="25.33203125" style="1" customWidth="1"/>
    <col min="3053" max="3080" width="9.5546875" style="1" customWidth="1"/>
    <col min="3081" max="3282" width="8.88671875" style="1"/>
    <col min="3283" max="3283" width="11" style="1" customWidth="1"/>
    <col min="3284" max="3284" width="0.5546875" style="1" customWidth="1"/>
    <col min="3285" max="3285" width="26.44140625" style="1" customWidth="1"/>
    <col min="3286" max="3291" width="0" style="1" hidden="1" customWidth="1"/>
    <col min="3292" max="3292" width="0.109375" style="1" customWidth="1"/>
    <col min="3293" max="3300" width="8.88671875" style="1"/>
    <col min="3301" max="3301" width="9.88671875" style="1" customWidth="1"/>
    <col min="3302" max="3302" width="13.6640625" style="1" customWidth="1"/>
    <col min="3303" max="3303" width="8.88671875" style="1"/>
    <col min="3304" max="3304" width="10.6640625" style="1" customWidth="1"/>
    <col min="3305" max="3305" width="19.109375" style="1" customWidth="1"/>
    <col min="3306" max="3307" width="9.5546875" style="1" customWidth="1"/>
    <col min="3308" max="3308" width="25.33203125" style="1" customWidth="1"/>
    <col min="3309" max="3336" width="9.5546875" style="1" customWidth="1"/>
    <col min="3337" max="3538" width="8.88671875" style="1"/>
    <col min="3539" max="3539" width="11" style="1" customWidth="1"/>
    <col min="3540" max="3540" width="0.5546875" style="1" customWidth="1"/>
    <col min="3541" max="3541" width="26.44140625" style="1" customWidth="1"/>
    <col min="3542" max="3547" width="0" style="1" hidden="1" customWidth="1"/>
    <col min="3548" max="3548" width="0.109375" style="1" customWidth="1"/>
    <col min="3549" max="3556" width="8.88671875" style="1"/>
    <col min="3557" max="3557" width="9.88671875" style="1" customWidth="1"/>
    <col min="3558" max="3558" width="13.6640625" style="1" customWidth="1"/>
    <col min="3559" max="3559" width="8.88671875" style="1"/>
    <col min="3560" max="3560" width="10.6640625" style="1" customWidth="1"/>
    <col min="3561" max="3561" width="19.109375" style="1" customWidth="1"/>
    <col min="3562" max="3563" width="9.5546875" style="1" customWidth="1"/>
    <col min="3564" max="3564" width="25.33203125" style="1" customWidth="1"/>
    <col min="3565" max="3592" width="9.5546875" style="1" customWidth="1"/>
    <col min="3593" max="3794" width="8.88671875" style="1"/>
    <col min="3795" max="3795" width="11" style="1" customWidth="1"/>
    <col min="3796" max="3796" width="0.5546875" style="1" customWidth="1"/>
    <col min="3797" max="3797" width="26.44140625" style="1" customWidth="1"/>
    <col min="3798" max="3803" width="0" style="1" hidden="1" customWidth="1"/>
    <col min="3804" max="3804" width="0.109375" style="1" customWidth="1"/>
    <col min="3805" max="3812" width="8.88671875" style="1"/>
    <col min="3813" max="3813" width="9.88671875" style="1" customWidth="1"/>
    <col min="3814" max="3814" width="13.6640625" style="1" customWidth="1"/>
    <col min="3815" max="3815" width="8.88671875" style="1"/>
    <col min="3816" max="3816" width="10.6640625" style="1" customWidth="1"/>
    <col min="3817" max="3817" width="19.109375" style="1" customWidth="1"/>
    <col min="3818" max="3819" width="9.5546875" style="1" customWidth="1"/>
    <col min="3820" max="3820" width="25.33203125" style="1" customWidth="1"/>
    <col min="3821" max="3848" width="9.5546875" style="1" customWidth="1"/>
    <col min="3849" max="4050" width="8.88671875" style="1"/>
    <col min="4051" max="4051" width="11" style="1" customWidth="1"/>
    <col min="4052" max="4052" width="0.5546875" style="1" customWidth="1"/>
    <col min="4053" max="4053" width="26.44140625" style="1" customWidth="1"/>
    <col min="4054" max="4059" width="0" style="1" hidden="1" customWidth="1"/>
    <col min="4060" max="4060" width="0.109375" style="1" customWidth="1"/>
    <col min="4061" max="4068" width="8.88671875" style="1"/>
    <col min="4069" max="4069" width="9.88671875" style="1" customWidth="1"/>
    <col min="4070" max="4070" width="13.6640625" style="1" customWidth="1"/>
    <col min="4071" max="4071" width="8.88671875" style="1"/>
    <col min="4072" max="4072" width="10.6640625" style="1" customWidth="1"/>
    <col min="4073" max="4073" width="19.109375" style="1" customWidth="1"/>
    <col min="4074" max="4075" width="9.5546875" style="1" customWidth="1"/>
    <col min="4076" max="4076" width="25.33203125" style="1" customWidth="1"/>
    <col min="4077" max="4104" width="9.5546875" style="1" customWidth="1"/>
    <col min="4105" max="4306" width="8.88671875" style="1"/>
    <col min="4307" max="4307" width="11" style="1" customWidth="1"/>
    <col min="4308" max="4308" width="0.5546875" style="1" customWidth="1"/>
    <col min="4309" max="4309" width="26.44140625" style="1" customWidth="1"/>
    <col min="4310" max="4315" width="0" style="1" hidden="1" customWidth="1"/>
    <col min="4316" max="4316" width="0.109375" style="1" customWidth="1"/>
    <col min="4317" max="4324" width="8.88671875" style="1"/>
    <col min="4325" max="4325" width="9.88671875" style="1" customWidth="1"/>
    <col min="4326" max="4326" width="13.6640625" style="1" customWidth="1"/>
    <col min="4327" max="4327" width="8.88671875" style="1"/>
    <col min="4328" max="4328" width="10.6640625" style="1" customWidth="1"/>
    <col min="4329" max="4329" width="19.109375" style="1" customWidth="1"/>
    <col min="4330" max="4331" width="9.5546875" style="1" customWidth="1"/>
    <col min="4332" max="4332" width="25.33203125" style="1" customWidth="1"/>
    <col min="4333" max="4360" width="9.5546875" style="1" customWidth="1"/>
    <col min="4361" max="4562" width="8.88671875" style="1"/>
    <col min="4563" max="4563" width="11" style="1" customWidth="1"/>
    <col min="4564" max="4564" width="0.5546875" style="1" customWidth="1"/>
    <col min="4565" max="4565" width="26.44140625" style="1" customWidth="1"/>
    <col min="4566" max="4571" width="0" style="1" hidden="1" customWidth="1"/>
    <col min="4572" max="4572" width="0.109375" style="1" customWidth="1"/>
    <col min="4573" max="4580" width="8.88671875" style="1"/>
    <col min="4581" max="4581" width="9.88671875" style="1" customWidth="1"/>
    <col min="4582" max="4582" width="13.6640625" style="1" customWidth="1"/>
    <col min="4583" max="4583" width="8.88671875" style="1"/>
    <col min="4584" max="4584" width="10.6640625" style="1" customWidth="1"/>
    <col min="4585" max="4585" width="19.109375" style="1" customWidth="1"/>
    <col min="4586" max="4587" width="9.5546875" style="1" customWidth="1"/>
    <col min="4588" max="4588" width="25.33203125" style="1" customWidth="1"/>
    <col min="4589" max="4616" width="9.5546875" style="1" customWidth="1"/>
    <col min="4617" max="4818" width="8.88671875" style="1"/>
    <col min="4819" max="4819" width="11" style="1" customWidth="1"/>
    <col min="4820" max="4820" width="0.5546875" style="1" customWidth="1"/>
    <col min="4821" max="4821" width="26.44140625" style="1" customWidth="1"/>
    <col min="4822" max="4827" width="0" style="1" hidden="1" customWidth="1"/>
    <col min="4828" max="4828" width="0.109375" style="1" customWidth="1"/>
    <col min="4829" max="4836" width="8.88671875" style="1"/>
    <col min="4837" max="4837" width="9.88671875" style="1" customWidth="1"/>
    <col min="4838" max="4838" width="13.6640625" style="1" customWidth="1"/>
    <col min="4839" max="4839" width="8.88671875" style="1"/>
    <col min="4840" max="4840" width="10.6640625" style="1" customWidth="1"/>
    <col min="4841" max="4841" width="19.109375" style="1" customWidth="1"/>
    <col min="4842" max="4843" width="9.5546875" style="1" customWidth="1"/>
    <col min="4844" max="4844" width="25.33203125" style="1" customWidth="1"/>
    <col min="4845" max="4872" width="9.5546875" style="1" customWidth="1"/>
    <col min="4873" max="5074" width="8.88671875" style="1"/>
    <col min="5075" max="5075" width="11" style="1" customWidth="1"/>
    <col min="5076" max="5076" width="0.5546875" style="1" customWidth="1"/>
    <col min="5077" max="5077" width="26.44140625" style="1" customWidth="1"/>
    <col min="5078" max="5083" width="0" style="1" hidden="1" customWidth="1"/>
    <col min="5084" max="5084" width="0.109375" style="1" customWidth="1"/>
    <col min="5085" max="5092" width="8.88671875" style="1"/>
    <col min="5093" max="5093" width="9.88671875" style="1" customWidth="1"/>
    <col min="5094" max="5094" width="13.6640625" style="1" customWidth="1"/>
    <col min="5095" max="5095" width="8.88671875" style="1"/>
    <col min="5096" max="5096" width="10.6640625" style="1" customWidth="1"/>
    <col min="5097" max="5097" width="19.109375" style="1" customWidth="1"/>
    <col min="5098" max="5099" width="9.5546875" style="1" customWidth="1"/>
    <col min="5100" max="5100" width="25.33203125" style="1" customWidth="1"/>
    <col min="5101" max="5128" width="9.5546875" style="1" customWidth="1"/>
    <col min="5129" max="5330" width="8.88671875" style="1"/>
    <col min="5331" max="5331" width="11" style="1" customWidth="1"/>
    <col min="5332" max="5332" width="0.5546875" style="1" customWidth="1"/>
    <col min="5333" max="5333" width="26.44140625" style="1" customWidth="1"/>
    <col min="5334" max="5339" width="0" style="1" hidden="1" customWidth="1"/>
    <col min="5340" max="5340" width="0.109375" style="1" customWidth="1"/>
    <col min="5341" max="5348" width="8.88671875" style="1"/>
    <col min="5349" max="5349" width="9.88671875" style="1" customWidth="1"/>
    <col min="5350" max="5350" width="13.6640625" style="1" customWidth="1"/>
    <col min="5351" max="5351" width="8.88671875" style="1"/>
    <col min="5352" max="5352" width="10.6640625" style="1" customWidth="1"/>
    <col min="5353" max="5353" width="19.109375" style="1" customWidth="1"/>
    <col min="5354" max="5355" width="9.5546875" style="1" customWidth="1"/>
    <col min="5356" max="5356" width="25.33203125" style="1" customWidth="1"/>
    <col min="5357" max="5384" width="9.5546875" style="1" customWidth="1"/>
    <col min="5385" max="5586" width="8.88671875" style="1"/>
    <col min="5587" max="5587" width="11" style="1" customWidth="1"/>
    <col min="5588" max="5588" width="0.5546875" style="1" customWidth="1"/>
    <col min="5589" max="5589" width="26.44140625" style="1" customWidth="1"/>
    <col min="5590" max="5595" width="0" style="1" hidden="1" customWidth="1"/>
    <col min="5596" max="5596" width="0.109375" style="1" customWidth="1"/>
    <col min="5597" max="5604" width="8.88671875" style="1"/>
    <col min="5605" max="5605" width="9.88671875" style="1" customWidth="1"/>
    <col min="5606" max="5606" width="13.6640625" style="1" customWidth="1"/>
    <col min="5607" max="5607" width="8.88671875" style="1"/>
    <col min="5608" max="5608" width="10.6640625" style="1" customWidth="1"/>
    <col min="5609" max="5609" width="19.109375" style="1" customWidth="1"/>
    <col min="5610" max="5611" width="9.5546875" style="1" customWidth="1"/>
    <col min="5612" max="5612" width="25.33203125" style="1" customWidth="1"/>
    <col min="5613" max="5640" width="9.5546875" style="1" customWidth="1"/>
    <col min="5641" max="5842" width="8.88671875" style="1"/>
    <col min="5843" max="5843" width="11" style="1" customWidth="1"/>
    <col min="5844" max="5844" width="0.5546875" style="1" customWidth="1"/>
    <col min="5845" max="5845" width="26.44140625" style="1" customWidth="1"/>
    <col min="5846" max="5851" width="0" style="1" hidden="1" customWidth="1"/>
    <col min="5852" max="5852" width="0.109375" style="1" customWidth="1"/>
    <col min="5853" max="5860" width="8.88671875" style="1"/>
    <col min="5861" max="5861" width="9.88671875" style="1" customWidth="1"/>
    <col min="5862" max="5862" width="13.6640625" style="1" customWidth="1"/>
    <col min="5863" max="5863" width="8.88671875" style="1"/>
    <col min="5864" max="5864" width="10.6640625" style="1" customWidth="1"/>
    <col min="5865" max="5865" width="19.109375" style="1" customWidth="1"/>
    <col min="5866" max="5867" width="9.5546875" style="1" customWidth="1"/>
    <col min="5868" max="5868" width="25.33203125" style="1" customWidth="1"/>
    <col min="5869" max="5896" width="9.5546875" style="1" customWidth="1"/>
    <col min="5897" max="6098" width="8.88671875" style="1"/>
    <col min="6099" max="6099" width="11" style="1" customWidth="1"/>
    <col min="6100" max="6100" width="0.5546875" style="1" customWidth="1"/>
    <col min="6101" max="6101" width="26.44140625" style="1" customWidth="1"/>
    <col min="6102" max="6107" width="0" style="1" hidden="1" customWidth="1"/>
    <col min="6108" max="6108" width="0.109375" style="1" customWidth="1"/>
    <col min="6109" max="6116" width="8.88671875" style="1"/>
    <col min="6117" max="6117" width="9.88671875" style="1" customWidth="1"/>
    <col min="6118" max="6118" width="13.6640625" style="1" customWidth="1"/>
    <col min="6119" max="6119" width="8.88671875" style="1"/>
    <col min="6120" max="6120" width="10.6640625" style="1" customWidth="1"/>
    <col min="6121" max="6121" width="19.109375" style="1" customWidth="1"/>
    <col min="6122" max="6123" width="9.5546875" style="1" customWidth="1"/>
    <col min="6124" max="6124" width="25.33203125" style="1" customWidth="1"/>
    <col min="6125" max="6152" width="9.5546875" style="1" customWidth="1"/>
    <col min="6153" max="6354" width="8.88671875" style="1"/>
    <col min="6355" max="6355" width="11" style="1" customWidth="1"/>
    <col min="6356" max="6356" width="0.5546875" style="1" customWidth="1"/>
    <col min="6357" max="6357" width="26.44140625" style="1" customWidth="1"/>
    <col min="6358" max="6363" width="0" style="1" hidden="1" customWidth="1"/>
    <col min="6364" max="6364" width="0.109375" style="1" customWidth="1"/>
    <col min="6365" max="6372" width="8.88671875" style="1"/>
    <col min="6373" max="6373" width="9.88671875" style="1" customWidth="1"/>
    <col min="6374" max="6374" width="13.6640625" style="1" customWidth="1"/>
    <col min="6375" max="6375" width="8.88671875" style="1"/>
    <col min="6376" max="6376" width="10.6640625" style="1" customWidth="1"/>
    <col min="6377" max="6377" width="19.109375" style="1" customWidth="1"/>
    <col min="6378" max="6379" width="9.5546875" style="1" customWidth="1"/>
    <col min="6380" max="6380" width="25.33203125" style="1" customWidth="1"/>
    <col min="6381" max="6408" width="9.5546875" style="1" customWidth="1"/>
    <col min="6409" max="6610" width="8.88671875" style="1"/>
    <col min="6611" max="6611" width="11" style="1" customWidth="1"/>
    <col min="6612" max="6612" width="0.5546875" style="1" customWidth="1"/>
    <col min="6613" max="6613" width="26.44140625" style="1" customWidth="1"/>
    <col min="6614" max="6619" width="0" style="1" hidden="1" customWidth="1"/>
    <col min="6620" max="6620" width="0.109375" style="1" customWidth="1"/>
    <col min="6621" max="6628" width="8.88671875" style="1"/>
    <col min="6629" max="6629" width="9.88671875" style="1" customWidth="1"/>
    <col min="6630" max="6630" width="13.6640625" style="1" customWidth="1"/>
    <col min="6631" max="6631" width="8.88671875" style="1"/>
    <col min="6632" max="6632" width="10.6640625" style="1" customWidth="1"/>
    <col min="6633" max="6633" width="19.109375" style="1" customWidth="1"/>
    <col min="6634" max="6635" width="9.5546875" style="1" customWidth="1"/>
    <col min="6636" max="6636" width="25.33203125" style="1" customWidth="1"/>
    <col min="6637" max="6664" width="9.5546875" style="1" customWidth="1"/>
    <col min="6665" max="6866" width="8.88671875" style="1"/>
    <col min="6867" max="6867" width="11" style="1" customWidth="1"/>
    <col min="6868" max="6868" width="0.5546875" style="1" customWidth="1"/>
    <col min="6869" max="6869" width="26.44140625" style="1" customWidth="1"/>
    <col min="6870" max="6875" width="0" style="1" hidden="1" customWidth="1"/>
    <col min="6876" max="6876" width="0.109375" style="1" customWidth="1"/>
    <col min="6877" max="6884" width="8.88671875" style="1"/>
    <col min="6885" max="6885" width="9.88671875" style="1" customWidth="1"/>
    <col min="6886" max="6886" width="13.6640625" style="1" customWidth="1"/>
    <col min="6887" max="6887" width="8.88671875" style="1"/>
    <col min="6888" max="6888" width="10.6640625" style="1" customWidth="1"/>
    <col min="6889" max="6889" width="19.109375" style="1" customWidth="1"/>
    <col min="6890" max="6891" width="9.5546875" style="1" customWidth="1"/>
    <col min="6892" max="6892" width="25.33203125" style="1" customWidth="1"/>
    <col min="6893" max="6920" width="9.5546875" style="1" customWidth="1"/>
    <col min="6921" max="7122" width="8.88671875" style="1"/>
    <col min="7123" max="7123" width="11" style="1" customWidth="1"/>
    <col min="7124" max="7124" width="0.5546875" style="1" customWidth="1"/>
    <col min="7125" max="7125" width="26.44140625" style="1" customWidth="1"/>
    <col min="7126" max="7131" width="0" style="1" hidden="1" customWidth="1"/>
    <col min="7132" max="7132" width="0.109375" style="1" customWidth="1"/>
    <col min="7133" max="7140" width="8.88671875" style="1"/>
    <col min="7141" max="7141" width="9.88671875" style="1" customWidth="1"/>
    <col min="7142" max="7142" width="13.6640625" style="1" customWidth="1"/>
    <col min="7143" max="7143" width="8.88671875" style="1"/>
    <col min="7144" max="7144" width="10.6640625" style="1" customWidth="1"/>
    <col min="7145" max="7145" width="19.109375" style="1" customWidth="1"/>
    <col min="7146" max="7147" width="9.5546875" style="1" customWidth="1"/>
    <col min="7148" max="7148" width="25.33203125" style="1" customWidth="1"/>
    <col min="7149" max="7176" width="9.5546875" style="1" customWidth="1"/>
    <col min="7177" max="7378" width="8.88671875" style="1"/>
    <col min="7379" max="7379" width="11" style="1" customWidth="1"/>
    <col min="7380" max="7380" width="0.5546875" style="1" customWidth="1"/>
    <col min="7381" max="7381" width="26.44140625" style="1" customWidth="1"/>
    <col min="7382" max="7387" width="0" style="1" hidden="1" customWidth="1"/>
    <col min="7388" max="7388" width="0.109375" style="1" customWidth="1"/>
    <col min="7389" max="7396" width="8.88671875" style="1"/>
    <col min="7397" max="7397" width="9.88671875" style="1" customWidth="1"/>
    <col min="7398" max="7398" width="13.6640625" style="1" customWidth="1"/>
    <col min="7399" max="7399" width="8.88671875" style="1"/>
    <col min="7400" max="7400" width="10.6640625" style="1" customWidth="1"/>
    <col min="7401" max="7401" width="19.109375" style="1" customWidth="1"/>
    <col min="7402" max="7403" width="9.5546875" style="1" customWidth="1"/>
    <col min="7404" max="7404" width="25.33203125" style="1" customWidth="1"/>
    <col min="7405" max="7432" width="9.5546875" style="1" customWidth="1"/>
    <col min="7433" max="7634" width="8.88671875" style="1"/>
    <col min="7635" max="7635" width="11" style="1" customWidth="1"/>
    <col min="7636" max="7636" width="0.5546875" style="1" customWidth="1"/>
    <col min="7637" max="7637" width="26.44140625" style="1" customWidth="1"/>
    <col min="7638" max="7643" width="0" style="1" hidden="1" customWidth="1"/>
    <col min="7644" max="7644" width="0.109375" style="1" customWidth="1"/>
    <col min="7645" max="7652" width="8.88671875" style="1"/>
    <col min="7653" max="7653" width="9.88671875" style="1" customWidth="1"/>
    <col min="7654" max="7654" width="13.6640625" style="1" customWidth="1"/>
    <col min="7655" max="7655" width="8.88671875" style="1"/>
    <col min="7656" max="7656" width="10.6640625" style="1" customWidth="1"/>
    <col min="7657" max="7657" width="19.109375" style="1" customWidth="1"/>
    <col min="7658" max="7659" width="9.5546875" style="1" customWidth="1"/>
    <col min="7660" max="7660" width="25.33203125" style="1" customWidth="1"/>
    <col min="7661" max="7688" width="9.5546875" style="1" customWidth="1"/>
    <col min="7689" max="7890" width="8.88671875" style="1"/>
    <col min="7891" max="7891" width="11" style="1" customWidth="1"/>
    <col min="7892" max="7892" width="0.5546875" style="1" customWidth="1"/>
    <col min="7893" max="7893" width="26.44140625" style="1" customWidth="1"/>
    <col min="7894" max="7899" width="0" style="1" hidden="1" customWidth="1"/>
    <col min="7900" max="7900" width="0.109375" style="1" customWidth="1"/>
    <col min="7901" max="7908" width="8.88671875" style="1"/>
    <col min="7909" max="7909" width="9.88671875" style="1" customWidth="1"/>
    <col min="7910" max="7910" width="13.6640625" style="1" customWidth="1"/>
    <col min="7911" max="7911" width="8.88671875" style="1"/>
    <col min="7912" max="7912" width="10.6640625" style="1" customWidth="1"/>
    <col min="7913" max="7913" width="19.109375" style="1" customWidth="1"/>
    <col min="7914" max="7915" width="9.5546875" style="1" customWidth="1"/>
    <col min="7916" max="7916" width="25.33203125" style="1" customWidth="1"/>
    <col min="7917" max="7944" width="9.5546875" style="1" customWidth="1"/>
    <col min="7945" max="8146" width="8.88671875" style="1"/>
    <col min="8147" max="8147" width="11" style="1" customWidth="1"/>
    <col min="8148" max="8148" width="0.5546875" style="1" customWidth="1"/>
    <col min="8149" max="8149" width="26.44140625" style="1" customWidth="1"/>
    <col min="8150" max="8155" width="0" style="1" hidden="1" customWidth="1"/>
    <col min="8156" max="8156" width="0.109375" style="1" customWidth="1"/>
    <col min="8157" max="8164" width="8.88671875" style="1"/>
    <col min="8165" max="8165" width="9.88671875" style="1" customWidth="1"/>
    <col min="8166" max="8166" width="13.6640625" style="1" customWidth="1"/>
    <col min="8167" max="8167" width="8.88671875" style="1"/>
    <col min="8168" max="8168" width="10.6640625" style="1" customWidth="1"/>
    <col min="8169" max="8169" width="19.109375" style="1" customWidth="1"/>
    <col min="8170" max="8171" width="9.5546875" style="1" customWidth="1"/>
    <col min="8172" max="8172" width="25.33203125" style="1" customWidth="1"/>
    <col min="8173" max="8200" width="9.5546875" style="1" customWidth="1"/>
    <col min="8201" max="8402" width="8.88671875" style="1"/>
    <col min="8403" max="8403" width="11" style="1" customWidth="1"/>
    <col min="8404" max="8404" width="0.5546875" style="1" customWidth="1"/>
    <col min="8405" max="8405" width="26.44140625" style="1" customWidth="1"/>
    <col min="8406" max="8411" width="0" style="1" hidden="1" customWidth="1"/>
    <col min="8412" max="8412" width="0.109375" style="1" customWidth="1"/>
    <col min="8413" max="8420" width="8.88671875" style="1"/>
    <col min="8421" max="8421" width="9.88671875" style="1" customWidth="1"/>
    <col min="8422" max="8422" width="13.6640625" style="1" customWidth="1"/>
    <col min="8423" max="8423" width="8.88671875" style="1"/>
    <col min="8424" max="8424" width="10.6640625" style="1" customWidth="1"/>
    <col min="8425" max="8425" width="19.109375" style="1" customWidth="1"/>
    <col min="8426" max="8427" width="9.5546875" style="1" customWidth="1"/>
    <col min="8428" max="8428" width="25.33203125" style="1" customWidth="1"/>
    <col min="8429" max="8456" width="9.5546875" style="1" customWidth="1"/>
    <col min="8457" max="8658" width="8.88671875" style="1"/>
    <col min="8659" max="8659" width="11" style="1" customWidth="1"/>
    <col min="8660" max="8660" width="0.5546875" style="1" customWidth="1"/>
    <col min="8661" max="8661" width="26.44140625" style="1" customWidth="1"/>
    <col min="8662" max="8667" width="0" style="1" hidden="1" customWidth="1"/>
    <col min="8668" max="8668" width="0.109375" style="1" customWidth="1"/>
    <col min="8669" max="8676" width="8.88671875" style="1"/>
    <col min="8677" max="8677" width="9.88671875" style="1" customWidth="1"/>
    <col min="8678" max="8678" width="13.6640625" style="1" customWidth="1"/>
    <col min="8679" max="8679" width="8.88671875" style="1"/>
    <col min="8680" max="8680" width="10.6640625" style="1" customWidth="1"/>
    <col min="8681" max="8681" width="19.109375" style="1" customWidth="1"/>
    <col min="8682" max="8683" width="9.5546875" style="1" customWidth="1"/>
    <col min="8684" max="8684" width="25.33203125" style="1" customWidth="1"/>
    <col min="8685" max="8712" width="9.5546875" style="1" customWidth="1"/>
    <col min="8713" max="8914" width="8.88671875" style="1"/>
    <col min="8915" max="8915" width="11" style="1" customWidth="1"/>
    <col min="8916" max="8916" width="0.5546875" style="1" customWidth="1"/>
    <col min="8917" max="8917" width="26.44140625" style="1" customWidth="1"/>
    <col min="8918" max="8923" width="0" style="1" hidden="1" customWidth="1"/>
    <col min="8924" max="8924" width="0.109375" style="1" customWidth="1"/>
    <col min="8925" max="8932" width="8.88671875" style="1"/>
    <col min="8933" max="8933" width="9.88671875" style="1" customWidth="1"/>
    <col min="8934" max="8934" width="13.6640625" style="1" customWidth="1"/>
    <col min="8935" max="8935" width="8.88671875" style="1"/>
    <col min="8936" max="8936" width="10.6640625" style="1" customWidth="1"/>
    <col min="8937" max="8937" width="19.109375" style="1" customWidth="1"/>
    <col min="8938" max="8939" width="9.5546875" style="1" customWidth="1"/>
    <col min="8940" max="8940" width="25.33203125" style="1" customWidth="1"/>
    <col min="8941" max="8968" width="9.5546875" style="1" customWidth="1"/>
    <col min="8969" max="9170" width="8.88671875" style="1"/>
    <col min="9171" max="9171" width="11" style="1" customWidth="1"/>
    <col min="9172" max="9172" width="0.5546875" style="1" customWidth="1"/>
    <col min="9173" max="9173" width="26.44140625" style="1" customWidth="1"/>
    <col min="9174" max="9179" width="0" style="1" hidden="1" customWidth="1"/>
    <col min="9180" max="9180" width="0.109375" style="1" customWidth="1"/>
    <col min="9181" max="9188" width="8.88671875" style="1"/>
    <col min="9189" max="9189" width="9.88671875" style="1" customWidth="1"/>
    <col min="9190" max="9190" width="13.6640625" style="1" customWidth="1"/>
    <col min="9191" max="9191" width="8.88671875" style="1"/>
    <col min="9192" max="9192" width="10.6640625" style="1" customWidth="1"/>
    <col min="9193" max="9193" width="19.109375" style="1" customWidth="1"/>
    <col min="9194" max="9195" width="9.5546875" style="1" customWidth="1"/>
    <col min="9196" max="9196" width="25.33203125" style="1" customWidth="1"/>
    <col min="9197" max="9224" width="9.5546875" style="1" customWidth="1"/>
    <col min="9225" max="9426" width="8.88671875" style="1"/>
    <col min="9427" max="9427" width="11" style="1" customWidth="1"/>
    <col min="9428" max="9428" width="0.5546875" style="1" customWidth="1"/>
    <col min="9429" max="9429" width="26.44140625" style="1" customWidth="1"/>
    <col min="9430" max="9435" width="0" style="1" hidden="1" customWidth="1"/>
    <col min="9436" max="9436" width="0.109375" style="1" customWidth="1"/>
    <col min="9437" max="9444" width="8.88671875" style="1"/>
    <col min="9445" max="9445" width="9.88671875" style="1" customWidth="1"/>
    <col min="9446" max="9446" width="13.6640625" style="1" customWidth="1"/>
    <col min="9447" max="9447" width="8.88671875" style="1"/>
    <col min="9448" max="9448" width="10.6640625" style="1" customWidth="1"/>
    <col min="9449" max="9449" width="19.109375" style="1" customWidth="1"/>
    <col min="9450" max="9451" width="9.5546875" style="1" customWidth="1"/>
    <col min="9452" max="9452" width="25.33203125" style="1" customWidth="1"/>
    <col min="9453" max="9480" width="9.5546875" style="1" customWidth="1"/>
    <col min="9481" max="9682" width="8.88671875" style="1"/>
    <col min="9683" max="9683" width="11" style="1" customWidth="1"/>
    <col min="9684" max="9684" width="0.5546875" style="1" customWidth="1"/>
    <col min="9685" max="9685" width="26.44140625" style="1" customWidth="1"/>
    <col min="9686" max="9691" width="0" style="1" hidden="1" customWidth="1"/>
    <col min="9692" max="9692" width="0.109375" style="1" customWidth="1"/>
    <col min="9693" max="9700" width="8.88671875" style="1"/>
    <col min="9701" max="9701" width="9.88671875" style="1" customWidth="1"/>
    <col min="9702" max="9702" width="13.6640625" style="1" customWidth="1"/>
    <col min="9703" max="9703" width="8.88671875" style="1"/>
    <col min="9704" max="9704" width="10.6640625" style="1" customWidth="1"/>
    <col min="9705" max="9705" width="19.109375" style="1" customWidth="1"/>
    <col min="9706" max="9707" width="9.5546875" style="1" customWidth="1"/>
    <col min="9708" max="9708" width="25.33203125" style="1" customWidth="1"/>
    <col min="9709" max="9736" width="9.5546875" style="1" customWidth="1"/>
    <col min="9737" max="9938" width="8.88671875" style="1"/>
    <col min="9939" max="9939" width="11" style="1" customWidth="1"/>
    <col min="9940" max="9940" width="0.5546875" style="1" customWidth="1"/>
    <col min="9941" max="9941" width="26.44140625" style="1" customWidth="1"/>
    <col min="9942" max="9947" width="0" style="1" hidden="1" customWidth="1"/>
    <col min="9948" max="9948" width="0.109375" style="1" customWidth="1"/>
    <col min="9949" max="9956" width="8.88671875" style="1"/>
    <col min="9957" max="9957" width="9.88671875" style="1" customWidth="1"/>
    <col min="9958" max="9958" width="13.6640625" style="1" customWidth="1"/>
    <col min="9959" max="9959" width="8.88671875" style="1"/>
    <col min="9960" max="9960" width="10.6640625" style="1" customWidth="1"/>
    <col min="9961" max="9961" width="19.109375" style="1" customWidth="1"/>
    <col min="9962" max="9963" width="9.5546875" style="1" customWidth="1"/>
    <col min="9964" max="9964" width="25.33203125" style="1" customWidth="1"/>
    <col min="9965" max="9992" width="9.5546875" style="1" customWidth="1"/>
    <col min="9993" max="10194" width="8.88671875" style="1"/>
    <col min="10195" max="10195" width="11" style="1" customWidth="1"/>
    <col min="10196" max="10196" width="0.5546875" style="1" customWidth="1"/>
    <col min="10197" max="10197" width="26.44140625" style="1" customWidth="1"/>
    <col min="10198" max="10203" width="0" style="1" hidden="1" customWidth="1"/>
    <col min="10204" max="10204" width="0.109375" style="1" customWidth="1"/>
    <col min="10205" max="10212" width="8.88671875" style="1"/>
    <col min="10213" max="10213" width="9.88671875" style="1" customWidth="1"/>
    <col min="10214" max="10214" width="13.6640625" style="1" customWidth="1"/>
    <col min="10215" max="10215" width="8.88671875" style="1"/>
    <col min="10216" max="10216" width="10.6640625" style="1" customWidth="1"/>
    <col min="10217" max="10217" width="19.109375" style="1" customWidth="1"/>
    <col min="10218" max="10219" width="9.5546875" style="1" customWidth="1"/>
    <col min="10220" max="10220" width="25.33203125" style="1" customWidth="1"/>
    <col min="10221" max="10248" width="9.5546875" style="1" customWidth="1"/>
    <col min="10249" max="10450" width="8.88671875" style="1"/>
    <col min="10451" max="10451" width="11" style="1" customWidth="1"/>
    <col min="10452" max="10452" width="0.5546875" style="1" customWidth="1"/>
    <col min="10453" max="10453" width="26.44140625" style="1" customWidth="1"/>
    <col min="10454" max="10459" width="0" style="1" hidden="1" customWidth="1"/>
    <col min="10460" max="10460" width="0.109375" style="1" customWidth="1"/>
    <col min="10461" max="10468" width="8.88671875" style="1"/>
    <col min="10469" max="10469" width="9.88671875" style="1" customWidth="1"/>
    <col min="10470" max="10470" width="13.6640625" style="1" customWidth="1"/>
    <col min="10471" max="10471" width="8.88671875" style="1"/>
    <col min="10472" max="10472" width="10.6640625" style="1" customWidth="1"/>
    <col min="10473" max="10473" width="19.109375" style="1" customWidth="1"/>
    <col min="10474" max="10475" width="9.5546875" style="1" customWidth="1"/>
    <col min="10476" max="10476" width="25.33203125" style="1" customWidth="1"/>
    <col min="10477" max="10504" width="9.5546875" style="1" customWidth="1"/>
    <col min="10505" max="10706" width="8.88671875" style="1"/>
    <col min="10707" max="10707" width="11" style="1" customWidth="1"/>
    <col min="10708" max="10708" width="0.5546875" style="1" customWidth="1"/>
    <col min="10709" max="10709" width="26.44140625" style="1" customWidth="1"/>
    <col min="10710" max="10715" width="0" style="1" hidden="1" customWidth="1"/>
    <col min="10716" max="10716" width="0.109375" style="1" customWidth="1"/>
    <col min="10717" max="10724" width="8.88671875" style="1"/>
    <col min="10725" max="10725" width="9.88671875" style="1" customWidth="1"/>
    <col min="10726" max="10726" width="13.6640625" style="1" customWidth="1"/>
    <col min="10727" max="10727" width="8.88671875" style="1"/>
    <col min="10728" max="10728" width="10.6640625" style="1" customWidth="1"/>
    <col min="10729" max="10729" width="19.109375" style="1" customWidth="1"/>
    <col min="10730" max="10731" width="9.5546875" style="1" customWidth="1"/>
    <col min="10732" max="10732" width="25.33203125" style="1" customWidth="1"/>
    <col min="10733" max="10760" width="9.5546875" style="1" customWidth="1"/>
    <col min="10761" max="10962" width="8.88671875" style="1"/>
    <col min="10963" max="10963" width="11" style="1" customWidth="1"/>
    <col min="10964" max="10964" width="0.5546875" style="1" customWidth="1"/>
    <col min="10965" max="10965" width="26.44140625" style="1" customWidth="1"/>
    <col min="10966" max="10971" width="0" style="1" hidden="1" customWidth="1"/>
    <col min="10972" max="10972" width="0.109375" style="1" customWidth="1"/>
    <col min="10973" max="10980" width="8.88671875" style="1"/>
    <col min="10981" max="10981" width="9.88671875" style="1" customWidth="1"/>
    <col min="10982" max="10982" width="13.6640625" style="1" customWidth="1"/>
    <col min="10983" max="10983" width="8.88671875" style="1"/>
    <col min="10984" max="10984" width="10.6640625" style="1" customWidth="1"/>
    <col min="10985" max="10985" width="19.109375" style="1" customWidth="1"/>
    <col min="10986" max="10987" width="9.5546875" style="1" customWidth="1"/>
    <col min="10988" max="10988" width="25.33203125" style="1" customWidth="1"/>
    <col min="10989" max="11016" width="9.5546875" style="1" customWidth="1"/>
    <col min="11017" max="11218" width="8.88671875" style="1"/>
    <col min="11219" max="11219" width="11" style="1" customWidth="1"/>
    <col min="11220" max="11220" width="0.5546875" style="1" customWidth="1"/>
    <col min="11221" max="11221" width="26.44140625" style="1" customWidth="1"/>
    <col min="11222" max="11227" width="0" style="1" hidden="1" customWidth="1"/>
    <col min="11228" max="11228" width="0.109375" style="1" customWidth="1"/>
    <col min="11229" max="11236" width="8.88671875" style="1"/>
    <col min="11237" max="11237" width="9.88671875" style="1" customWidth="1"/>
    <col min="11238" max="11238" width="13.6640625" style="1" customWidth="1"/>
    <col min="11239" max="11239" width="8.88671875" style="1"/>
    <col min="11240" max="11240" width="10.6640625" style="1" customWidth="1"/>
    <col min="11241" max="11241" width="19.109375" style="1" customWidth="1"/>
    <col min="11242" max="11243" width="9.5546875" style="1" customWidth="1"/>
    <col min="11244" max="11244" width="25.33203125" style="1" customWidth="1"/>
    <col min="11245" max="11272" width="9.5546875" style="1" customWidth="1"/>
    <col min="11273" max="11474" width="8.88671875" style="1"/>
    <col min="11475" max="11475" width="11" style="1" customWidth="1"/>
    <col min="11476" max="11476" width="0.5546875" style="1" customWidth="1"/>
    <col min="11477" max="11477" width="26.44140625" style="1" customWidth="1"/>
    <col min="11478" max="11483" width="0" style="1" hidden="1" customWidth="1"/>
    <col min="11484" max="11484" width="0.109375" style="1" customWidth="1"/>
    <col min="11485" max="11492" width="8.88671875" style="1"/>
    <col min="11493" max="11493" width="9.88671875" style="1" customWidth="1"/>
    <col min="11494" max="11494" width="13.6640625" style="1" customWidth="1"/>
    <col min="11495" max="11495" width="8.88671875" style="1"/>
    <col min="11496" max="11496" width="10.6640625" style="1" customWidth="1"/>
    <col min="11497" max="11497" width="19.109375" style="1" customWidth="1"/>
    <col min="11498" max="11499" width="9.5546875" style="1" customWidth="1"/>
    <col min="11500" max="11500" width="25.33203125" style="1" customWidth="1"/>
    <col min="11501" max="11528" width="9.5546875" style="1" customWidth="1"/>
    <col min="11529" max="11730" width="8.88671875" style="1"/>
    <col min="11731" max="11731" width="11" style="1" customWidth="1"/>
    <col min="11732" max="11732" width="0.5546875" style="1" customWidth="1"/>
    <col min="11733" max="11733" width="26.44140625" style="1" customWidth="1"/>
    <col min="11734" max="11739" width="0" style="1" hidden="1" customWidth="1"/>
    <col min="11740" max="11740" width="0.109375" style="1" customWidth="1"/>
    <col min="11741" max="11748" width="8.88671875" style="1"/>
    <col min="11749" max="11749" width="9.88671875" style="1" customWidth="1"/>
    <col min="11750" max="11750" width="13.6640625" style="1" customWidth="1"/>
    <col min="11751" max="11751" width="8.88671875" style="1"/>
    <col min="11752" max="11752" width="10.6640625" style="1" customWidth="1"/>
    <col min="11753" max="11753" width="19.109375" style="1" customWidth="1"/>
    <col min="11754" max="11755" width="9.5546875" style="1" customWidth="1"/>
    <col min="11756" max="11756" width="25.33203125" style="1" customWidth="1"/>
    <col min="11757" max="11784" width="9.5546875" style="1" customWidth="1"/>
    <col min="11785" max="11986" width="8.88671875" style="1"/>
    <col min="11987" max="11987" width="11" style="1" customWidth="1"/>
    <col min="11988" max="11988" width="0.5546875" style="1" customWidth="1"/>
    <col min="11989" max="11989" width="26.44140625" style="1" customWidth="1"/>
    <col min="11990" max="11995" width="0" style="1" hidden="1" customWidth="1"/>
    <col min="11996" max="11996" width="0.109375" style="1" customWidth="1"/>
    <col min="11997" max="12004" width="8.88671875" style="1"/>
    <col min="12005" max="12005" width="9.88671875" style="1" customWidth="1"/>
    <col min="12006" max="12006" width="13.6640625" style="1" customWidth="1"/>
    <col min="12007" max="12007" width="8.88671875" style="1"/>
    <col min="12008" max="12008" width="10.6640625" style="1" customWidth="1"/>
    <col min="12009" max="12009" width="19.109375" style="1" customWidth="1"/>
    <col min="12010" max="12011" width="9.5546875" style="1" customWidth="1"/>
    <col min="12012" max="12012" width="25.33203125" style="1" customWidth="1"/>
    <col min="12013" max="12040" width="9.5546875" style="1" customWidth="1"/>
    <col min="12041" max="12242" width="8.88671875" style="1"/>
    <col min="12243" max="12243" width="11" style="1" customWidth="1"/>
    <col min="12244" max="12244" width="0.5546875" style="1" customWidth="1"/>
    <col min="12245" max="12245" width="26.44140625" style="1" customWidth="1"/>
    <col min="12246" max="12251" width="0" style="1" hidden="1" customWidth="1"/>
    <col min="12252" max="12252" width="0.109375" style="1" customWidth="1"/>
    <col min="12253" max="12260" width="8.88671875" style="1"/>
    <col min="12261" max="12261" width="9.88671875" style="1" customWidth="1"/>
    <col min="12262" max="12262" width="13.6640625" style="1" customWidth="1"/>
    <col min="12263" max="12263" width="8.88671875" style="1"/>
    <col min="12264" max="12264" width="10.6640625" style="1" customWidth="1"/>
    <col min="12265" max="12265" width="19.109375" style="1" customWidth="1"/>
    <col min="12266" max="12267" width="9.5546875" style="1" customWidth="1"/>
    <col min="12268" max="12268" width="25.33203125" style="1" customWidth="1"/>
    <col min="12269" max="12296" width="9.5546875" style="1" customWidth="1"/>
    <col min="12297" max="12498" width="8.88671875" style="1"/>
    <col min="12499" max="12499" width="11" style="1" customWidth="1"/>
    <col min="12500" max="12500" width="0.5546875" style="1" customWidth="1"/>
    <col min="12501" max="12501" width="26.44140625" style="1" customWidth="1"/>
    <col min="12502" max="12507" width="0" style="1" hidden="1" customWidth="1"/>
    <col min="12508" max="12508" width="0.109375" style="1" customWidth="1"/>
    <col min="12509" max="12516" width="8.88671875" style="1"/>
    <col min="12517" max="12517" width="9.88671875" style="1" customWidth="1"/>
    <col min="12518" max="12518" width="13.6640625" style="1" customWidth="1"/>
    <col min="12519" max="12519" width="8.88671875" style="1"/>
    <col min="12520" max="12520" width="10.6640625" style="1" customWidth="1"/>
    <col min="12521" max="12521" width="19.109375" style="1" customWidth="1"/>
    <col min="12522" max="12523" width="9.5546875" style="1" customWidth="1"/>
    <col min="12524" max="12524" width="25.33203125" style="1" customWidth="1"/>
    <col min="12525" max="12552" width="9.5546875" style="1" customWidth="1"/>
    <col min="12553" max="12754" width="8.88671875" style="1"/>
    <col min="12755" max="12755" width="11" style="1" customWidth="1"/>
    <col min="12756" max="12756" width="0.5546875" style="1" customWidth="1"/>
    <col min="12757" max="12757" width="26.44140625" style="1" customWidth="1"/>
    <col min="12758" max="12763" width="0" style="1" hidden="1" customWidth="1"/>
    <col min="12764" max="12764" width="0.109375" style="1" customWidth="1"/>
    <col min="12765" max="12772" width="8.88671875" style="1"/>
    <col min="12773" max="12773" width="9.88671875" style="1" customWidth="1"/>
    <col min="12774" max="12774" width="13.6640625" style="1" customWidth="1"/>
    <col min="12775" max="12775" width="8.88671875" style="1"/>
    <col min="12776" max="12776" width="10.6640625" style="1" customWidth="1"/>
    <col min="12777" max="12777" width="19.109375" style="1" customWidth="1"/>
    <col min="12778" max="12779" width="9.5546875" style="1" customWidth="1"/>
    <col min="12780" max="12780" width="25.33203125" style="1" customWidth="1"/>
    <col min="12781" max="12808" width="9.5546875" style="1" customWidth="1"/>
    <col min="12809" max="13010" width="8.88671875" style="1"/>
    <col min="13011" max="13011" width="11" style="1" customWidth="1"/>
    <col min="13012" max="13012" width="0.5546875" style="1" customWidth="1"/>
    <col min="13013" max="13013" width="26.44140625" style="1" customWidth="1"/>
    <col min="13014" max="13019" width="0" style="1" hidden="1" customWidth="1"/>
    <col min="13020" max="13020" width="0.109375" style="1" customWidth="1"/>
    <col min="13021" max="13028" width="8.88671875" style="1"/>
    <col min="13029" max="13029" width="9.88671875" style="1" customWidth="1"/>
    <col min="13030" max="13030" width="13.6640625" style="1" customWidth="1"/>
    <col min="13031" max="13031" width="8.88671875" style="1"/>
    <col min="13032" max="13032" width="10.6640625" style="1" customWidth="1"/>
    <col min="13033" max="13033" width="19.109375" style="1" customWidth="1"/>
    <col min="13034" max="13035" width="9.5546875" style="1" customWidth="1"/>
    <col min="13036" max="13036" width="25.33203125" style="1" customWidth="1"/>
    <col min="13037" max="13064" width="9.5546875" style="1" customWidth="1"/>
    <col min="13065" max="13266" width="8.88671875" style="1"/>
    <col min="13267" max="13267" width="11" style="1" customWidth="1"/>
    <col min="13268" max="13268" width="0.5546875" style="1" customWidth="1"/>
    <col min="13269" max="13269" width="26.44140625" style="1" customWidth="1"/>
    <col min="13270" max="13275" width="0" style="1" hidden="1" customWidth="1"/>
    <col min="13276" max="13276" width="0.109375" style="1" customWidth="1"/>
    <col min="13277" max="13284" width="8.88671875" style="1"/>
    <col min="13285" max="13285" width="9.88671875" style="1" customWidth="1"/>
    <col min="13286" max="13286" width="13.6640625" style="1" customWidth="1"/>
    <col min="13287" max="13287" width="8.88671875" style="1"/>
    <col min="13288" max="13288" width="10.6640625" style="1" customWidth="1"/>
    <col min="13289" max="13289" width="19.109375" style="1" customWidth="1"/>
    <col min="13290" max="13291" width="9.5546875" style="1" customWidth="1"/>
    <col min="13292" max="13292" width="25.33203125" style="1" customWidth="1"/>
    <col min="13293" max="13320" width="9.5546875" style="1" customWidth="1"/>
    <col min="13321" max="13522" width="8.88671875" style="1"/>
    <col min="13523" max="13523" width="11" style="1" customWidth="1"/>
    <col min="13524" max="13524" width="0.5546875" style="1" customWidth="1"/>
    <col min="13525" max="13525" width="26.44140625" style="1" customWidth="1"/>
    <col min="13526" max="13531" width="0" style="1" hidden="1" customWidth="1"/>
    <col min="13532" max="13532" width="0.109375" style="1" customWidth="1"/>
    <col min="13533" max="13540" width="8.88671875" style="1"/>
    <col min="13541" max="13541" width="9.88671875" style="1" customWidth="1"/>
    <col min="13542" max="13542" width="13.6640625" style="1" customWidth="1"/>
    <col min="13543" max="13543" width="8.88671875" style="1"/>
    <col min="13544" max="13544" width="10.6640625" style="1" customWidth="1"/>
    <col min="13545" max="13545" width="19.109375" style="1" customWidth="1"/>
    <col min="13546" max="13547" width="9.5546875" style="1" customWidth="1"/>
    <col min="13548" max="13548" width="25.33203125" style="1" customWidth="1"/>
    <col min="13549" max="13576" width="9.5546875" style="1" customWidth="1"/>
    <col min="13577" max="13778" width="8.88671875" style="1"/>
    <col min="13779" max="13779" width="11" style="1" customWidth="1"/>
    <col min="13780" max="13780" width="0.5546875" style="1" customWidth="1"/>
    <col min="13781" max="13781" width="26.44140625" style="1" customWidth="1"/>
    <col min="13782" max="13787" width="0" style="1" hidden="1" customWidth="1"/>
    <col min="13788" max="13788" width="0.109375" style="1" customWidth="1"/>
    <col min="13789" max="13796" width="8.88671875" style="1"/>
    <col min="13797" max="13797" width="9.88671875" style="1" customWidth="1"/>
    <col min="13798" max="13798" width="13.6640625" style="1" customWidth="1"/>
    <col min="13799" max="13799" width="8.88671875" style="1"/>
    <col min="13800" max="13800" width="10.6640625" style="1" customWidth="1"/>
    <col min="13801" max="13801" width="19.109375" style="1" customWidth="1"/>
    <col min="13802" max="13803" width="9.5546875" style="1" customWidth="1"/>
    <col min="13804" max="13804" width="25.33203125" style="1" customWidth="1"/>
    <col min="13805" max="13832" width="9.5546875" style="1" customWidth="1"/>
    <col min="13833" max="14034" width="8.88671875" style="1"/>
    <col min="14035" max="14035" width="11" style="1" customWidth="1"/>
    <col min="14036" max="14036" width="0.5546875" style="1" customWidth="1"/>
    <col min="14037" max="14037" width="26.44140625" style="1" customWidth="1"/>
    <col min="14038" max="14043" width="0" style="1" hidden="1" customWidth="1"/>
    <col min="14044" max="14044" width="0.109375" style="1" customWidth="1"/>
    <col min="14045" max="14052" width="8.88671875" style="1"/>
    <col min="14053" max="14053" width="9.88671875" style="1" customWidth="1"/>
    <col min="14054" max="14054" width="13.6640625" style="1" customWidth="1"/>
    <col min="14055" max="14055" width="8.88671875" style="1"/>
    <col min="14056" max="14056" width="10.6640625" style="1" customWidth="1"/>
    <col min="14057" max="14057" width="19.109375" style="1" customWidth="1"/>
    <col min="14058" max="14059" width="9.5546875" style="1" customWidth="1"/>
    <col min="14060" max="14060" width="25.33203125" style="1" customWidth="1"/>
    <col min="14061" max="14088" width="9.5546875" style="1" customWidth="1"/>
    <col min="14089" max="14290" width="8.88671875" style="1"/>
    <col min="14291" max="14291" width="11" style="1" customWidth="1"/>
    <col min="14292" max="14292" width="0.5546875" style="1" customWidth="1"/>
    <col min="14293" max="14293" width="26.44140625" style="1" customWidth="1"/>
    <col min="14294" max="14299" width="0" style="1" hidden="1" customWidth="1"/>
    <col min="14300" max="14300" width="0.109375" style="1" customWidth="1"/>
    <col min="14301" max="14308" width="8.88671875" style="1"/>
    <col min="14309" max="14309" width="9.88671875" style="1" customWidth="1"/>
    <col min="14310" max="14310" width="13.6640625" style="1" customWidth="1"/>
    <col min="14311" max="14311" width="8.88671875" style="1"/>
    <col min="14312" max="14312" width="10.6640625" style="1" customWidth="1"/>
    <col min="14313" max="14313" width="19.109375" style="1" customWidth="1"/>
    <col min="14314" max="14315" width="9.5546875" style="1" customWidth="1"/>
    <col min="14316" max="14316" width="25.33203125" style="1" customWidth="1"/>
    <col min="14317" max="14344" width="9.5546875" style="1" customWidth="1"/>
    <col min="14345" max="14546" width="8.88671875" style="1"/>
    <col min="14547" max="14547" width="11" style="1" customWidth="1"/>
    <col min="14548" max="14548" width="0.5546875" style="1" customWidth="1"/>
    <col min="14549" max="14549" width="26.44140625" style="1" customWidth="1"/>
    <col min="14550" max="14555" width="0" style="1" hidden="1" customWidth="1"/>
    <col min="14556" max="14556" width="0.109375" style="1" customWidth="1"/>
    <col min="14557" max="14564" width="8.88671875" style="1"/>
    <col min="14565" max="14565" width="9.88671875" style="1" customWidth="1"/>
    <col min="14566" max="14566" width="13.6640625" style="1" customWidth="1"/>
    <col min="14567" max="14567" width="8.88671875" style="1"/>
    <col min="14568" max="14568" width="10.6640625" style="1" customWidth="1"/>
    <col min="14569" max="14569" width="19.109375" style="1" customWidth="1"/>
    <col min="14570" max="14571" width="9.5546875" style="1" customWidth="1"/>
    <col min="14572" max="14572" width="25.33203125" style="1" customWidth="1"/>
    <col min="14573" max="14600" width="9.5546875" style="1" customWidth="1"/>
    <col min="14601" max="14802" width="8.88671875" style="1"/>
    <col min="14803" max="14803" width="11" style="1" customWidth="1"/>
    <col min="14804" max="14804" width="0.5546875" style="1" customWidth="1"/>
    <col min="14805" max="14805" width="26.44140625" style="1" customWidth="1"/>
    <col min="14806" max="14811" width="0" style="1" hidden="1" customWidth="1"/>
    <col min="14812" max="14812" width="0.109375" style="1" customWidth="1"/>
    <col min="14813" max="14820" width="8.88671875" style="1"/>
    <col min="14821" max="14821" width="9.88671875" style="1" customWidth="1"/>
    <col min="14822" max="14822" width="13.6640625" style="1" customWidth="1"/>
    <col min="14823" max="14823" width="8.88671875" style="1"/>
    <col min="14824" max="14824" width="10.6640625" style="1" customWidth="1"/>
    <col min="14825" max="14825" width="19.109375" style="1" customWidth="1"/>
    <col min="14826" max="14827" width="9.5546875" style="1" customWidth="1"/>
    <col min="14828" max="14828" width="25.33203125" style="1" customWidth="1"/>
    <col min="14829" max="14856" width="9.5546875" style="1" customWidth="1"/>
    <col min="14857" max="15058" width="8.88671875" style="1"/>
    <col min="15059" max="15059" width="11" style="1" customWidth="1"/>
    <col min="15060" max="15060" width="0.5546875" style="1" customWidth="1"/>
    <col min="15061" max="15061" width="26.44140625" style="1" customWidth="1"/>
    <col min="15062" max="15067" width="0" style="1" hidden="1" customWidth="1"/>
    <col min="15068" max="15068" width="0.109375" style="1" customWidth="1"/>
    <col min="15069" max="15076" width="8.88671875" style="1"/>
    <col min="15077" max="15077" width="9.88671875" style="1" customWidth="1"/>
    <col min="15078" max="15078" width="13.6640625" style="1" customWidth="1"/>
    <col min="15079" max="15079" width="8.88671875" style="1"/>
    <col min="15080" max="15080" width="10.6640625" style="1" customWidth="1"/>
    <col min="15081" max="15081" width="19.109375" style="1" customWidth="1"/>
    <col min="15082" max="15083" width="9.5546875" style="1" customWidth="1"/>
    <col min="15084" max="15084" width="25.33203125" style="1" customWidth="1"/>
    <col min="15085" max="15112" width="9.5546875" style="1" customWidth="1"/>
    <col min="15113" max="15314" width="8.88671875" style="1"/>
    <col min="15315" max="15315" width="11" style="1" customWidth="1"/>
    <col min="15316" max="15316" width="0.5546875" style="1" customWidth="1"/>
    <col min="15317" max="15317" width="26.44140625" style="1" customWidth="1"/>
    <col min="15318" max="15323" width="0" style="1" hidden="1" customWidth="1"/>
    <col min="15324" max="15324" width="0.109375" style="1" customWidth="1"/>
    <col min="15325" max="15332" width="8.88671875" style="1"/>
    <col min="15333" max="15333" width="9.88671875" style="1" customWidth="1"/>
    <col min="15334" max="15334" width="13.6640625" style="1" customWidth="1"/>
    <col min="15335" max="15335" width="8.88671875" style="1"/>
    <col min="15336" max="15336" width="10.6640625" style="1" customWidth="1"/>
    <col min="15337" max="15337" width="19.109375" style="1" customWidth="1"/>
    <col min="15338" max="15339" width="9.5546875" style="1" customWidth="1"/>
    <col min="15340" max="15340" width="25.33203125" style="1" customWidth="1"/>
    <col min="15341" max="15368" width="9.5546875" style="1" customWidth="1"/>
    <col min="15369" max="15570" width="8.88671875" style="1"/>
    <col min="15571" max="15571" width="11" style="1" customWidth="1"/>
    <col min="15572" max="15572" width="0.5546875" style="1" customWidth="1"/>
    <col min="15573" max="15573" width="26.44140625" style="1" customWidth="1"/>
    <col min="15574" max="15579" width="0" style="1" hidden="1" customWidth="1"/>
    <col min="15580" max="15580" width="0.109375" style="1" customWidth="1"/>
    <col min="15581" max="15588" width="8.88671875" style="1"/>
    <col min="15589" max="15589" width="9.88671875" style="1" customWidth="1"/>
    <col min="15590" max="15590" width="13.6640625" style="1" customWidth="1"/>
    <col min="15591" max="15591" width="8.88671875" style="1"/>
    <col min="15592" max="15592" width="10.6640625" style="1" customWidth="1"/>
    <col min="15593" max="15593" width="19.109375" style="1" customWidth="1"/>
    <col min="15594" max="15595" width="9.5546875" style="1" customWidth="1"/>
    <col min="15596" max="15596" width="25.33203125" style="1" customWidth="1"/>
    <col min="15597" max="15624" width="9.5546875" style="1" customWidth="1"/>
    <col min="15625" max="15826" width="8.88671875" style="1"/>
    <col min="15827" max="15827" width="11" style="1" customWidth="1"/>
    <col min="15828" max="15828" width="0.5546875" style="1" customWidth="1"/>
    <col min="15829" max="15829" width="26.44140625" style="1" customWidth="1"/>
    <col min="15830" max="15835" width="0" style="1" hidden="1" customWidth="1"/>
    <col min="15836" max="15836" width="0.109375" style="1" customWidth="1"/>
    <col min="15837" max="15844" width="8.88671875" style="1"/>
    <col min="15845" max="15845" width="9.88671875" style="1" customWidth="1"/>
    <col min="15846" max="15846" width="13.6640625" style="1" customWidth="1"/>
    <col min="15847" max="15847" width="8.88671875" style="1"/>
    <col min="15848" max="15848" width="10.6640625" style="1" customWidth="1"/>
    <col min="15849" max="15849" width="19.109375" style="1" customWidth="1"/>
    <col min="15850" max="15851" width="9.5546875" style="1" customWidth="1"/>
    <col min="15852" max="15852" width="25.33203125" style="1" customWidth="1"/>
    <col min="15853" max="15880" width="9.5546875" style="1" customWidth="1"/>
    <col min="15881" max="16082" width="8.88671875" style="1"/>
    <col min="16083" max="16083" width="11" style="1" customWidth="1"/>
    <col min="16084" max="16084" width="0.5546875" style="1" customWidth="1"/>
    <col min="16085" max="16085" width="26.44140625" style="1" customWidth="1"/>
    <col min="16086" max="16091" width="0" style="1" hidden="1" customWidth="1"/>
    <col min="16092" max="16092" width="0.109375" style="1" customWidth="1"/>
    <col min="16093" max="16100" width="8.88671875" style="1"/>
    <col min="16101" max="16101" width="9.88671875" style="1" customWidth="1"/>
    <col min="16102" max="16102" width="13.6640625" style="1" customWidth="1"/>
    <col min="16103" max="16103" width="8.88671875" style="1"/>
    <col min="16104" max="16104" width="10.6640625" style="1" customWidth="1"/>
    <col min="16105" max="16105" width="19.109375" style="1" customWidth="1"/>
    <col min="16106" max="16107" width="9.5546875" style="1" customWidth="1"/>
    <col min="16108" max="16108" width="25.33203125" style="1" customWidth="1"/>
    <col min="16109" max="16136" width="9.5546875" style="1" customWidth="1"/>
    <col min="16137" max="16384" width="8.88671875" style="1"/>
  </cols>
  <sheetData>
    <row r="1" spans="1:14" x14ac:dyDescent="0.25">
      <c r="J1" s="2">
        <f ca="1">NOW()</f>
        <v>46070.564233333331</v>
      </c>
    </row>
    <row r="2" spans="1:14" ht="18.75" customHeight="1" x14ac:dyDescent="0.3">
      <c r="A2" s="3" t="s">
        <v>44</v>
      </c>
      <c r="B2" s="4"/>
      <c r="C2" s="4"/>
      <c r="D2" s="4"/>
      <c r="E2" s="4"/>
      <c r="F2" s="4"/>
      <c r="G2" s="4"/>
      <c r="H2" s="4"/>
      <c r="I2" s="58" t="s">
        <v>51</v>
      </c>
      <c r="J2" s="59"/>
    </row>
    <row r="3" spans="1:14" ht="21.75" customHeight="1" x14ac:dyDescent="0.3">
      <c r="A3" s="3" t="s">
        <v>50</v>
      </c>
      <c r="B3" s="4"/>
      <c r="C3" s="4"/>
      <c r="D3" s="4"/>
      <c r="E3" s="4"/>
      <c r="F3" s="4"/>
      <c r="G3" s="4"/>
      <c r="H3" s="4"/>
      <c r="I3" s="59"/>
      <c r="J3" s="59"/>
    </row>
    <row r="4" spans="1:14" ht="27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60"/>
      <c r="J4" s="60"/>
      <c r="K4" s="9"/>
    </row>
    <row r="5" spans="1:14" ht="52.5" customHeight="1" x14ac:dyDescent="0.3">
      <c r="A5" s="46"/>
      <c r="B5" s="6"/>
      <c r="C5" s="6"/>
      <c r="D5" s="6"/>
      <c r="E5" s="6"/>
      <c r="F5" s="6"/>
      <c r="G5" s="53"/>
      <c r="H5" s="7"/>
      <c r="I5" s="61" t="s">
        <v>47</v>
      </c>
      <c r="J5" s="62"/>
    </row>
    <row r="6" spans="1:14" s="13" customFormat="1" x14ac:dyDescent="0.25">
      <c r="A6" s="8" t="s">
        <v>1</v>
      </c>
      <c r="B6" s="9">
        <v>2020</v>
      </c>
      <c r="C6" s="10">
        <v>2025</v>
      </c>
      <c r="D6" s="10">
        <v>2030</v>
      </c>
      <c r="E6" s="10">
        <v>2035</v>
      </c>
      <c r="F6" s="10">
        <v>2040</v>
      </c>
      <c r="G6" s="10">
        <v>2045</v>
      </c>
      <c r="H6" s="10">
        <v>2050</v>
      </c>
      <c r="I6" s="11" t="s">
        <v>2</v>
      </c>
      <c r="J6" s="12" t="s">
        <v>3</v>
      </c>
      <c r="L6" s="9">
        <v>2022</v>
      </c>
      <c r="M6" s="9">
        <v>2032</v>
      </c>
      <c r="N6" s="9">
        <v>2038</v>
      </c>
    </row>
    <row r="7" spans="1:14" x14ac:dyDescent="0.25">
      <c r="A7" s="14"/>
      <c r="I7" s="15"/>
      <c r="J7" s="16"/>
    </row>
    <row r="8" spans="1:14" s="13" customFormat="1" ht="12.75" customHeight="1" x14ac:dyDescent="0.25">
      <c r="A8" s="24" t="s">
        <v>4</v>
      </c>
      <c r="B8" s="18">
        <v>785.89</v>
      </c>
      <c r="C8" s="18">
        <v>846.101</v>
      </c>
      <c r="D8" s="18">
        <v>886.26400000000001</v>
      </c>
      <c r="E8" s="18">
        <v>923.49900000000002</v>
      </c>
      <c r="F8" s="18">
        <v>954.37099999999998</v>
      </c>
      <c r="G8" s="18">
        <v>989.02</v>
      </c>
      <c r="H8" s="18">
        <v>1021.569</v>
      </c>
      <c r="I8" s="19">
        <f>SUM(H8-B8)</f>
        <v>235.67899999999997</v>
      </c>
      <c r="J8" s="20">
        <f>I8/B8</f>
        <v>0.29988802504167245</v>
      </c>
      <c r="K8" s="27"/>
      <c r="L8" s="21">
        <f>B8+((C8-B8)*2/5)</f>
        <v>809.97439999999995</v>
      </c>
      <c r="M8" s="21">
        <f>D8+((E8-D8)*2/5)</f>
        <v>901.15800000000002</v>
      </c>
      <c r="N8" s="21">
        <f>E8+((F8-E8)*2/5)</f>
        <v>935.84780000000001</v>
      </c>
    </row>
    <row r="9" spans="1:14" s="22" customFormat="1" ht="12.75" customHeight="1" x14ac:dyDescent="0.25">
      <c r="A9" s="24" t="s">
        <v>18</v>
      </c>
      <c r="B9" s="18">
        <v>221.60900000000001</v>
      </c>
      <c r="C9" s="18">
        <v>223.178</v>
      </c>
      <c r="D9" s="18">
        <v>236.71</v>
      </c>
      <c r="E9" s="18">
        <v>259.19900000000001</v>
      </c>
      <c r="F9" s="18">
        <v>266.35500000000002</v>
      </c>
      <c r="G9" s="18">
        <v>275.33</v>
      </c>
      <c r="H9" s="18">
        <v>283.673</v>
      </c>
      <c r="I9" s="19">
        <f t="shared" ref="I9:I36" si="0">SUM(H9-B9)</f>
        <v>62.063999999999993</v>
      </c>
      <c r="J9" s="20">
        <f t="shared" ref="J9" si="1">I9/B9</f>
        <v>0.28006082785446434</v>
      </c>
      <c r="K9" s="27"/>
      <c r="L9" s="21">
        <f t="shared" ref="L9:L10" si="2">B9+((C9-B9)*2/5)</f>
        <v>222.23660000000001</v>
      </c>
      <c r="M9" s="21">
        <f t="shared" ref="M9:M10" si="3">D9+((E9-D9)*2/5)</f>
        <v>245.7056</v>
      </c>
      <c r="N9" s="21">
        <f t="shared" ref="N9:N10" si="4">E9+((F9-E9)*2/5)</f>
        <v>262.06139999999999</v>
      </c>
    </row>
    <row r="10" spans="1:14" s="13" customFormat="1" ht="12.75" customHeight="1" x14ac:dyDescent="0.25">
      <c r="A10" s="24" t="s">
        <v>6</v>
      </c>
      <c r="B10" s="18">
        <v>101.803</v>
      </c>
      <c r="C10" s="18">
        <v>100.968</v>
      </c>
      <c r="D10" s="18">
        <v>99.251999999999995</v>
      </c>
      <c r="E10" s="18">
        <v>106.63800000000001</v>
      </c>
      <c r="F10" s="18">
        <v>112.782</v>
      </c>
      <c r="G10" s="18">
        <v>116.81399999999999</v>
      </c>
      <c r="H10" s="18">
        <v>123.242</v>
      </c>
      <c r="I10" s="19">
        <f>SUM(H10-B10)</f>
        <v>21.439000000000007</v>
      </c>
      <c r="J10" s="20">
        <f>I10/B10</f>
        <v>0.21059300806459541</v>
      </c>
      <c r="K10" s="27"/>
      <c r="L10" s="21">
        <f t="shared" si="2"/>
        <v>101.46899999999999</v>
      </c>
      <c r="M10" s="21">
        <f t="shared" si="3"/>
        <v>102.2064</v>
      </c>
      <c r="N10" s="21">
        <f t="shared" si="4"/>
        <v>109.0956</v>
      </c>
    </row>
    <row r="11" spans="1:14" ht="12.75" customHeight="1" x14ac:dyDescent="0.25">
      <c r="A11" s="24"/>
      <c r="B11" s="18"/>
      <c r="C11" s="18"/>
      <c r="D11" s="18"/>
      <c r="E11" s="18"/>
      <c r="F11" s="18"/>
      <c r="G11" s="18"/>
      <c r="H11" s="18"/>
      <c r="I11" s="19"/>
      <c r="J11" s="25"/>
      <c r="K11" s="27"/>
    </row>
    <row r="12" spans="1:14" s="13" customFormat="1" ht="12.75" customHeight="1" x14ac:dyDescent="0.25">
      <c r="A12" s="19" t="s">
        <v>29</v>
      </c>
      <c r="B12" s="27">
        <f t="shared" ref="B12:H12" si="5">SUM(B8:B10)</f>
        <v>1109.3020000000001</v>
      </c>
      <c r="C12" s="27">
        <f t="shared" si="5"/>
        <v>1170.2470000000001</v>
      </c>
      <c r="D12" s="27">
        <f t="shared" si="5"/>
        <v>1222.2259999999999</v>
      </c>
      <c r="E12" s="27">
        <f t="shared" si="5"/>
        <v>1289.336</v>
      </c>
      <c r="F12" s="27">
        <f t="shared" si="5"/>
        <v>1333.508</v>
      </c>
      <c r="G12" s="27">
        <f t="shared" si="5"/>
        <v>1381.164</v>
      </c>
      <c r="H12" s="27">
        <f t="shared" si="5"/>
        <v>1428.4839999999999</v>
      </c>
      <c r="I12" s="19">
        <f t="shared" si="0"/>
        <v>319.18199999999979</v>
      </c>
      <c r="J12" s="20">
        <f>I12/B12</f>
        <v>0.28773228570758885</v>
      </c>
      <c r="K12" s="27"/>
    </row>
    <row r="13" spans="1:14" ht="12.75" customHeight="1" x14ac:dyDescent="0.25">
      <c r="A13" s="24"/>
      <c r="B13" s="18"/>
      <c r="C13" s="18"/>
      <c r="D13" s="18"/>
      <c r="E13" s="18"/>
      <c r="F13" s="18"/>
      <c r="G13" s="18"/>
      <c r="H13" s="18"/>
      <c r="I13" s="19"/>
      <c r="J13" s="25"/>
      <c r="K13" s="27"/>
    </row>
    <row r="14" spans="1:14" s="13" customFormat="1" x14ac:dyDescent="0.25">
      <c r="A14" s="24" t="s">
        <v>9</v>
      </c>
      <c r="B14" s="18">
        <v>493.55099999999999</v>
      </c>
      <c r="C14" s="18">
        <v>522.90599999999995</v>
      </c>
      <c r="D14" s="18">
        <v>545.62</v>
      </c>
      <c r="E14" s="18">
        <v>568.33299999999997</v>
      </c>
      <c r="F14" s="18">
        <v>591.048</v>
      </c>
      <c r="G14" s="18">
        <v>613.75800000000004</v>
      </c>
      <c r="H14" s="18">
        <v>636.471</v>
      </c>
      <c r="I14" s="19">
        <f t="shared" si="0"/>
        <v>142.92000000000002</v>
      </c>
      <c r="J14" s="20">
        <f>I14/B14</f>
        <v>0.28957493754444835</v>
      </c>
      <c r="K14" s="27"/>
      <c r="L14" s="21">
        <f t="shared" ref="L14" si="6">B14+((C14-B14)*2/5)</f>
        <v>505.29299999999995</v>
      </c>
      <c r="M14" s="21">
        <f t="shared" ref="M14" si="7">D14+((E14-D14)*2/5)</f>
        <v>554.70519999999999</v>
      </c>
      <c r="N14" s="21">
        <f t="shared" ref="N14" si="8">E14+((F14-E14)*2/5)</f>
        <v>577.41899999999998</v>
      </c>
    </row>
    <row r="15" spans="1:14" s="13" customFormat="1" x14ac:dyDescent="0.25">
      <c r="A15" s="24" t="s">
        <v>30</v>
      </c>
      <c r="B15" s="18">
        <v>76.424000000000007</v>
      </c>
      <c r="C15" s="29">
        <v>78.733000000000004</v>
      </c>
      <c r="D15" s="29">
        <v>81.123999999999995</v>
      </c>
      <c r="E15" s="29">
        <v>83.768000000000001</v>
      </c>
      <c r="F15" s="29">
        <v>87.77</v>
      </c>
      <c r="G15" s="18">
        <v>91.146000000000001</v>
      </c>
      <c r="H15" s="18">
        <v>94.462999999999994</v>
      </c>
      <c r="I15" s="19">
        <f t="shared" si="0"/>
        <v>18.038999999999987</v>
      </c>
      <c r="J15" s="20">
        <f t="shared" ref="J15:J20" si="9">I15/B15</f>
        <v>0.23603841725112512</v>
      </c>
      <c r="K15" s="27"/>
    </row>
    <row r="16" spans="1:14" s="13" customFormat="1" x14ac:dyDescent="0.25">
      <c r="A16" s="24" t="s">
        <v>11</v>
      </c>
      <c r="B16" s="18">
        <v>43</v>
      </c>
      <c r="C16" s="29">
        <v>48</v>
      </c>
      <c r="D16" s="29">
        <v>52</v>
      </c>
      <c r="E16" s="29">
        <v>54.5</v>
      </c>
      <c r="F16" s="29">
        <v>56.5</v>
      </c>
      <c r="G16" s="18">
        <v>58</v>
      </c>
      <c r="H16" s="18">
        <v>59</v>
      </c>
      <c r="I16" s="19">
        <f t="shared" si="0"/>
        <v>16</v>
      </c>
      <c r="J16" s="20">
        <f t="shared" si="9"/>
        <v>0.37209302325581395</v>
      </c>
      <c r="K16" s="27"/>
    </row>
    <row r="17" spans="1:14" s="22" customFormat="1" x14ac:dyDescent="0.25">
      <c r="A17" s="24" t="s">
        <v>31</v>
      </c>
      <c r="B17" s="18">
        <v>343.459</v>
      </c>
      <c r="C17" s="18">
        <v>356.68799999999999</v>
      </c>
      <c r="D17" s="18">
        <v>366.82400000000001</v>
      </c>
      <c r="E17" s="18">
        <v>381.93799999999999</v>
      </c>
      <c r="F17" s="18">
        <v>396.69499999999999</v>
      </c>
      <c r="G17" s="18">
        <v>416.04700000000003</v>
      </c>
      <c r="H17" s="18">
        <v>434.976</v>
      </c>
      <c r="I17" s="19">
        <f t="shared" si="0"/>
        <v>91.516999999999996</v>
      </c>
      <c r="J17" s="20">
        <f t="shared" si="9"/>
        <v>0.26645684055447666</v>
      </c>
      <c r="K17" s="27"/>
      <c r="L17" s="21">
        <f t="shared" ref="L17" si="10">B17+((C17-B17)*2/5)</f>
        <v>348.75060000000002</v>
      </c>
      <c r="M17" s="21">
        <f t="shared" ref="M17" si="11">D17+((E17-D17)*2/5)</f>
        <v>372.86959999999999</v>
      </c>
      <c r="N17" s="21">
        <f t="shared" ref="N17" si="12">E17+((F17-E17)*2/5)</f>
        <v>387.8408</v>
      </c>
    </row>
    <row r="18" spans="1:14" s="13" customFormat="1" x14ac:dyDescent="0.25">
      <c r="A18" s="24" t="s">
        <v>32</v>
      </c>
      <c r="B18" s="18">
        <v>658.80200000000002</v>
      </c>
      <c r="C18" s="18">
        <v>690.49900000000002</v>
      </c>
      <c r="D18" s="18">
        <v>750.78399999999999</v>
      </c>
      <c r="E18" s="18">
        <v>788.77499999999998</v>
      </c>
      <c r="F18" s="18">
        <v>812.53800000000001</v>
      </c>
      <c r="G18" s="18">
        <v>831.95600000000002</v>
      </c>
      <c r="H18" s="18">
        <v>842.04300000000001</v>
      </c>
      <c r="I18" s="19">
        <f>SUM(H18-B18)</f>
        <v>183.24099999999999</v>
      </c>
      <c r="J18" s="20">
        <f>I18/B18</f>
        <v>0.27814275002200961</v>
      </c>
      <c r="K18" s="27"/>
      <c r="L18" s="21">
        <f t="shared" ref="L18:L20" si="13">B18+((C18-B18)*2/5)</f>
        <v>671.48080000000004</v>
      </c>
      <c r="M18" s="21">
        <f t="shared" ref="M18:M20" si="14">D18+((E18-D18)*2/5)</f>
        <v>765.98040000000003</v>
      </c>
      <c r="N18" s="21">
        <f t="shared" ref="N18:N20" si="15">E18+((F18-E18)*2/5)</f>
        <v>798.28020000000004</v>
      </c>
    </row>
    <row r="19" spans="1:14" s="13" customFormat="1" x14ac:dyDescent="0.25">
      <c r="A19" s="24" t="s">
        <v>15</v>
      </c>
      <c r="B19" s="18">
        <v>20.5</v>
      </c>
      <c r="C19" s="18">
        <v>22</v>
      </c>
      <c r="D19" s="18">
        <v>22.3</v>
      </c>
      <c r="E19" s="18">
        <v>22.6</v>
      </c>
      <c r="F19" s="18">
        <v>22.9</v>
      </c>
      <c r="G19" s="18">
        <v>23.2</v>
      </c>
      <c r="H19" s="18">
        <v>23.5</v>
      </c>
      <c r="I19" s="19">
        <f t="shared" si="0"/>
        <v>3</v>
      </c>
      <c r="J19" s="20">
        <f t="shared" si="9"/>
        <v>0.14634146341463414</v>
      </c>
      <c r="K19" s="27"/>
      <c r="L19" s="21">
        <f t="shared" si="13"/>
        <v>21.1</v>
      </c>
      <c r="M19" s="21">
        <f t="shared" si="14"/>
        <v>22.42</v>
      </c>
      <c r="N19" s="21">
        <f t="shared" si="15"/>
        <v>22.72</v>
      </c>
    </row>
    <row r="20" spans="1:14" s="13" customFormat="1" x14ac:dyDescent="0.25">
      <c r="A20" s="24" t="s">
        <v>16</v>
      </c>
      <c r="B20" s="18">
        <v>12.379</v>
      </c>
      <c r="C20" s="18">
        <v>13.148</v>
      </c>
      <c r="D20" s="18">
        <v>15.35</v>
      </c>
      <c r="E20" s="18">
        <v>16.45</v>
      </c>
      <c r="F20" s="18">
        <v>17.379000000000001</v>
      </c>
      <c r="G20" s="18">
        <v>18.256</v>
      </c>
      <c r="H20" s="18">
        <v>19.433</v>
      </c>
      <c r="I20" s="19">
        <f t="shared" si="0"/>
        <v>7.0540000000000003</v>
      </c>
      <c r="J20" s="20">
        <f t="shared" si="9"/>
        <v>0.56983601260198724</v>
      </c>
      <c r="K20" s="27"/>
      <c r="L20" s="21">
        <f t="shared" si="13"/>
        <v>12.6866</v>
      </c>
      <c r="M20" s="21">
        <f t="shared" si="14"/>
        <v>15.79</v>
      </c>
      <c r="N20" s="21">
        <f t="shared" si="15"/>
        <v>16.8216</v>
      </c>
    </row>
    <row r="21" spans="1:14" s="13" customFormat="1" x14ac:dyDescent="0.25">
      <c r="A21" s="19"/>
      <c r="B21" s="18"/>
      <c r="C21" s="18"/>
      <c r="D21" s="18"/>
      <c r="E21" s="18"/>
      <c r="F21" s="18"/>
      <c r="G21" s="18"/>
      <c r="H21" s="18"/>
      <c r="I21" s="19"/>
      <c r="J21" s="20"/>
      <c r="K21" s="27"/>
    </row>
    <row r="22" spans="1:14" s="13" customFormat="1" x14ac:dyDescent="0.25">
      <c r="A22" s="19" t="s">
        <v>17</v>
      </c>
      <c r="B22" s="27">
        <f t="shared" ref="B22:H22" si="16">SUM(B14,B17,B18,B19,B20)</f>
        <v>1528.6909999999998</v>
      </c>
      <c r="C22" s="27">
        <f t="shared" si="16"/>
        <v>1605.2409999999998</v>
      </c>
      <c r="D22" s="27">
        <f t="shared" si="16"/>
        <v>1700.8779999999999</v>
      </c>
      <c r="E22" s="27">
        <f t="shared" si="16"/>
        <v>1778.0959999999998</v>
      </c>
      <c r="F22" s="27">
        <f t="shared" si="16"/>
        <v>1840.56</v>
      </c>
      <c r="G22" s="27">
        <f t="shared" si="16"/>
        <v>1903.2170000000001</v>
      </c>
      <c r="H22" s="27">
        <f t="shared" si="16"/>
        <v>1956.4230000000002</v>
      </c>
      <c r="I22" s="19">
        <f t="shared" si="0"/>
        <v>427.73200000000043</v>
      </c>
      <c r="J22" s="20">
        <f>I22/B22</f>
        <v>0.2798027855204227</v>
      </c>
      <c r="K22" s="27"/>
    </row>
    <row r="23" spans="1:14" x14ac:dyDescent="0.25">
      <c r="A23" s="24"/>
      <c r="B23" s="18"/>
      <c r="C23" s="18"/>
      <c r="D23" s="18"/>
      <c r="E23" s="18"/>
      <c r="F23" s="18"/>
      <c r="G23" s="18"/>
      <c r="H23" s="18"/>
      <c r="I23" s="19"/>
      <c r="J23" s="25"/>
      <c r="K23" s="27"/>
    </row>
    <row r="24" spans="1:14" s="13" customFormat="1" x14ac:dyDescent="0.25">
      <c r="A24" s="24" t="s">
        <v>19</v>
      </c>
      <c r="B24" s="18">
        <v>187.66200000000001</v>
      </c>
      <c r="C24" s="18">
        <v>210.25299999999999</v>
      </c>
      <c r="D24" s="18">
        <v>226.96600000000001</v>
      </c>
      <c r="E24" s="18">
        <v>240.809</v>
      </c>
      <c r="F24" s="18">
        <v>251.54</v>
      </c>
      <c r="G24" s="18">
        <v>258.70400000000001</v>
      </c>
      <c r="H24" s="18">
        <v>265.84899999999999</v>
      </c>
      <c r="I24" s="19">
        <f t="shared" si="0"/>
        <v>78.186999999999983</v>
      </c>
      <c r="J24" s="20">
        <f>I24/B24</f>
        <v>0.41663735865545493</v>
      </c>
      <c r="K24" s="27"/>
      <c r="L24" s="21">
        <f t="shared" ref="L24" si="17">B24+((C24-B24)*2/5)</f>
        <v>196.69839999999999</v>
      </c>
      <c r="M24" s="21">
        <f t="shared" ref="M24" si="18">D24+((E24-D24)*2/5)</f>
        <v>232.50319999999999</v>
      </c>
      <c r="N24" s="21">
        <f t="shared" ref="N24" si="19">E24+((F24-E24)*2/5)</f>
        <v>245.10139999999998</v>
      </c>
    </row>
    <row r="25" spans="1:14" s="22" customFormat="1" x14ac:dyDescent="0.25">
      <c r="A25" s="24" t="s">
        <v>20</v>
      </c>
      <c r="B25" s="18">
        <v>161.76900000000001</v>
      </c>
      <c r="C25" s="18">
        <v>178.61099999999999</v>
      </c>
      <c r="D25" s="18">
        <v>194.36500000000001</v>
      </c>
      <c r="E25" s="18">
        <v>209.71299999999999</v>
      </c>
      <c r="F25" s="18">
        <v>223.43799999999999</v>
      </c>
      <c r="G25" s="18">
        <v>235.625</v>
      </c>
      <c r="H25" s="18">
        <v>246.44200000000001</v>
      </c>
      <c r="I25" s="19">
        <f t="shared" si="0"/>
        <v>84.673000000000002</v>
      </c>
      <c r="J25" s="20">
        <f t="shared" ref="J25:J30" si="20">I25/B25</f>
        <v>0.5234191965086018</v>
      </c>
      <c r="K25" s="27"/>
      <c r="L25" s="21">
        <f t="shared" ref="L25:L30" si="21">B25+((C25-B25)*2/5)</f>
        <v>168.50579999999999</v>
      </c>
      <c r="M25" s="21">
        <f t="shared" ref="M25:M30" si="22">D25+((E25-D25)*2/5)</f>
        <v>200.5042</v>
      </c>
      <c r="N25" s="21">
        <f t="shared" ref="N25:N30" si="23">E25+((F25-E25)*2/5)</f>
        <v>215.203</v>
      </c>
    </row>
    <row r="26" spans="1:14" s="13" customFormat="1" x14ac:dyDescent="0.25">
      <c r="A26" s="24" t="s">
        <v>21</v>
      </c>
      <c r="B26" s="18">
        <v>25.335000000000001</v>
      </c>
      <c r="C26" s="18">
        <v>26.138999999999999</v>
      </c>
      <c r="D26" s="18">
        <v>26.943999999999999</v>
      </c>
      <c r="E26" s="18">
        <v>27.745999999999999</v>
      </c>
      <c r="F26" s="18">
        <v>28.251000000000001</v>
      </c>
      <c r="G26" s="18">
        <v>28.753</v>
      </c>
      <c r="H26" s="18">
        <v>29.259</v>
      </c>
      <c r="I26" s="19">
        <f t="shared" si="0"/>
        <v>3.9239999999999995</v>
      </c>
      <c r="J26" s="20">
        <f t="shared" si="20"/>
        <v>0.15488454706927174</v>
      </c>
      <c r="K26" s="27"/>
      <c r="L26" s="21">
        <f t="shared" si="21"/>
        <v>25.656600000000001</v>
      </c>
      <c r="M26" s="21">
        <f t="shared" si="22"/>
        <v>27.264799999999997</v>
      </c>
      <c r="N26" s="21">
        <f t="shared" si="23"/>
        <v>27.948</v>
      </c>
    </row>
    <row r="27" spans="1:14" s="13" customFormat="1" x14ac:dyDescent="0.25">
      <c r="A27" s="24" t="s">
        <v>22</v>
      </c>
      <c r="B27" s="18">
        <v>4.32</v>
      </c>
      <c r="C27" s="18">
        <v>4.7080000000000002</v>
      </c>
      <c r="D27" s="18">
        <v>4.9829999999999997</v>
      </c>
      <c r="E27" s="18">
        <v>5.093</v>
      </c>
      <c r="F27" s="18">
        <v>5.2030000000000003</v>
      </c>
      <c r="G27" s="18">
        <v>5.3129999999999997</v>
      </c>
      <c r="H27" s="18">
        <v>5.423</v>
      </c>
      <c r="I27" s="19">
        <f t="shared" si="0"/>
        <v>1.1029999999999998</v>
      </c>
      <c r="J27" s="20">
        <f t="shared" si="20"/>
        <v>0.25532407407407398</v>
      </c>
      <c r="K27" s="27"/>
      <c r="L27" s="21">
        <f t="shared" si="21"/>
        <v>4.4752000000000001</v>
      </c>
      <c r="M27" s="21">
        <f t="shared" si="22"/>
        <v>5.0270000000000001</v>
      </c>
      <c r="N27" s="21">
        <f t="shared" si="23"/>
        <v>5.1370000000000005</v>
      </c>
    </row>
    <row r="28" spans="1:14" s="13" customFormat="1" x14ac:dyDescent="0.25">
      <c r="A28" s="24" t="s">
        <v>7</v>
      </c>
      <c r="B28" s="18">
        <v>43.868000000000002</v>
      </c>
      <c r="C28" s="18">
        <v>46.106999999999999</v>
      </c>
      <c r="D28" s="18">
        <v>49.759</v>
      </c>
      <c r="E28" s="18">
        <v>53.996000000000002</v>
      </c>
      <c r="F28" s="18">
        <v>57.387999999999998</v>
      </c>
      <c r="G28" s="18">
        <v>59.962000000000003</v>
      </c>
      <c r="H28" s="18">
        <v>62.194000000000003</v>
      </c>
      <c r="I28" s="19">
        <f>SUM(H28-B28)</f>
        <v>18.326000000000001</v>
      </c>
      <c r="J28" s="20">
        <f t="shared" si="20"/>
        <v>0.41775325977933803</v>
      </c>
      <c r="K28" s="27"/>
      <c r="L28" s="21">
        <f t="shared" si="21"/>
        <v>44.763600000000004</v>
      </c>
      <c r="M28" s="21">
        <f t="shared" si="22"/>
        <v>51.453800000000001</v>
      </c>
      <c r="N28" s="21">
        <f t="shared" si="23"/>
        <v>55.352800000000002</v>
      </c>
    </row>
    <row r="29" spans="1:14" s="22" customFormat="1" x14ac:dyDescent="0.25">
      <c r="A29" s="24" t="s">
        <v>23</v>
      </c>
      <c r="B29" s="18">
        <v>108.3</v>
      </c>
      <c r="C29" s="18">
        <v>115.616</v>
      </c>
      <c r="D29" s="18">
        <v>123.767</v>
      </c>
      <c r="E29" s="18">
        <v>132.49299999999999</v>
      </c>
      <c r="F29" s="18">
        <v>141.834</v>
      </c>
      <c r="G29" s="18">
        <v>151.833</v>
      </c>
      <c r="H29" s="18">
        <v>162.53700000000001</v>
      </c>
      <c r="I29" s="19">
        <f t="shared" si="0"/>
        <v>54.237000000000009</v>
      </c>
      <c r="J29" s="20">
        <f t="shared" si="20"/>
        <v>0.50080332409972306</v>
      </c>
      <c r="K29" s="27"/>
      <c r="L29" s="21">
        <f t="shared" si="21"/>
        <v>111.2264</v>
      </c>
      <c r="M29" s="21">
        <f t="shared" si="22"/>
        <v>127.25739999999999</v>
      </c>
      <c r="N29" s="21">
        <f t="shared" si="23"/>
        <v>136.2294</v>
      </c>
    </row>
    <row r="30" spans="1:14" x14ac:dyDescent="0.25">
      <c r="A30" s="24" t="s">
        <v>24</v>
      </c>
      <c r="B30" s="23">
        <v>57.4</v>
      </c>
      <c r="C30" s="23">
        <v>60.12</v>
      </c>
      <c r="D30" s="23">
        <v>64.36</v>
      </c>
      <c r="E30" s="23">
        <v>67.569999999999993</v>
      </c>
      <c r="F30" s="23">
        <v>69.48</v>
      </c>
      <c r="G30" s="18">
        <v>74.400000000000006</v>
      </c>
      <c r="H30" s="18">
        <v>79.64</v>
      </c>
      <c r="I30" s="19">
        <f t="shared" si="0"/>
        <v>22.240000000000002</v>
      </c>
      <c r="J30" s="20">
        <f t="shared" si="20"/>
        <v>0.38745644599303142</v>
      </c>
      <c r="K30" s="27"/>
      <c r="L30" s="21"/>
      <c r="M30" s="21"/>
      <c r="N30" s="21"/>
    </row>
    <row r="31" spans="1:14" x14ac:dyDescent="0.25">
      <c r="A31" s="19"/>
      <c r="B31" s="18"/>
      <c r="C31" s="18"/>
      <c r="D31" s="18"/>
      <c r="E31" s="18"/>
      <c r="F31" s="18"/>
      <c r="G31" s="18"/>
      <c r="H31" s="18"/>
      <c r="I31" s="19"/>
      <c r="J31" s="20"/>
      <c r="K31" s="27"/>
    </row>
    <row r="32" spans="1:14" x14ac:dyDescent="0.25">
      <c r="A32" s="19" t="s">
        <v>33</v>
      </c>
      <c r="B32" s="27">
        <f t="shared" ref="B32:H32" si="24">SUM(B24,B25,B26,B27,B28,B29)</f>
        <v>531.25400000000002</v>
      </c>
      <c r="C32" s="27">
        <f t="shared" si="24"/>
        <v>581.43399999999997</v>
      </c>
      <c r="D32" s="27">
        <f t="shared" si="24"/>
        <v>626.78400000000011</v>
      </c>
      <c r="E32" s="27">
        <f t="shared" si="24"/>
        <v>669.84999999999991</v>
      </c>
      <c r="F32" s="27">
        <f t="shared" si="24"/>
        <v>707.654</v>
      </c>
      <c r="G32" s="27">
        <f t="shared" si="24"/>
        <v>740.18999999999994</v>
      </c>
      <c r="H32" s="27">
        <f t="shared" si="24"/>
        <v>771.70399999999995</v>
      </c>
      <c r="I32" s="19">
        <f t="shared" si="0"/>
        <v>240.44999999999993</v>
      </c>
      <c r="J32" s="20">
        <f>I32/B32</f>
        <v>0.45260835683119549</v>
      </c>
      <c r="K32" s="27"/>
    </row>
    <row r="33" spans="1:15" s="30" customFormat="1" x14ac:dyDescent="0.25">
      <c r="A33" s="19"/>
      <c r="B33" s="27"/>
      <c r="C33" s="27"/>
      <c r="D33" s="27"/>
      <c r="E33" s="27"/>
      <c r="F33" s="27"/>
      <c r="G33" s="27"/>
      <c r="H33" s="27"/>
      <c r="I33" s="19"/>
      <c r="J33" s="20"/>
    </row>
    <row r="34" spans="1:15" s="30" customFormat="1" ht="13.8" x14ac:dyDescent="0.3">
      <c r="A34" s="19" t="s">
        <v>26</v>
      </c>
      <c r="B34" s="27">
        <f t="shared" ref="B34:H34" si="25">SUM(B9+B10+B18+B19+B20+B24+B25+B26+B27)</f>
        <v>1394.1790000000001</v>
      </c>
      <c r="C34" s="27">
        <f t="shared" si="25"/>
        <v>1469.5039999999997</v>
      </c>
      <c r="D34" s="27">
        <f t="shared" si="25"/>
        <v>1577.654</v>
      </c>
      <c r="E34" s="27">
        <f t="shared" si="25"/>
        <v>1677.0230000000001</v>
      </c>
      <c r="F34" s="27">
        <f t="shared" si="25"/>
        <v>1740.3859999999997</v>
      </c>
      <c r="G34" s="27">
        <f t="shared" si="25"/>
        <v>1793.951</v>
      </c>
      <c r="H34" s="27">
        <f t="shared" si="25"/>
        <v>1838.864</v>
      </c>
      <c r="I34" s="19">
        <f>SUM(H34-B34)</f>
        <v>444.68499999999995</v>
      </c>
      <c r="J34" s="20">
        <f>I34/B34</f>
        <v>0.31895832601122232</v>
      </c>
      <c r="L34" s="54"/>
      <c r="M34" s="54"/>
      <c r="N34" s="54"/>
      <c r="O34" s="54"/>
    </row>
    <row r="35" spans="1:15" s="30" customFormat="1" ht="14.4" x14ac:dyDescent="0.3">
      <c r="A35" s="19"/>
      <c r="B35" s="27"/>
      <c r="C35" s="27"/>
      <c r="D35" s="27"/>
      <c r="E35" s="27"/>
      <c r="F35" s="27"/>
      <c r="G35" s="27"/>
      <c r="H35" s="27"/>
      <c r="I35" s="19"/>
      <c r="J35" s="20"/>
      <c r="L35" s="64"/>
      <c r="M35" s="64"/>
      <c r="N35" s="54"/>
      <c r="O35" s="54"/>
    </row>
    <row r="36" spans="1:15" s="30" customFormat="1" ht="13.8" x14ac:dyDescent="0.3">
      <c r="A36" s="19" t="s">
        <v>27</v>
      </c>
      <c r="B36" s="27">
        <f>SUM(B14+B17+B28+B29)</f>
        <v>989.178</v>
      </c>
      <c r="C36" s="27">
        <f t="shared" ref="C36:H36" si="26">SUM(C14+C17+C28+C29)</f>
        <v>1041.317</v>
      </c>
      <c r="D36" s="27">
        <f t="shared" si="26"/>
        <v>1085.97</v>
      </c>
      <c r="E36" s="27">
        <f t="shared" si="26"/>
        <v>1136.76</v>
      </c>
      <c r="F36" s="27">
        <f t="shared" si="26"/>
        <v>1186.9649999999999</v>
      </c>
      <c r="G36" s="27">
        <f t="shared" si="26"/>
        <v>1241.6000000000001</v>
      </c>
      <c r="H36" s="27">
        <f t="shared" si="26"/>
        <v>1296.1780000000001</v>
      </c>
      <c r="I36" s="19">
        <f t="shared" si="0"/>
        <v>307.00000000000011</v>
      </c>
      <c r="J36" s="20">
        <f>I36/B36</f>
        <v>0.31035870187165515</v>
      </c>
      <c r="L36" s="49"/>
      <c r="M36" s="49"/>
      <c r="N36" s="49"/>
      <c r="O36" s="49"/>
    </row>
    <row r="37" spans="1:15" ht="13.8" x14ac:dyDescent="0.3">
      <c r="A37" s="19"/>
      <c r="B37" s="27"/>
      <c r="C37" s="27"/>
      <c r="D37" s="27"/>
      <c r="E37" s="27"/>
      <c r="F37" s="27"/>
      <c r="G37" s="27"/>
      <c r="H37" s="27"/>
      <c r="I37" s="19"/>
      <c r="J37" s="20"/>
      <c r="K37" s="30"/>
      <c r="L37" s="55"/>
      <c r="M37" s="55"/>
      <c r="N37" s="55"/>
      <c r="O37" s="55"/>
    </row>
    <row r="38" spans="1:15" ht="13.8" x14ac:dyDescent="0.3">
      <c r="A38" s="32" t="s">
        <v>49</v>
      </c>
      <c r="B38" s="33">
        <f t="shared" ref="B38:H38" si="27">SUM(B8,B9,B10,B14,B17,B18,B19,B20,B24,B25,B26,B27,B28,B29)</f>
        <v>3169.2470000000003</v>
      </c>
      <c r="C38" s="33">
        <f t="shared" si="27"/>
        <v>3356.9220000000005</v>
      </c>
      <c r="D38" s="33">
        <f t="shared" si="27"/>
        <v>3549.8880000000004</v>
      </c>
      <c r="E38" s="33">
        <f t="shared" si="27"/>
        <v>3737.2820000000002</v>
      </c>
      <c r="F38" s="33">
        <f t="shared" si="27"/>
        <v>3881.7220000000002</v>
      </c>
      <c r="G38" s="33">
        <f t="shared" si="27"/>
        <v>4024.5710000000004</v>
      </c>
      <c r="H38" s="33">
        <f t="shared" si="27"/>
        <v>4156.6109999999999</v>
      </c>
      <c r="I38" s="32">
        <f>SUM(H38-B38)</f>
        <v>987.36399999999958</v>
      </c>
      <c r="J38" s="34">
        <f>SUM(I38/B38)</f>
        <v>0.31154529766849964</v>
      </c>
      <c r="L38" s="55"/>
      <c r="M38" s="55"/>
      <c r="N38" s="55"/>
      <c r="O38" s="55"/>
    </row>
    <row r="39" spans="1:15" s="30" customFormat="1" ht="13.8" x14ac:dyDescent="0.3">
      <c r="A39" s="57" t="s">
        <v>28</v>
      </c>
      <c r="B39" s="31"/>
      <c r="C39" s="31"/>
      <c r="D39" s="31"/>
      <c r="E39" s="31"/>
      <c r="F39" s="31"/>
      <c r="G39" s="31"/>
      <c r="H39" s="31"/>
      <c r="I39" s="27"/>
      <c r="J39" s="17"/>
      <c r="K39" s="1"/>
      <c r="L39" s="55"/>
      <c r="M39" s="55"/>
      <c r="N39" s="55"/>
      <c r="O39" s="55"/>
    </row>
    <row r="40" spans="1:15" s="30" customFormat="1" ht="13.8" x14ac:dyDescent="0.3">
      <c r="A40" s="57" t="s">
        <v>43</v>
      </c>
      <c r="B40" s="31"/>
      <c r="C40" s="31"/>
      <c r="D40" s="31"/>
      <c r="E40" s="31"/>
      <c r="F40" s="31"/>
      <c r="G40" s="31"/>
      <c r="H40" s="31"/>
      <c r="I40" s="27"/>
      <c r="J40" s="17"/>
      <c r="K40" s="1"/>
      <c r="L40" s="54"/>
      <c r="M40" s="54"/>
      <c r="N40" s="54"/>
      <c r="O40" s="54"/>
    </row>
    <row r="41" spans="1:15" ht="13.8" x14ac:dyDescent="0.3">
      <c r="A41" s="57" t="s">
        <v>34</v>
      </c>
      <c r="B41" s="31"/>
      <c r="C41" s="31"/>
      <c r="D41" s="31"/>
      <c r="E41" s="31"/>
      <c r="F41" s="31"/>
      <c r="G41" s="31"/>
      <c r="H41" s="31"/>
      <c r="I41" s="27"/>
      <c r="J41" s="17"/>
      <c r="L41" s="54"/>
      <c r="M41" s="54"/>
      <c r="N41" s="54"/>
      <c r="O41" s="54"/>
    </row>
    <row r="42" spans="1:15" s="30" customFormat="1" ht="14.4" x14ac:dyDescent="0.3">
      <c r="A42" s="31"/>
      <c r="B42" s="31"/>
      <c r="C42" s="31"/>
      <c r="D42" s="31"/>
      <c r="E42" s="31"/>
      <c r="F42" s="31"/>
      <c r="G42" s="31"/>
      <c r="H42" s="31"/>
      <c r="I42" s="27"/>
      <c r="J42" s="17"/>
      <c r="K42" s="1"/>
      <c r="L42" s="64"/>
      <c r="M42" s="64"/>
      <c r="N42" s="54"/>
      <c r="O42" s="54"/>
    </row>
    <row r="43" spans="1:15" s="30" customFormat="1" ht="13.8" x14ac:dyDescent="0.3">
      <c r="A43" s="31"/>
      <c r="B43" s="31"/>
      <c r="C43" s="31"/>
      <c r="D43" s="31"/>
      <c r="E43" s="31"/>
      <c r="F43" s="31"/>
      <c r="G43" s="31"/>
      <c r="H43" s="31"/>
      <c r="I43" s="27"/>
      <c r="J43" s="17"/>
      <c r="L43" s="49"/>
      <c r="M43" s="49"/>
      <c r="N43" s="49"/>
      <c r="O43" s="49"/>
    </row>
    <row r="44" spans="1:15" s="30" customFormat="1" ht="13.8" x14ac:dyDescent="0.3">
      <c r="A44" s="31"/>
      <c r="I44" s="21"/>
      <c r="J44" s="21"/>
      <c r="L44" s="56"/>
      <c r="M44" s="56"/>
      <c r="N44" s="55"/>
      <c r="O44" s="55"/>
    </row>
    <row r="45" spans="1:15" s="30" customFormat="1" ht="13.8" x14ac:dyDescent="0.3">
      <c r="A45" s="31"/>
      <c r="B45" s="21"/>
      <c r="C45" s="21"/>
      <c r="D45" s="21"/>
      <c r="E45" s="21"/>
      <c r="F45" s="21"/>
      <c r="G45" s="21"/>
      <c r="H45" s="21"/>
      <c r="I45" s="21"/>
      <c r="J45" s="21"/>
      <c r="L45" s="56"/>
      <c r="M45" s="56"/>
      <c r="N45" s="55"/>
      <c r="O45" s="55"/>
    </row>
    <row r="46" spans="1:15" s="30" customFormat="1" ht="13.8" x14ac:dyDescent="0.3">
      <c r="A46" s="1"/>
      <c r="B46" s="40"/>
      <c r="C46" s="40"/>
      <c r="D46" s="39"/>
      <c r="E46" s="40"/>
      <c r="F46" s="40"/>
      <c r="G46" s="39"/>
      <c r="H46" s="39"/>
      <c r="I46" s="27"/>
      <c r="J46" s="17"/>
      <c r="L46" s="56"/>
      <c r="M46" s="56"/>
      <c r="N46" s="55"/>
      <c r="O46" s="55"/>
    </row>
    <row r="47" spans="1:15" s="13" customFormat="1" ht="13.8" x14ac:dyDescent="0.3">
      <c r="A47" s="1"/>
      <c r="B47" s="18"/>
      <c r="C47" s="18"/>
      <c r="D47" s="18"/>
      <c r="E47" s="18"/>
      <c r="F47" s="18"/>
      <c r="G47" s="18"/>
      <c r="H47" s="18"/>
      <c r="I47" s="27"/>
      <c r="J47" s="41"/>
      <c r="L47" s="54"/>
      <c r="M47" s="54"/>
      <c r="N47" s="54"/>
      <c r="O47" s="54"/>
    </row>
    <row r="48" spans="1:15" s="30" customFormat="1" x14ac:dyDescent="0.25">
      <c r="A48" s="31"/>
      <c r="B48" s="36"/>
      <c r="C48" s="36"/>
      <c r="D48" s="36"/>
      <c r="E48" s="36"/>
      <c r="F48" s="36"/>
      <c r="G48" s="36"/>
      <c r="H48" s="36"/>
      <c r="I48" s="27"/>
      <c r="J48" s="41"/>
    </row>
    <row r="49" spans="1:15" s="30" customFormat="1" x14ac:dyDescent="0.25">
      <c r="A49" s="1"/>
      <c r="B49" s="36"/>
      <c r="C49" s="36"/>
      <c r="D49" s="36"/>
      <c r="E49" s="36"/>
      <c r="F49" s="36"/>
      <c r="G49" s="36"/>
      <c r="H49" s="36"/>
      <c r="I49" s="27"/>
      <c r="J49" s="41"/>
    </row>
    <row r="50" spans="1:15" s="30" customFormat="1" x14ac:dyDescent="0.25">
      <c r="A50" s="1"/>
      <c r="B50" s="18"/>
      <c r="C50" s="18"/>
      <c r="D50" s="18"/>
      <c r="E50" s="18"/>
      <c r="F50" s="18"/>
      <c r="G50" s="18"/>
      <c r="H50" s="18"/>
      <c r="I50" s="27"/>
      <c r="J50" s="17"/>
    </row>
    <row r="51" spans="1:15" ht="14.4" x14ac:dyDescent="0.3">
      <c r="A51" s="63"/>
      <c r="B51" s="64"/>
      <c r="C51" s="64"/>
      <c r="D51" s="64"/>
      <c r="E51" s="64"/>
      <c r="F51" s="64"/>
      <c r="G51" s="64"/>
      <c r="H51" s="48"/>
      <c r="I51" s="27"/>
      <c r="J51" s="17"/>
      <c r="L51" s="18"/>
      <c r="M51" s="18"/>
      <c r="N51" s="18"/>
      <c r="O51" s="18"/>
    </row>
    <row r="52" spans="1:15" x14ac:dyDescent="0.25">
      <c r="B52" s="9"/>
      <c r="C52" s="10"/>
      <c r="D52" s="10"/>
      <c r="E52" s="10"/>
      <c r="F52" s="10"/>
      <c r="G52" s="10"/>
      <c r="H52" s="10"/>
      <c r="L52" s="23"/>
      <c r="M52" s="23"/>
      <c r="N52" s="18"/>
      <c r="O52" s="18"/>
    </row>
    <row r="53" spans="1:15" x14ac:dyDescent="0.25">
      <c r="B53" s="18"/>
      <c r="C53" s="18"/>
      <c r="D53" s="18"/>
      <c r="E53" s="18"/>
      <c r="F53" s="18"/>
      <c r="G53" s="18"/>
      <c r="H53" s="18"/>
      <c r="L53" s="30"/>
      <c r="M53" s="30"/>
      <c r="N53" s="30"/>
      <c r="O53" s="30"/>
    </row>
    <row r="54" spans="1:15" x14ac:dyDescent="0.25">
      <c r="A54" s="2"/>
      <c r="B54" s="18"/>
      <c r="C54" s="18"/>
      <c r="D54" s="18"/>
      <c r="E54" s="18"/>
      <c r="F54" s="18"/>
      <c r="G54" s="18"/>
      <c r="H54" s="18"/>
      <c r="L54" s="30"/>
      <c r="M54" s="30"/>
      <c r="N54" s="30"/>
      <c r="O54" s="30"/>
    </row>
    <row r="55" spans="1:15" x14ac:dyDescent="0.25">
      <c r="A55" s="13"/>
      <c r="B55" s="27"/>
      <c r="C55" s="27"/>
      <c r="D55" s="27"/>
      <c r="E55" s="27"/>
      <c r="F55" s="27"/>
      <c r="G55" s="27"/>
      <c r="H55" s="27"/>
    </row>
    <row r="56" spans="1:15" x14ac:dyDescent="0.25">
      <c r="A56" s="35"/>
    </row>
    <row r="57" spans="1:15" x14ac:dyDescent="0.25">
      <c r="L57" s="23">
        <v>40.9</v>
      </c>
      <c r="M57" s="18">
        <v>43.286999999999999</v>
      </c>
      <c r="N57" s="18">
        <v>45.584000000000003</v>
      </c>
    </row>
    <row r="59" spans="1:15" s="13" customForma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s="13" customForma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50"/>
      <c r="L60" s="1"/>
      <c r="M60" s="1"/>
      <c r="N60" s="1"/>
      <c r="O60" s="1"/>
    </row>
    <row r="61" spans="1:15" s="13" customForma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s="31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3"/>
      <c r="L62" s="1"/>
      <c r="M62" s="1"/>
      <c r="N62" s="1"/>
      <c r="O62" s="1"/>
    </row>
    <row r="63" spans="1:15" s="31" customFormat="1" x14ac:dyDescent="0.25">
      <c r="A63" s="1"/>
      <c r="B63" s="1"/>
      <c r="C63" s="1"/>
      <c r="D63" s="1"/>
      <c r="E63" s="1"/>
      <c r="F63" s="1"/>
      <c r="G63" s="1"/>
      <c r="H63" s="1"/>
      <c r="I63" s="21"/>
      <c r="J63" s="28"/>
      <c r="L63" s="13"/>
      <c r="M63" s="13"/>
      <c r="N63" s="13"/>
      <c r="O63" s="13"/>
    </row>
    <row r="64" spans="1:15" s="31" customFormat="1" x14ac:dyDescent="0.25">
      <c r="A64" s="1"/>
      <c r="B64" s="21"/>
      <c r="C64" s="21"/>
      <c r="D64" s="21"/>
      <c r="E64" s="21"/>
      <c r="F64" s="21"/>
      <c r="G64" s="21"/>
      <c r="H64" s="21"/>
      <c r="I64" s="21"/>
      <c r="J64" s="28"/>
      <c r="L64" s="13"/>
      <c r="M64" s="13"/>
      <c r="N64" s="13"/>
      <c r="O64" s="13"/>
    </row>
    <row r="65" spans="1:15" s="31" customFormat="1" x14ac:dyDescent="0.25">
      <c r="A65" s="1"/>
      <c r="B65" s="21"/>
      <c r="C65" s="21"/>
      <c r="D65" s="21"/>
      <c r="E65" s="21"/>
      <c r="F65" s="21"/>
      <c r="G65" s="21"/>
      <c r="H65" s="21"/>
      <c r="I65" s="1"/>
      <c r="J65" s="1"/>
      <c r="K65" s="36"/>
      <c r="L65" s="13"/>
      <c r="M65" s="13"/>
      <c r="N65" s="13"/>
      <c r="O65" s="13"/>
    </row>
    <row r="66" spans="1:15" s="31" customFormat="1" x14ac:dyDescent="0.25">
      <c r="B66" s="1"/>
      <c r="C66" s="1"/>
      <c r="D66" s="1"/>
      <c r="E66" s="1"/>
      <c r="F66" s="1"/>
      <c r="G66" s="1"/>
      <c r="H66" s="1"/>
      <c r="I66" s="1"/>
      <c r="J66" s="1"/>
    </row>
    <row r="67" spans="1:15" s="31" customFormat="1" x14ac:dyDescent="0.25">
      <c r="B67" s="1"/>
      <c r="C67" s="1"/>
      <c r="D67" s="1"/>
      <c r="E67" s="1"/>
      <c r="F67" s="1"/>
      <c r="G67" s="1"/>
      <c r="H67" s="1"/>
      <c r="I67" s="1"/>
      <c r="J67" s="1"/>
    </row>
    <row r="68" spans="1:15" s="31" customFormat="1" x14ac:dyDescent="0.25">
      <c r="B68" s="1"/>
      <c r="C68" s="1"/>
      <c r="D68" s="1"/>
      <c r="E68" s="1"/>
      <c r="F68" s="1"/>
      <c r="G68" s="1"/>
      <c r="H68" s="1"/>
      <c r="I68" s="1"/>
      <c r="J68" s="1"/>
      <c r="K68" s="36"/>
    </row>
    <row r="69" spans="1:15" s="31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5" s="31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5" s="31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5" x14ac:dyDescent="0.25">
      <c r="K72" s="31"/>
      <c r="L72" s="31"/>
      <c r="M72" s="31"/>
      <c r="N72" s="31"/>
      <c r="O72" s="31"/>
    </row>
    <row r="73" spans="1:15" x14ac:dyDescent="0.25">
      <c r="A73" s="31"/>
      <c r="L73" s="31"/>
      <c r="M73" s="31"/>
      <c r="N73" s="31"/>
      <c r="O73" s="31"/>
    </row>
    <row r="74" spans="1:15" x14ac:dyDescent="0.25">
      <c r="L74" s="31"/>
      <c r="M74" s="31"/>
      <c r="N74" s="31"/>
      <c r="O74" s="31"/>
    </row>
    <row r="75" spans="1:15" x14ac:dyDescent="0.25">
      <c r="L75" s="31"/>
      <c r="M75" s="31"/>
      <c r="N75" s="31"/>
      <c r="O75" s="31"/>
    </row>
    <row r="79" spans="1:15" x14ac:dyDescent="0.25">
      <c r="A79" s="31"/>
    </row>
    <row r="80" spans="1:15" x14ac:dyDescent="0.25">
      <c r="A80" s="31"/>
    </row>
  </sheetData>
  <mergeCells count="5">
    <mergeCell ref="I2:J4"/>
    <mergeCell ref="I5:J5"/>
    <mergeCell ref="A51:G51"/>
    <mergeCell ref="L35:M35"/>
    <mergeCell ref="L42:M42"/>
  </mergeCells>
  <phoneticPr fontId="18" type="noConversion"/>
  <pageMargins left="0.7" right="0.7" top="0.75" bottom="0.75" header="0.3" footer="0.3"/>
  <pageSetup scale="81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AEC54-473D-4F5F-9B20-FC73764132AF}">
  <sheetPr>
    <pageSetUpPr fitToPage="1"/>
  </sheetPr>
  <dimension ref="A1:W74"/>
  <sheetViews>
    <sheetView tabSelected="1" workbookViewId="0"/>
  </sheetViews>
  <sheetFormatPr defaultRowHeight="13.2" x14ac:dyDescent="0.25"/>
  <cols>
    <col min="1" max="1" width="28.6640625" style="1" customWidth="1"/>
    <col min="2" max="8" width="8.88671875" style="1" customWidth="1"/>
    <col min="9" max="9" width="9.109375" style="1"/>
    <col min="10" max="10" width="11.5546875" style="1" customWidth="1"/>
    <col min="11" max="11" width="9.33203125" style="1" customWidth="1"/>
    <col min="12" max="29" width="10.109375" style="1" customWidth="1"/>
    <col min="30" max="227" width="9.109375" style="1"/>
    <col min="228" max="228" width="11" style="1" customWidth="1"/>
    <col min="229" max="229" width="0.5546875" style="1" customWidth="1"/>
    <col min="230" max="230" width="26.5546875" style="1" customWidth="1"/>
    <col min="231" max="236" width="0" style="1" hidden="1" customWidth="1"/>
    <col min="237" max="237" width="8.5546875" style="1" customWidth="1"/>
    <col min="238" max="243" width="8.88671875" style="1" customWidth="1"/>
    <col min="244" max="244" width="9.88671875" style="1" customWidth="1"/>
    <col min="245" max="245" width="9.109375" style="1"/>
    <col min="246" max="246" width="9.88671875" style="1" customWidth="1"/>
    <col min="247" max="247" width="13.6640625" style="1" customWidth="1"/>
    <col min="248" max="248" width="12" style="1" customWidth="1"/>
    <col min="249" max="249" width="10.109375" style="1" customWidth="1"/>
    <col min="250" max="250" width="19.109375" style="1" customWidth="1"/>
    <col min="251" max="251" width="13.88671875" style="1" customWidth="1"/>
    <col min="252" max="252" width="10.6640625" style="1" customWidth="1"/>
    <col min="253" max="253" width="25.33203125" style="1" customWidth="1"/>
    <col min="254" max="262" width="10.6640625" style="1" customWidth="1"/>
    <col min="263" max="285" width="10.109375" style="1" customWidth="1"/>
    <col min="286" max="483" width="9.109375" style="1"/>
    <col min="484" max="484" width="11" style="1" customWidth="1"/>
    <col min="485" max="485" width="0.5546875" style="1" customWidth="1"/>
    <col min="486" max="486" width="26.5546875" style="1" customWidth="1"/>
    <col min="487" max="492" width="0" style="1" hidden="1" customWidth="1"/>
    <col min="493" max="493" width="8.5546875" style="1" customWidth="1"/>
    <col min="494" max="499" width="8.88671875" style="1" customWidth="1"/>
    <col min="500" max="500" width="9.88671875" style="1" customWidth="1"/>
    <col min="501" max="501" width="9.109375" style="1"/>
    <col min="502" max="502" width="9.88671875" style="1" customWidth="1"/>
    <col min="503" max="503" width="13.6640625" style="1" customWidth="1"/>
    <col min="504" max="504" width="12" style="1" customWidth="1"/>
    <col min="505" max="505" width="10.109375" style="1" customWidth="1"/>
    <col min="506" max="506" width="19.109375" style="1" customWidth="1"/>
    <col min="507" max="507" width="13.88671875" style="1" customWidth="1"/>
    <col min="508" max="508" width="10.6640625" style="1" customWidth="1"/>
    <col min="509" max="509" width="25.33203125" style="1" customWidth="1"/>
    <col min="510" max="518" width="10.6640625" style="1" customWidth="1"/>
    <col min="519" max="541" width="10.109375" style="1" customWidth="1"/>
    <col min="542" max="739" width="9.109375" style="1"/>
    <col min="740" max="740" width="11" style="1" customWidth="1"/>
    <col min="741" max="741" width="0.5546875" style="1" customWidth="1"/>
    <col min="742" max="742" width="26.5546875" style="1" customWidth="1"/>
    <col min="743" max="748" width="0" style="1" hidden="1" customWidth="1"/>
    <col min="749" max="749" width="8.5546875" style="1" customWidth="1"/>
    <col min="750" max="755" width="8.88671875" style="1" customWidth="1"/>
    <col min="756" max="756" width="9.88671875" style="1" customWidth="1"/>
    <col min="757" max="757" width="9.109375" style="1"/>
    <col min="758" max="758" width="9.88671875" style="1" customWidth="1"/>
    <col min="759" max="759" width="13.6640625" style="1" customWidth="1"/>
    <col min="760" max="760" width="12" style="1" customWidth="1"/>
    <col min="761" max="761" width="10.109375" style="1" customWidth="1"/>
    <col min="762" max="762" width="19.109375" style="1" customWidth="1"/>
    <col min="763" max="763" width="13.88671875" style="1" customWidth="1"/>
    <col min="764" max="764" width="10.6640625" style="1" customWidth="1"/>
    <col min="765" max="765" width="25.33203125" style="1" customWidth="1"/>
    <col min="766" max="774" width="10.6640625" style="1" customWidth="1"/>
    <col min="775" max="797" width="10.109375" style="1" customWidth="1"/>
    <col min="798" max="995" width="9.109375" style="1"/>
    <col min="996" max="996" width="11" style="1" customWidth="1"/>
    <col min="997" max="997" width="0.5546875" style="1" customWidth="1"/>
    <col min="998" max="998" width="26.5546875" style="1" customWidth="1"/>
    <col min="999" max="1004" width="0" style="1" hidden="1" customWidth="1"/>
    <col min="1005" max="1005" width="8.5546875" style="1" customWidth="1"/>
    <col min="1006" max="1011" width="8.88671875" style="1" customWidth="1"/>
    <col min="1012" max="1012" width="9.88671875" style="1" customWidth="1"/>
    <col min="1013" max="1013" width="9.109375" style="1"/>
    <col min="1014" max="1014" width="9.88671875" style="1" customWidth="1"/>
    <col min="1015" max="1015" width="13.6640625" style="1" customWidth="1"/>
    <col min="1016" max="1016" width="12" style="1" customWidth="1"/>
    <col min="1017" max="1017" width="10.109375" style="1" customWidth="1"/>
    <col min="1018" max="1018" width="19.109375" style="1" customWidth="1"/>
    <col min="1019" max="1019" width="13.88671875" style="1" customWidth="1"/>
    <col min="1020" max="1020" width="10.6640625" style="1" customWidth="1"/>
    <col min="1021" max="1021" width="25.33203125" style="1" customWidth="1"/>
    <col min="1022" max="1030" width="10.6640625" style="1" customWidth="1"/>
    <col min="1031" max="1053" width="10.109375" style="1" customWidth="1"/>
    <col min="1054" max="1251" width="9.109375" style="1"/>
    <col min="1252" max="1252" width="11" style="1" customWidth="1"/>
    <col min="1253" max="1253" width="0.5546875" style="1" customWidth="1"/>
    <col min="1254" max="1254" width="26.5546875" style="1" customWidth="1"/>
    <col min="1255" max="1260" width="0" style="1" hidden="1" customWidth="1"/>
    <col min="1261" max="1261" width="8.5546875" style="1" customWidth="1"/>
    <col min="1262" max="1267" width="8.88671875" style="1" customWidth="1"/>
    <col min="1268" max="1268" width="9.88671875" style="1" customWidth="1"/>
    <col min="1269" max="1269" width="9.109375" style="1"/>
    <col min="1270" max="1270" width="9.88671875" style="1" customWidth="1"/>
    <col min="1271" max="1271" width="13.6640625" style="1" customWidth="1"/>
    <col min="1272" max="1272" width="12" style="1" customWidth="1"/>
    <col min="1273" max="1273" width="10.109375" style="1" customWidth="1"/>
    <col min="1274" max="1274" width="19.109375" style="1" customWidth="1"/>
    <col min="1275" max="1275" width="13.88671875" style="1" customWidth="1"/>
    <col min="1276" max="1276" width="10.6640625" style="1" customWidth="1"/>
    <col min="1277" max="1277" width="25.33203125" style="1" customWidth="1"/>
    <col min="1278" max="1286" width="10.6640625" style="1" customWidth="1"/>
    <col min="1287" max="1309" width="10.109375" style="1" customWidth="1"/>
    <col min="1310" max="1507" width="9.109375" style="1"/>
    <col min="1508" max="1508" width="11" style="1" customWidth="1"/>
    <col min="1509" max="1509" width="0.5546875" style="1" customWidth="1"/>
    <col min="1510" max="1510" width="26.5546875" style="1" customWidth="1"/>
    <col min="1511" max="1516" width="0" style="1" hidden="1" customWidth="1"/>
    <col min="1517" max="1517" width="8.5546875" style="1" customWidth="1"/>
    <col min="1518" max="1523" width="8.88671875" style="1" customWidth="1"/>
    <col min="1524" max="1524" width="9.88671875" style="1" customWidth="1"/>
    <col min="1525" max="1525" width="9.109375" style="1"/>
    <col min="1526" max="1526" width="9.88671875" style="1" customWidth="1"/>
    <col min="1527" max="1527" width="13.6640625" style="1" customWidth="1"/>
    <col min="1528" max="1528" width="12" style="1" customWidth="1"/>
    <col min="1529" max="1529" width="10.109375" style="1" customWidth="1"/>
    <col min="1530" max="1530" width="19.109375" style="1" customWidth="1"/>
    <col min="1531" max="1531" width="13.88671875" style="1" customWidth="1"/>
    <col min="1532" max="1532" width="10.6640625" style="1" customWidth="1"/>
    <col min="1533" max="1533" width="25.33203125" style="1" customWidth="1"/>
    <col min="1534" max="1542" width="10.6640625" style="1" customWidth="1"/>
    <col min="1543" max="1565" width="10.109375" style="1" customWidth="1"/>
    <col min="1566" max="1763" width="9.109375" style="1"/>
    <col min="1764" max="1764" width="11" style="1" customWidth="1"/>
    <col min="1765" max="1765" width="0.5546875" style="1" customWidth="1"/>
    <col min="1766" max="1766" width="26.5546875" style="1" customWidth="1"/>
    <col min="1767" max="1772" width="0" style="1" hidden="1" customWidth="1"/>
    <col min="1773" max="1773" width="8.5546875" style="1" customWidth="1"/>
    <col min="1774" max="1779" width="8.88671875" style="1" customWidth="1"/>
    <col min="1780" max="1780" width="9.88671875" style="1" customWidth="1"/>
    <col min="1781" max="1781" width="9.109375" style="1"/>
    <col min="1782" max="1782" width="9.88671875" style="1" customWidth="1"/>
    <col min="1783" max="1783" width="13.6640625" style="1" customWidth="1"/>
    <col min="1784" max="1784" width="12" style="1" customWidth="1"/>
    <col min="1785" max="1785" width="10.109375" style="1" customWidth="1"/>
    <col min="1786" max="1786" width="19.109375" style="1" customWidth="1"/>
    <col min="1787" max="1787" width="13.88671875" style="1" customWidth="1"/>
    <col min="1788" max="1788" width="10.6640625" style="1" customWidth="1"/>
    <col min="1789" max="1789" width="25.33203125" style="1" customWidth="1"/>
    <col min="1790" max="1798" width="10.6640625" style="1" customWidth="1"/>
    <col min="1799" max="1821" width="10.109375" style="1" customWidth="1"/>
    <col min="1822" max="2019" width="9.109375" style="1"/>
    <col min="2020" max="2020" width="11" style="1" customWidth="1"/>
    <col min="2021" max="2021" width="0.5546875" style="1" customWidth="1"/>
    <col min="2022" max="2022" width="26.5546875" style="1" customWidth="1"/>
    <col min="2023" max="2028" width="0" style="1" hidden="1" customWidth="1"/>
    <col min="2029" max="2029" width="8.5546875" style="1" customWidth="1"/>
    <col min="2030" max="2035" width="8.88671875" style="1" customWidth="1"/>
    <col min="2036" max="2036" width="9.88671875" style="1" customWidth="1"/>
    <col min="2037" max="2037" width="9.109375" style="1"/>
    <col min="2038" max="2038" width="9.88671875" style="1" customWidth="1"/>
    <col min="2039" max="2039" width="13.6640625" style="1" customWidth="1"/>
    <col min="2040" max="2040" width="12" style="1" customWidth="1"/>
    <col min="2041" max="2041" width="10.109375" style="1" customWidth="1"/>
    <col min="2042" max="2042" width="19.109375" style="1" customWidth="1"/>
    <col min="2043" max="2043" width="13.88671875" style="1" customWidth="1"/>
    <col min="2044" max="2044" width="10.6640625" style="1" customWidth="1"/>
    <col min="2045" max="2045" width="25.33203125" style="1" customWidth="1"/>
    <col min="2046" max="2054" width="10.6640625" style="1" customWidth="1"/>
    <col min="2055" max="2077" width="10.109375" style="1" customWidth="1"/>
    <col min="2078" max="2275" width="9.109375" style="1"/>
    <col min="2276" max="2276" width="11" style="1" customWidth="1"/>
    <col min="2277" max="2277" width="0.5546875" style="1" customWidth="1"/>
    <col min="2278" max="2278" width="26.5546875" style="1" customWidth="1"/>
    <col min="2279" max="2284" width="0" style="1" hidden="1" customWidth="1"/>
    <col min="2285" max="2285" width="8.5546875" style="1" customWidth="1"/>
    <col min="2286" max="2291" width="8.88671875" style="1" customWidth="1"/>
    <col min="2292" max="2292" width="9.88671875" style="1" customWidth="1"/>
    <col min="2293" max="2293" width="9.109375" style="1"/>
    <col min="2294" max="2294" width="9.88671875" style="1" customWidth="1"/>
    <col min="2295" max="2295" width="13.6640625" style="1" customWidth="1"/>
    <col min="2296" max="2296" width="12" style="1" customWidth="1"/>
    <col min="2297" max="2297" width="10.109375" style="1" customWidth="1"/>
    <col min="2298" max="2298" width="19.109375" style="1" customWidth="1"/>
    <col min="2299" max="2299" width="13.88671875" style="1" customWidth="1"/>
    <col min="2300" max="2300" width="10.6640625" style="1" customWidth="1"/>
    <col min="2301" max="2301" width="25.33203125" style="1" customWidth="1"/>
    <col min="2302" max="2310" width="10.6640625" style="1" customWidth="1"/>
    <col min="2311" max="2333" width="10.109375" style="1" customWidth="1"/>
    <col min="2334" max="2531" width="9.109375" style="1"/>
    <col min="2532" max="2532" width="11" style="1" customWidth="1"/>
    <col min="2533" max="2533" width="0.5546875" style="1" customWidth="1"/>
    <col min="2534" max="2534" width="26.5546875" style="1" customWidth="1"/>
    <col min="2535" max="2540" width="0" style="1" hidden="1" customWidth="1"/>
    <col min="2541" max="2541" width="8.5546875" style="1" customWidth="1"/>
    <col min="2542" max="2547" width="8.88671875" style="1" customWidth="1"/>
    <col min="2548" max="2548" width="9.88671875" style="1" customWidth="1"/>
    <col min="2549" max="2549" width="9.109375" style="1"/>
    <col min="2550" max="2550" width="9.88671875" style="1" customWidth="1"/>
    <col min="2551" max="2551" width="13.6640625" style="1" customWidth="1"/>
    <col min="2552" max="2552" width="12" style="1" customWidth="1"/>
    <col min="2553" max="2553" width="10.109375" style="1" customWidth="1"/>
    <col min="2554" max="2554" width="19.109375" style="1" customWidth="1"/>
    <col min="2555" max="2555" width="13.88671875" style="1" customWidth="1"/>
    <col min="2556" max="2556" width="10.6640625" style="1" customWidth="1"/>
    <col min="2557" max="2557" width="25.33203125" style="1" customWidth="1"/>
    <col min="2558" max="2566" width="10.6640625" style="1" customWidth="1"/>
    <col min="2567" max="2589" width="10.109375" style="1" customWidth="1"/>
    <col min="2590" max="2787" width="9.109375" style="1"/>
    <col min="2788" max="2788" width="11" style="1" customWidth="1"/>
    <col min="2789" max="2789" width="0.5546875" style="1" customWidth="1"/>
    <col min="2790" max="2790" width="26.5546875" style="1" customWidth="1"/>
    <col min="2791" max="2796" width="0" style="1" hidden="1" customWidth="1"/>
    <col min="2797" max="2797" width="8.5546875" style="1" customWidth="1"/>
    <col min="2798" max="2803" width="8.88671875" style="1" customWidth="1"/>
    <col min="2804" max="2804" width="9.88671875" style="1" customWidth="1"/>
    <col min="2805" max="2805" width="9.109375" style="1"/>
    <col min="2806" max="2806" width="9.88671875" style="1" customWidth="1"/>
    <col min="2807" max="2807" width="13.6640625" style="1" customWidth="1"/>
    <col min="2808" max="2808" width="12" style="1" customWidth="1"/>
    <col min="2809" max="2809" width="10.109375" style="1" customWidth="1"/>
    <col min="2810" max="2810" width="19.109375" style="1" customWidth="1"/>
    <col min="2811" max="2811" width="13.88671875" style="1" customWidth="1"/>
    <col min="2812" max="2812" width="10.6640625" style="1" customWidth="1"/>
    <col min="2813" max="2813" width="25.33203125" style="1" customWidth="1"/>
    <col min="2814" max="2822" width="10.6640625" style="1" customWidth="1"/>
    <col min="2823" max="2845" width="10.109375" style="1" customWidth="1"/>
    <col min="2846" max="3043" width="9.109375" style="1"/>
    <col min="3044" max="3044" width="11" style="1" customWidth="1"/>
    <col min="3045" max="3045" width="0.5546875" style="1" customWidth="1"/>
    <col min="3046" max="3046" width="26.5546875" style="1" customWidth="1"/>
    <col min="3047" max="3052" width="0" style="1" hidden="1" customWidth="1"/>
    <col min="3053" max="3053" width="8.5546875" style="1" customWidth="1"/>
    <col min="3054" max="3059" width="8.88671875" style="1" customWidth="1"/>
    <col min="3060" max="3060" width="9.88671875" style="1" customWidth="1"/>
    <col min="3061" max="3061" width="9.109375" style="1"/>
    <col min="3062" max="3062" width="9.88671875" style="1" customWidth="1"/>
    <col min="3063" max="3063" width="13.6640625" style="1" customWidth="1"/>
    <col min="3064" max="3064" width="12" style="1" customWidth="1"/>
    <col min="3065" max="3065" width="10.109375" style="1" customWidth="1"/>
    <col min="3066" max="3066" width="19.109375" style="1" customWidth="1"/>
    <col min="3067" max="3067" width="13.88671875" style="1" customWidth="1"/>
    <col min="3068" max="3068" width="10.6640625" style="1" customWidth="1"/>
    <col min="3069" max="3069" width="25.33203125" style="1" customWidth="1"/>
    <col min="3070" max="3078" width="10.6640625" style="1" customWidth="1"/>
    <col min="3079" max="3101" width="10.109375" style="1" customWidth="1"/>
    <col min="3102" max="3299" width="9.109375" style="1"/>
    <col min="3300" max="3300" width="11" style="1" customWidth="1"/>
    <col min="3301" max="3301" width="0.5546875" style="1" customWidth="1"/>
    <col min="3302" max="3302" width="26.5546875" style="1" customWidth="1"/>
    <col min="3303" max="3308" width="0" style="1" hidden="1" customWidth="1"/>
    <col min="3309" max="3309" width="8.5546875" style="1" customWidth="1"/>
    <col min="3310" max="3315" width="8.88671875" style="1" customWidth="1"/>
    <col min="3316" max="3316" width="9.88671875" style="1" customWidth="1"/>
    <col min="3317" max="3317" width="9.109375" style="1"/>
    <col min="3318" max="3318" width="9.88671875" style="1" customWidth="1"/>
    <col min="3319" max="3319" width="13.6640625" style="1" customWidth="1"/>
    <col min="3320" max="3320" width="12" style="1" customWidth="1"/>
    <col min="3321" max="3321" width="10.109375" style="1" customWidth="1"/>
    <col min="3322" max="3322" width="19.109375" style="1" customWidth="1"/>
    <col min="3323" max="3323" width="13.88671875" style="1" customWidth="1"/>
    <col min="3324" max="3324" width="10.6640625" style="1" customWidth="1"/>
    <col min="3325" max="3325" width="25.33203125" style="1" customWidth="1"/>
    <col min="3326" max="3334" width="10.6640625" style="1" customWidth="1"/>
    <col min="3335" max="3357" width="10.109375" style="1" customWidth="1"/>
    <col min="3358" max="3555" width="9.109375" style="1"/>
    <col min="3556" max="3556" width="11" style="1" customWidth="1"/>
    <col min="3557" max="3557" width="0.5546875" style="1" customWidth="1"/>
    <col min="3558" max="3558" width="26.5546875" style="1" customWidth="1"/>
    <col min="3559" max="3564" width="0" style="1" hidden="1" customWidth="1"/>
    <col min="3565" max="3565" width="8.5546875" style="1" customWidth="1"/>
    <col min="3566" max="3571" width="8.88671875" style="1" customWidth="1"/>
    <col min="3572" max="3572" width="9.88671875" style="1" customWidth="1"/>
    <col min="3573" max="3573" width="9.109375" style="1"/>
    <col min="3574" max="3574" width="9.88671875" style="1" customWidth="1"/>
    <col min="3575" max="3575" width="13.6640625" style="1" customWidth="1"/>
    <col min="3576" max="3576" width="12" style="1" customWidth="1"/>
    <col min="3577" max="3577" width="10.109375" style="1" customWidth="1"/>
    <col min="3578" max="3578" width="19.109375" style="1" customWidth="1"/>
    <col min="3579" max="3579" width="13.88671875" style="1" customWidth="1"/>
    <col min="3580" max="3580" width="10.6640625" style="1" customWidth="1"/>
    <col min="3581" max="3581" width="25.33203125" style="1" customWidth="1"/>
    <col min="3582" max="3590" width="10.6640625" style="1" customWidth="1"/>
    <col min="3591" max="3613" width="10.109375" style="1" customWidth="1"/>
    <col min="3614" max="3811" width="9.109375" style="1"/>
    <col min="3812" max="3812" width="11" style="1" customWidth="1"/>
    <col min="3813" max="3813" width="0.5546875" style="1" customWidth="1"/>
    <col min="3814" max="3814" width="26.5546875" style="1" customWidth="1"/>
    <col min="3815" max="3820" width="0" style="1" hidden="1" customWidth="1"/>
    <col min="3821" max="3821" width="8.5546875" style="1" customWidth="1"/>
    <col min="3822" max="3827" width="8.88671875" style="1" customWidth="1"/>
    <col min="3828" max="3828" width="9.88671875" style="1" customWidth="1"/>
    <col min="3829" max="3829" width="9.109375" style="1"/>
    <col min="3830" max="3830" width="9.88671875" style="1" customWidth="1"/>
    <col min="3831" max="3831" width="13.6640625" style="1" customWidth="1"/>
    <col min="3832" max="3832" width="12" style="1" customWidth="1"/>
    <col min="3833" max="3833" width="10.109375" style="1" customWidth="1"/>
    <col min="3834" max="3834" width="19.109375" style="1" customWidth="1"/>
    <col min="3835" max="3835" width="13.88671875" style="1" customWidth="1"/>
    <col min="3836" max="3836" width="10.6640625" style="1" customWidth="1"/>
    <col min="3837" max="3837" width="25.33203125" style="1" customWidth="1"/>
    <col min="3838" max="3846" width="10.6640625" style="1" customWidth="1"/>
    <col min="3847" max="3869" width="10.109375" style="1" customWidth="1"/>
    <col min="3870" max="4067" width="9.109375" style="1"/>
    <col min="4068" max="4068" width="11" style="1" customWidth="1"/>
    <col min="4069" max="4069" width="0.5546875" style="1" customWidth="1"/>
    <col min="4070" max="4070" width="26.5546875" style="1" customWidth="1"/>
    <col min="4071" max="4076" width="0" style="1" hidden="1" customWidth="1"/>
    <col min="4077" max="4077" width="8.5546875" style="1" customWidth="1"/>
    <col min="4078" max="4083" width="8.88671875" style="1" customWidth="1"/>
    <col min="4084" max="4084" width="9.88671875" style="1" customWidth="1"/>
    <col min="4085" max="4085" width="9.109375" style="1"/>
    <col min="4086" max="4086" width="9.88671875" style="1" customWidth="1"/>
    <col min="4087" max="4087" width="13.6640625" style="1" customWidth="1"/>
    <col min="4088" max="4088" width="12" style="1" customWidth="1"/>
    <col min="4089" max="4089" width="10.109375" style="1" customWidth="1"/>
    <col min="4090" max="4090" width="19.109375" style="1" customWidth="1"/>
    <col min="4091" max="4091" width="13.88671875" style="1" customWidth="1"/>
    <col min="4092" max="4092" width="10.6640625" style="1" customWidth="1"/>
    <col min="4093" max="4093" width="25.33203125" style="1" customWidth="1"/>
    <col min="4094" max="4102" width="10.6640625" style="1" customWidth="1"/>
    <col min="4103" max="4125" width="10.109375" style="1" customWidth="1"/>
    <col min="4126" max="4323" width="9.109375" style="1"/>
    <col min="4324" max="4324" width="11" style="1" customWidth="1"/>
    <col min="4325" max="4325" width="0.5546875" style="1" customWidth="1"/>
    <col min="4326" max="4326" width="26.5546875" style="1" customWidth="1"/>
    <col min="4327" max="4332" width="0" style="1" hidden="1" customWidth="1"/>
    <col min="4333" max="4333" width="8.5546875" style="1" customWidth="1"/>
    <col min="4334" max="4339" width="8.88671875" style="1" customWidth="1"/>
    <col min="4340" max="4340" width="9.88671875" style="1" customWidth="1"/>
    <col min="4341" max="4341" width="9.109375" style="1"/>
    <col min="4342" max="4342" width="9.88671875" style="1" customWidth="1"/>
    <col min="4343" max="4343" width="13.6640625" style="1" customWidth="1"/>
    <col min="4344" max="4344" width="12" style="1" customWidth="1"/>
    <col min="4345" max="4345" width="10.109375" style="1" customWidth="1"/>
    <col min="4346" max="4346" width="19.109375" style="1" customWidth="1"/>
    <col min="4347" max="4347" width="13.88671875" style="1" customWidth="1"/>
    <col min="4348" max="4348" width="10.6640625" style="1" customWidth="1"/>
    <col min="4349" max="4349" width="25.33203125" style="1" customWidth="1"/>
    <col min="4350" max="4358" width="10.6640625" style="1" customWidth="1"/>
    <col min="4359" max="4381" width="10.109375" style="1" customWidth="1"/>
    <col min="4382" max="4579" width="9.109375" style="1"/>
    <col min="4580" max="4580" width="11" style="1" customWidth="1"/>
    <col min="4581" max="4581" width="0.5546875" style="1" customWidth="1"/>
    <col min="4582" max="4582" width="26.5546875" style="1" customWidth="1"/>
    <col min="4583" max="4588" width="0" style="1" hidden="1" customWidth="1"/>
    <col min="4589" max="4589" width="8.5546875" style="1" customWidth="1"/>
    <col min="4590" max="4595" width="8.88671875" style="1" customWidth="1"/>
    <col min="4596" max="4596" width="9.88671875" style="1" customWidth="1"/>
    <col min="4597" max="4597" width="9.109375" style="1"/>
    <col min="4598" max="4598" width="9.88671875" style="1" customWidth="1"/>
    <col min="4599" max="4599" width="13.6640625" style="1" customWidth="1"/>
    <col min="4600" max="4600" width="12" style="1" customWidth="1"/>
    <col min="4601" max="4601" width="10.109375" style="1" customWidth="1"/>
    <col min="4602" max="4602" width="19.109375" style="1" customWidth="1"/>
    <col min="4603" max="4603" width="13.88671875" style="1" customWidth="1"/>
    <col min="4604" max="4604" width="10.6640625" style="1" customWidth="1"/>
    <col min="4605" max="4605" width="25.33203125" style="1" customWidth="1"/>
    <col min="4606" max="4614" width="10.6640625" style="1" customWidth="1"/>
    <col min="4615" max="4637" width="10.109375" style="1" customWidth="1"/>
    <col min="4638" max="4835" width="9.109375" style="1"/>
    <col min="4836" max="4836" width="11" style="1" customWidth="1"/>
    <col min="4837" max="4837" width="0.5546875" style="1" customWidth="1"/>
    <col min="4838" max="4838" width="26.5546875" style="1" customWidth="1"/>
    <col min="4839" max="4844" width="0" style="1" hidden="1" customWidth="1"/>
    <col min="4845" max="4845" width="8.5546875" style="1" customWidth="1"/>
    <col min="4846" max="4851" width="8.88671875" style="1" customWidth="1"/>
    <col min="4852" max="4852" width="9.88671875" style="1" customWidth="1"/>
    <col min="4853" max="4853" width="9.109375" style="1"/>
    <col min="4854" max="4854" width="9.88671875" style="1" customWidth="1"/>
    <col min="4855" max="4855" width="13.6640625" style="1" customWidth="1"/>
    <col min="4856" max="4856" width="12" style="1" customWidth="1"/>
    <col min="4857" max="4857" width="10.109375" style="1" customWidth="1"/>
    <col min="4858" max="4858" width="19.109375" style="1" customWidth="1"/>
    <col min="4859" max="4859" width="13.88671875" style="1" customWidth="1"/>
    <col min="4860" max="4860" width="10.6640625" style="1" customWidth="1"/>
    <col min="4861" max="4861" width="25.33203125" style="1" customWidth="1"/>
    <col min="4862" max="4870" width="10.6640625" style="1" customWidth="1"/>
    <col min="4871" max="4893" width="10.109375" style="1" customWidth="1"/>
    <col min="4894" max="5091" width="9.109375" style="1"/>
    <col min="5092" max="5092" width="11" style="1" customWidth="1"/>
    <col min="5093" max="5093" width="0.5546875" style="1" customWidth="1"/>
    <col min="5094" max="5094" width="26.5546875" style="1" customWidth="1"/>
    <col min="5095" max="5100" width="0" style="1" hidden="1" customWidth="1"/>
    <col min="5101" max="5101" width="8.5546875" style="1" customWidth="1"/>
    <col min="5102" max="5107" width="8.88671875" style="1" customWidth="1"/>
    <col min="5108" max="5108" width="9.88671875" style="1" customWidth="1"/>
    <col min="5109" max="5109" width="9.109375" style="1"/>
    <col min="5110" max="5110" width="9.88671875" style="1" customWidth="1"/>
    <col min="5111" max="5111" width="13.6640625" style="1" customWidth="1"/>
    <col min="5112" max="5112" width="12" style="1" customWidth="1"/>
    <col min="5113" max="5113" width="10.109375" style="1" customWidth="1"/>
    <col min="5114" max="5114" width="19.109375" style="1" customWidth="1"/>
    <col min="5115" max="5115" width="13.88671875" style="1" customWidth="1"/>
    <col min="5116" max="5116" width="10.6640625" style="1" customWidth="1"/>
    <col min="5117" max="5117" width="25.33203125" style="1" customWidth="1"/>
    <col min="5118" max="5126" width="10.6640625" style="1" customWidth="1"/>
    <col min="5127" max="5149" width="10.109375" style="1" customWidth="1"/>
    <col min="5150" max="5347" width="9.109375" style="1"/>
    <col min="5348" max="5348" width="11" style="1" customWidth="1"/>
    <col min="5349" max="5349" width="0.5546875" style="1" customWidth="1"/>
    <col min="5350" max="5350" width="26.5546875" style="1" customWidth="1"/>
    <col min="5351" max="5356" width="0" style="1" hidden="1" customWidth="1"/>
    <col min="5357" max="5357" width="8.5546875" style="1" customWidth="1"/>
    <col min="5358" max="5363" width="8.88671875" style="1" customWidth="1"/>
    <col min="5364" max="5364" width="9.88671875" style="1" customWidth="1"/>
    <col min="5365" max="5365" width="9.109375" style="1"/>
    <col min="5366" max="5366" width="9.88671875" style="1" customWidth="1"/>
    <col min="5367" max="5367" width="13.6640625" style="1" customWidth="1"/>
    <col min="5368" max="5368" width="12" style="1" customWidth="1"/>
    <col min="5369" max="5369" width="10.109375" style="1" customWidth="1"/>
    <col min="5370" max="5370" width="19.109375" style="1" customWidth="1"/>
    <col min="5371" max="5371" width="13.88671875" style="1" customWidth="1"/>
    <col min="5372" max="5372" width="10.6640625" style="1" customWidth="1"/>
    <col min="5373" max="5373" width="25.33203125" style="1" customWidth="1"/>
    <col min="5374" max="5382" width="10.6640625" style="1" customWidth="1"/>
    <col min="5383" max="5405" width="10.109375" style="1" customWidth="1"/>
    <col min="5406" max="5603" width="9.109375" style="1"/>
    <col min="5604" max="5604" width="11" style="1" customWidth="1"/>
    <col min="5605" max="5605" width="0.5546875" style="1" customWidth="1"/>
    <col min="5606" max="5606" width="26.5546875" style="1" customWidth="1"/>
    <col min="5607" max="5612" width="0" style="1" hidden="1" customWidth="1"/>
    <col min="5613" max="5613" width="8.5546875" style="1" customWidth="1"/>
    <col min="5614" max="5619" width="8.88671875" style="1" customWidth="1"/>
    <col min="5620" max="5620" width="9.88671875" style="1" customWidth="1"/>
    <col min="5621" max="5621" width="9.109375" style="1"/>
    <col min="5622" max="5622" width="9.88671875" style="1" customWidth="1"/>
    <col min="5623" max="5623" width="13.6640625" style="1" customWidth="1"/>
    <col min="5624" max="5624" width="12" style="1" customWidth="1"/>
    <col min="5625" max="5625" width="10.109375" style="1" customWidth="1"/>
    <col min="5626" max="5626" width="19.109375" style="1" customWidth="1"/>
    <col min="5627" max="5627" width="13.88671875" style="1" customWidth="1"/>
    <col min="5628" max="5628" width="10.6640625" style="1" customWidth="1"/>
    <col min="5629" max="5629" width="25.33203125" style="1" customWidth="1"/>
    <col min="5630" max="5638" width="10.6640625" style="1" customWidth="1"/>
    <col min="5639" max="5661" width="10.109375" style="1" customWidth="1"/>
    <col min="5662" max="5859" width="9.109375" style="1"/>
    <col min="5860" max="5860" width="11" style="1" customWidth="1"/>
    <col min="5861" max="5861" width="0.5546875" style="1" customWidth="1"/>
    <col min="5862" max="5862" width="26.5546875" style="1" customWidth="1"/>
    <col min="5863" max="5868" width="0" style="1" hidden="1" customWidth="1"/>
    <col min="5869" max="5869" width="8.5546875" style="1" customWidth="1"/>
    <col min="5870" max="5875" width="8.88671875" style="1" customWidth="1"/>
    <col min="5876" max="5876" width="9.88671875" style="1" customWidth="1"/>
    <col min="5877" max="5877" width="9.109375" style="1"/>
    <col min="5878" max="5878" width="9.88671875" style="1" customWidth="1"/>
    <col min="5879" max="5879" width="13.6640625" style="1" customWidth="1"/>
    <col min="5880" max="5880" width="12" style="1" customWidth="1"/>
    <col min="5881" max="5881" width="10.109375" style="1" customWidth="1"/>
    <col min="5882" max="5882" width="19.109375" style="1" customWidth="1"/>
    <col min="5883" max="5883" width="13.88671875" style="1" customWidth="1"/>
    <col min="5884" max="5884" width="10.6640625" style="1" customWidth="1"/>
    <col min="5885" max="5885" width="25.33203125" style="1" customWidth="1"/>
    <col min="5886" max="5894" width="10.6640625" style="1" customWidth="1"/>
    <col min="5895" max="5917" width="10.109375" style="1" customWidth="1"/>
    <col min="5918" max="6115" width="9.109375" style="1"/>
    <col min="6116" max="6116" width="11" style="1" customWidth="1"/>
    <col min="6117" max="6117" width="0.5546875" style="1" customWidth="1"/>
    <col min="6118" max="6118" width="26.5546875" style="1" customWidth="1"/>
    <col min="6119" max="6124" width="0" style="1" hidden="1" customWidth="1"/>
    <col min="6125" max="6125" width="8.5546875" style="1" customWidth="1"/>
    <col min="6126" max="6131" width="8.88671875" style="1" customWidth="1"/>
    <col min="6132" max="6132" width="9.88671875" style="1" customWidth="1"/>
    <col min="6133" max="6133" width="9.109375" style="1"/>
    <col min="6134" max="6134" width="9.88671875" style="1" customWidth="1"/>
    <col min="6135" max="6135" width="13.6640625" style="1" customWidth="1"/>
    <col min="6136" max="6136" width="12" style="1" customWidth="1"/>
    <col min="6137" max="6137" width="10.109375" style="1" customWidth="1"/>
    <col min="6138" max="6138" width="19.109375" style="1" customWidth="1"/>
    <col min="6139" max="6139" width="13.88671875" style="1" customWidth="1"/>
    <col min="6140" max="6140" width="10.6640625" style="1" customWidth="1"/>
    <col min="6141" max="6141" width="25.33203125" style="1" customWidth="1"/>
    <col min="6142" max="6150" width="10.6640625" style="1" customWidth="1"/>
    <col min="6151" max="6173" width="10.109375" style="1" customWidth="1"/>
    <col min="6174" max="6371" width="9.109375" style="1"/>
    <col min="6372" max="6372" width="11" style="1" customWidth="1"/>
    <col min="6373" max="6373" width="0.5546875" style="1" customWidth="1"/>
    <col min="6374" max="6374" width="26.5546875" style="1" customWidth="1"/>
    <col min="6375" max="6380" width="0" style="1" hidden="1" customWidth="1"/>
    <col min="6381" max="6381" width="8.5546875" style="1" customWidth="1"/>
    <col min="6382" max="6387" width="8.88671875" style="1" customWidth="1"/>
    <col min="6388" max="6388" width="9.88671875" style="1" customWidth="1"/>
    <col min="6389" max="6389" width="9.109375" style="1"/>
    <col min="6390" max="6390" width="9.88671875" style="1" customWidth="1"/>
    <col min="6391" max="6391" width="13.6640625" style="1" customWidth="1"/>
    <col min="6392" max="6392" width="12" style="1" customWidth="1"/>
    <col min="6393" max="6393" width="10.109375" style="1" customWidth="1"/>
    <col min="6394" max="6394" width="19.109375" style="1" customWidth="1"/>
    <col min="6395" max="6395" width="13.88671875" style="1" customWidth="1"/>
    <col min="6396" max="6396" width="10.6640625" style="1" customWidth="1"/>
    <col min="6397" max="6397" width="25.33203125" style="1" customWidth="1"/>
    <col min="6398" max="6406" width="10.6640625" style="1" customWidth="1"/>
    <col min="6407" max="6429" width="10.109375" style="1" customWidth="1"/>
    <col min="6430" max="6627" width="9.109375" style="1"/>
    <col min="6628" max="6628" width="11" style="1" customWidth="1"/>
    <col min="6629" max="6629" width="0.5546875" style="1" customWidth="1"/>
    <col min="6630" max="6630" width="26.5546875" style="1" customWidth="1"/>
    <col min="6631" max="6636" width="0" style="1" hidden="1" customWidth="1"/>
    <col min="6637" max="6637" width="8.5546875" style="1" customWidth="1"/>
    <col min="6638" max="6643" width="8.88671875" style="1" customWidth="1"/>
    <col min="6644" max="6644" width="9.88671875" style="1" customWidth="1"/>
    <col min="6645" max="6645" width="9.109375" style="1"/>
    <col min="6646" max="6646" width="9.88671875" style="1" customWidth="1"/>
    <col min="6647" max="6647" width="13.6640625" style="1" customWidth="1"/>
    <col min="6648" max="6648" width="12" style="1" customWidth="1"/>
    <col min="6649" max="6649" width="10.109375" style="1" customWidth="1"/>
    <col min="6650" max="6650" width="19.109375" style="1" customWidth="1"/>
    <col min="6651" max="6651" width="13.88671875" style="1" customWidth="1"/>
    <col min="6652" max="6652" width="10.6640625" style="1" customWidth="1"/>
    <col min="6653" max="6653" width="25.33203125" style="1" customWidth="1"/>
    <col min="6654" max="6662" width="10.6640625" style="1" customWidth="1"/>
    <col min="6663" max="6685" width="10.109375" style="1" customWidth="1"/>
    <col min="6686" max="6883" width="9.109375" style="1"/>
    <col min="6884" max="6884" width="11" style="1" customWidth="1"/>
    <col min="6885" max="6885" width="0.5546875" style="1" customWidth="1"/>
    <col min="6886" max="6886" width="26.5546875" style="1" customWidth="1"/>
    <col min="6887" max="6892" width="0" style="1" hidden="1" customWidth="1"/>
    <col min="6893" max="6893" width="8.5546875" style="1" customWidth="1"/>
    <col min="6894" max="6899" width="8.88671875" style="1" customWidth="1"/>
    <col min="6900" max="6900" width="9.88671875" style="1" customWidth="1"/>
    <col min="6901" max="6901" width="9.109375" style="1"/>
    <col min="6902" max="6902" width="9.88671875" style="1" customWidth="1"/>
    <col min="6903" max="6903" width="13.6640625" style="1" customWidth="1"/>
    <col min="6904" max="6904" width="12" style="1" customWidth="1"/>
    <col min="6905" max="6905" width="10.109375" style="1" customWidth="1"/>
    <col min="6906" max="6906" width="19.109375" style="1" customWidth="1"/>
    <col min="6907" max="6907" width="13.88671875" style="1" customWidth="1"/>
    <col min="6908" max="6908" width="10.6640625" style="1" customWidth="1"/>
    <col min="6909" max="6909" width="25.33203125" style="1" customWidth="1"/>
    <col min="6910" max="6918" width="10.6640625" style="1" customWidth="1"/>
    <col min="6919" max="6941" width="10.109375" style="1" customWidth="1"/>
    <col min="6942" max="7139" width="9.109375" style="1"/>
    <col min="7140" max="7140" width="11" style="1" customWidth="1"/>
    <col min="7141" max="7141" width="0.5546875" style="1" customWidth="1"/>
    <col min="7142" max="7142" width="26.5546875" style="1" customWidth="1"/>
    <col min="7143" max="7148" width="0" style="1" hidden="1" customWidth="1"/>
    <col min="7149" max="7149" width="8.5546875" style="1" customWidth="1"/>
    <col min="7150" max="7155" width="8.88671875" style="1" customWidth="1"/>
    <col min="7156" max="7156" width="9.88671875" style="1" customWidth="1"/>
    <col min="7157" max="7157" width="9.109375" style="1"/>
    <col min="7158" max="7158" width="9.88671875" style="1" customWidth="1"/>
    <col min="7159" max="7159" width="13.6640625" style="1" customWidth="1"/>
    <col min="7160" max="7160" width="12" style="1" customWidth="1"/>
    <col min="7161" max="7161" width="10.109375" style="1" customWidth="1"/>
    <col min="7162" max="7162" width="19.109375" style="1" customWidth="1"/>
    <col min="7163" max="7163" width="13.88671875" style="1" customWidth="1"/>
    <col min="7164" max="7164" width="10.6640625" style="1" customWidth="1"/>
    <col min="7165" max="7165" width="25.33203125" style="1" customWidth="1"/>
    <col min="7166" max="7174" width="10.6640625" style="1" customWidth="1"/>
    <col min="7175" max="7197" width="10.109375" style="1" customWidth="1"/>
    <col min="7198" max="7395" width="9.109375" style="1"/>
    <col min="7396" max="7396" width="11" style="1" customWidth="1"/>
    <col min="7397" max="7397" width="0.5546875" style="1" customWidth="1"/>
    <col min="7398" max="7398" width="26.5546875" style="1" customWidth="1"/>
    <col min="7399" max="7404" width="0" style="1" hidden="1" customWidth="1"/>
    <col min="7405" max="7405" width="8.5546875" style="1" customWidth="1"/>
    <col min="7406" max="7411" width="8.88671875" style="1" customWidth="1"/>
    <col min="7412" max="7412" width="9.88671875" style="1" customWidth="1"/>
    <col min="7413" max="7413" width="9.109375" style="1"/>
    <col min="7414" max="7414" width="9.88671875" style="1" customWidth="1"/>
    <col min="7415" max="7415" width="13.6640625" style="1" customWidth="1"/>
    <col min="7416" max="7416" width="12" style="1" customWidth="1"/>
    <col min="7417" max="7417" width="10.109375" style="1" customWidth="1"/>
    <col min="7418" max="7418" width="19.109375" style="1" customWidth="1"/>
    <col min="7419" max="7419" width="13.88671875" style="1" customWidth="1"/>
    <col min="7420" max="7420" width="10.6640625" style="1" customWidth="1"/>
    <col min="7421" max="7421" width="25.33203125" style="1" customWidth="1"/>
    <col min="7422" max="7430" width="10.6640625" style="1" customWidth="1"/>
    <col min="7431" max="7453" width="10.109375" style="1" customWidth="1"/>
    <col min="7454" max="7651" width="9.109375" style="1"/>
    <col min="7652" max="7652" width="11" style="1" customWidth="1"/>
    <col min="7653" max="7653" width="0.5546875" style="1" customWidth="1"/>
    <col min="7654" max="7654" width="26.5546875" style="1" customWidth="1"/>
    <col min="7655" max="7660" width="0" style="1" hidden="1" customWidth="1"/>
    <col min="7661" max="7661" width="8.5546875" style="1" customWidth="1"/>
    <col min="7662" max="7667" width="8.88671875" style="1" customWidth="1"/>
    <col min="7668" max="7668" width="9.88671875" style="1" customWidth="1"/>
    <col min="7669" max="7669" width="9.109375" style="1"/>
    <col min="7670" max="7670" width="9.88671875" style="1" customWidth="1"/>
    <col min="7671" max="7671" width="13.6640625" style="1" customWidth="1"/>
    <col min="7672" max="7672" width="12" style="1" customWidth="1"/>
    <col min="7673" max="7673" width="10.109375" style="1" customWidth="1"/>
    <col min="7674" max="7674" width="19.109375" style="1" customWidth="1"/>
    <col min="7675" max="7675" width="13.88671875" style="1" customWidth="1"/>
    <col min="7676" max="7676" width="10.6640625" style="1" customWidth="1"/>
    <col min="7677" max="7677" width="25.33203125" style="1" customWidth="1"/>
    <col min="7678" max="7686" width="10.6640625" style="1" customWidth="1"/>
    <col min="7687" max="7709" width="10.109375" style="1" customWidth="1"/>
    <col min="7710" max="7907" width="9.109375" style="1"/>
    <col min="7908" max="7908" width="11" style="1" customWidth="1"/>
    <col min="7909" max="7909" width="0.5546875" style="1" customWidth="1"/>
    <col min="7910" max="7910" width="26.5546875" style="1" customWidth="1"/>
    <col min="7911" max="7916" width="0" style="1" hidden="1" customWidth="1"/>
    <col min="7917" max="7917" width="8.5546875" style="1" customWidth="1"/>
    <col min="7918" max="7923" width="8.88671875" style="1" customWidth="1"/>
    <col min="7924" max="7924" width="9.88671875" style="1" customWidth="1"/>
    <col min="7925" max="7925" width="9.109375" style="1"/>
    <col min="7926" max="7926" width="9.88671875" style="1" customWidth="1"/>
    <col min="7927" max="7927" width="13.6640625" style="1" customWidth="1"/>
    <col min="7928" max="7928" width="12" style="1" customWidth="1"/>
    <col min="7929" max="7929" width="10.109375" style="1" customWidth="1"/>
    <col min="7930" max="7930" width="19.109375" style="1" customWidth="1"/>
    <col min="7931" max="7931" width="13.88671875" style="1" customWidth="1"/>
    <col min="7932" max="7932" width="10.6640625" style="1" customWidth="1"/>
    <col min="7933" max="7933" width="25.33203125" style="1" customWidth="1"/>
    <col min="7934" max="7942" width="10.6640625" style="1" customWidth="1"/>
    <col min="7943" max="7965" width="10.109375" style="1" customWidth="1"/>
    <col min="7966" max="8163" width="9.109375" style="1"/>
    <col min="8164" max="8164" width="11" style="1" customWidth="1"/>
    <col min="8165" max="8165" width="0.5546875" style="1" customWidth="1"/>
    <col min="8166" max="8166" width="26.5546875" style="1" customWidth="1"/>
    <col min="8167" max="8172" width="0" style="1" hidden="1" customWidth="1"/>
    <col min="8173" max="8173" width="8.5546875" style="1" customWidth="1"/>
    <col min="8174" max="8179" width="8.88671875" style="1" customWidth="1"/>
    <col min="8180" max="8180" width="9.88671875" style="1" customWidth="1"/>
    <col min="8181" max="8181" width="9.109375" style="1"/>
    <col min="8182" max="8182" width="9.88671875" style="1" customWidth="1"/>
    <col min="8183" max="8183" width="13.6640625" style="1" customWidth="1"/>
    <col min="8184" max="8184" width="12" style="1" customWidth="1"/>
    <col min="8185" max="8185" width="10.109375" style="1" customWidth="1"/>
    <col min="8186" max="8186" width="19.109375" style="1" customWidth="1"/>
    <col min="8187" max="8187" width="13.88671875" style="1" customWidth="1"/>
    <col min="8188" max="8188" width="10.6640625" style="1" customWidth="1"/>
    <col min="8189" max="8189" width="25.33203125" style="1" customWidth="1"/>
    <col min="8190" max="8198" width="10.6640625" style="1" customWidth="1"/>
    <col min="8199" max="8221" width="10.109375" style="1" customWidth="1"/>
    <col min="8222" max="8419" width="9.109375" style="1"/>
    <col min="8420" max="8420" width="11" style="1" customWidth="1"/>
    <col min="8421" max="8421" width="0.5546875" style="1" customWidth="1"/>
    <col min="8422" max="8422" width="26.5546875" style="1" customWidth="1"/>
    <col min="8423" max="8428" width="0" style="1" hidden="1" customWidth="1"/>
    <col min="8429" max="8429" width="8.5546875" style="1" customWidth="1"/>
    <col min="8430" max="8435" width="8.88671875" style="1" customWidth="1"/>
    <col min="8436" max="8436" width="9.88671875" style="1" customWidth="1"/>
    <col min="8437" max="8437" width="9.109375" style="1"/>
    <col min="8438" max="8438" width="9.88671875" style="1" customWidth="1"/>
    <col min="8439" max="8439" width="13.6640625" style="1" customWidth="1"/>
    <col min="8440" max="8440" width="12" style="1" customWidth="1"/>
    <col min="8441" max="8441" width="10.109375" style="1" customWidth="1"/>
    <col min="8442" max="8442" width="19.109375" style="1" customWidth="1"/>
    <col min="8443" max="8443" width="13.88671875" style="1" customWidth="1"/>
    <col min="8444" max="8444" width="10.6640625" style="1" customWidth="1"/>
    <col min="8445" max="8445" width="25.33203125" style="1" customWidth="1"/>
    <col min="8446" max="8454" width="10.6640625" style="1" customWidth="1"/>
    <col min="8455" max="8477" width="10.109375" style="1" customWidth="1"/>
    <col min="8478" max="8675" width="9.109375" style="1"/>
    <col min="8676" max="8676" width="11" style="1" customWidth="1"/>
    <col min="8677" max="8677" width="0.5546875" style="1" customWidth="1"/>
    <col min="8678" max="8678" width="26.5546875" style="1" customWidth="1"/>
    <col min="8679" max="8684" width="0" style="1" hidden="1" customWidth="1"/>
    <col min="8685" max="8685" width="8.5546875" style="1" customWidth="1"/>
    <col min="8686" max="8691" width="8.88671875" style="1" customWidth="1"/>
    <col min="8692" max="8692" width="9.88671875" style="1" customWidth="1"/>
    <col min="8693" max="8693" width="9.109375" style="1"/>
    <col min="8694" max="8694" width="9.88671875" style="1" customWidth="1"/>
    <col min="8695" max="8695" width="13.6640625" style="1" customWidth="1"/>
    <col min="8696" max="8696" width="12" style="1" customWidth="1"/>
    <col min="8697" max="8697" width="10.109375" style="1" customWidth="1"/>
    <col min="8698" max="8698" width="19.109375" style="1" customWidth="1"/>
    <col min="8699" max="8699" width="13.88671875" style="1" customWidth="1"/>
    <col min="8700" max="8700" width="10.6640625" style="1" customWidth="1"/>
    <col min="8701" max="8701" width="25.33203125" style="1" customWidth="1"/>
    <col min="8702" max="8710" width="10.6640625" style="1" customWidth="1"/>
    <col min="8711" max="8733" width="10.109375" style="1" customWidth="1"/>
    <col min="8734" max="8931" width="9.109375" style="1"/>
    <col min="8932" max="8932" width="11" style="1" customWidth="1"/>
    <col min="8933" max="8933" width="0.5546875" style="1" customWidth="1"/>
    <col min="8934" max="8934" width="26.5546875" style="1" customWidth="1"/>
    <col min="8935" max="8940" width="0" style="1" hidden="1" customWidth="1"/>
    <col min="8941" max="8941" width="8.5546875" style="1" customWidth="1"/>
    <col min="8942" max="8947" width="8.88671875" style="1" customWidth="1"/>
    <col min="8948" max="8948" width="9.88671875" style="1" customWidth="1"/>
    <col min="8949" max="8949" width="9.109375" style="1"/>
    <col min="8950" max="8950" width="9.88671875" style="1" customWidth="1"/>
    <col min="8951" max="8951" width="13.6640625" style="1" customWidth="1"/>
    <col min="8952" max="8952" width="12" style="1" customWidth="1"/>
    <col min="8953" max="8953" width="10.109375" style="1" customWidth="1"/>
    <col min="8954" max="8954" width="19.109375" style="1" customWidth="1"/>
    <col min="8955" max="8955" width="13.88671875" style="1" customWidth="1"/>
    <col min="8956" max="8956" width="10.6640625" style="1" customWidth="1"/>
    <col min="8957" max="8957" width="25.33203125" style="1" customWidth="1"/>
    <col min="8958" max="8966" width="10.6640625" style="1" customWidth="1"/>
    <col min="8967" max="8989" width="10.109375" style="1" customWidth="1"/>
    <col min="8990" max="9187" width="9.109375" style="1"/>
    <col min="9188" max="9188" width="11" style="1" customWidth="1"/>
    <col min="9189" max="9189" width="0.5546875" style="1" customWidth="1"/>
    <col min="9190" max="9190" width="26.5546875" style="1" customWidth="1"/>
    <col min="9191" max="9196" width="0" style="1" hidden="1" customWidth="1"/>
    <col min="9197" max="9197" width="8.5546875" style="1" customWidth="1"/>
    <col min="9198" max="9203" width="8.88671875" style="1" customWidth="1"/>
    <col min="9204" max="9204" width="9.88671875" style="1" customWidth="1"/>
    <col min="9205" max="9205" width="9.109375" style="1"/>
    <col min="9206" max="9206" width="9.88671875" style="1" customWidth="1"/>
    <col min="9207" max="9207" width="13.6640625" style="1" customWidth="1"/>
    <col min="9208" max="9208" width="12" style="1" customWidth="1"/>
    <col min="9209" max="9209" width="10.109375" style="1" customWidth="1"/>
    <col min="9210" max="9210" width="19.109375" style="1" customWidth="1"/>
    <col min="9211" max="9211" width="13.88671875" style="1" customWidth="1"/>
    <col min="9212" max="9212" width="10.6640625" style="1" customWidth="1"/>
    <col min="9213" max="9213" width="25.33203125" style="1" customWidth="1"/>
    <col min="9214" max="9222" width="10.6640625" style="1" customWidth="1"/>
    <col min="9223" max="9245" width="10.109375" style="1" customWidth="1"/>
    <col min="9246" max="9443" width="9.109375" style="1"/>
    <col min="9444" max="9444" width="11" style="1" customWidth="1"/>
    <col min="9445" max="9445" width="0.5546875" style="1" customWidth="1"/>
    <col min="9446" max="9446" width="26.5546875" style="1" customWidth="1"/>
    <col min="9447" max="9452" width="0" style="1" hidden="1" customWidth="1"/>
    <col min="9453" max="9453" width="8.5546875" style="1" customWidth="1"/>
    <col min="9454" max="9459" width="8.88671875" style="1" customWidth="1"/>
    <col min="9460" max="9460" width="9.88671875" style="1" customWidth="1"/>
    <col min="9461" max="9461" width="9.109375" style="1"/>
    <col min="9462" max="9462" width="9.88671875" style="1" customWidth="1"/>
    <col min="9463" max="9463" width="13.6640625" style="1" customWidth="1"/>
    <col min="9464" max="9464" width="12" style="1" customWidth="1"/>
    <col min="9465" max="9465" width="10.109375" style="1" customWidth="1"/>
    <col min="9466" max="9466" width="19.109375" style="1" customWidth="1"/>
    <col min="9467" max="9467" width="13.88671875" style="1" customWidth="1"/>
    <col min="9468" max="9468" width="10.6640625" style="1" customWidth="1"/>
    <col min="9469" max="9469" width="25.33203125" style="1" customWidth="1"/>
    <col min="9470" max="9478" width="10.6640625" style="1" customWidth="1"/>
    <col min="9479" max="9501" width="10.109375" style="1" customWidth="1"/>
    <col min="9502" max="9699" width="9.109375" style="1"/>
    <col min="9700" max="9700" width="11" style="1" customWidth="1"/>
    <col min="9701" max="9701" width="0.5546875" style="1" customWidth="1"/>
    <col min="9702" max="9702" width="26.5546875" style="1" customWidth="1"/>
    <col min="9703" max="9708" width="0" style="1" hidden="1" customWidth="1"/>
    <col min="9709" max="9709" width="8.5546875" style="1" customWidth="1"/>
    <col min="9710" max="9715" width="8.88671875" style="1" customWidth="1"/>
    <col min="9716" max="9716" width="9.88671875" style="1" customWidth="1"/>
    <col min="9717" max="9717" width="9.109375" style="1"/>
    <col min="9718" max="9718" width="9.88671875" style="1" customWidth="1"/>
    <col min="9719" max="9719" width="13.6640625" style="1" customWidth="1"/>
    <col min="9720" max="9720" width="12" style="1" customWidth="1"/>
    <col min="9721" max="9721" width="10.109375" style="1" customWidth="1"/>
    <col min="9722" max="9722" width="19.109375" style="1" customWidth="1"/>
    <col min="9723" max="9723" width="13.88671875" style="1" customWidth="1"/>
    <col min="9724" max="9724" width="10.6640625" style="1" customWidth="1"/>
    <col min="9725" max="9725" width="25.33203125" style="1" customWidth="1"/>
    <col min="9726" max="9734" width="10.6640625" style="1" customWidth="1"/>
    <col min="9735" max="9757" width="10.109375" style="1" customWidth="1"/>
    <col min="9758" max="9955" width="9.109375" style="1"/>
    <col min="9956" max="9956" width="11" style="1" customWidth="1"/>
    <col min="9957" max="9957" width="0.5546875" style="1" customWidth="1"/>
    <col min="9958" max="9958" width="26.5546875" style="1" customWidth="1"/>
    <col min="9959" max="9964" width="0" style="1" hidden="1" customWidth="1"/>
    <col min="9965" max="9965" width="8.5546875" style="1" customWidth="1"/>
    <col min="9966" max="9971" width="8.88671875" style="1" customWidth="1"/>
    <col min="9972" max="9972" width="9.88671875" style="1" customWidth="1"/>
    <col min="9973" max="9973" width="9.109375" style="1"/>
    <col min="9974" max="9974" width="9.88671875" style="1" customWidth="1"/>
    <col min="9975" max="9975" width="13.6640625" style="1" customWidth="1"/>
    <col min="9976" max="9976" width="12" style="1" customWidth="1"/>
    <col min="9977" max="9977" width="10.109375" style="1" customWidth="1"/>
    <col min="9978" max="9978" width="19.109375" style="1" customWidth="1"/>
    <col min="9979" max="9979" width="13.88671875" style="1" customWidth="1"/>
    <col min="9980" max="9980" width="10.6640625" style="1" customWidth="1"/>
    <col min="9981" max="9981" width="25.33203125" style="1" customWidth="1"/>
    <col min="9982" max="9990" width="10.6640625" style="1" customWidth="1"/>
    <col min="9991" max="10013" width="10.109375" style="1" customWidth="1"/>
    <col min="10014" max="10211" width="9.109375" style="1"/>
    <col min="10212" max="10212" width="11" style="1" customWidth="1"/>
    <col min="10213" max="10213" width="0.5546875" style="1" customWidth="1"/>
    <col min="10214" max="10214" width="26.5546875" style="1" customWidth="1"/>
    <col min="10215" max="10220" width="0" style="1" hidden="1" customWidth="1"/>
    <col min="10221" max="10221" width="8.5546875" style="1" customWidth="1"/>
    <col min="10222" max="10227" width="8.88671875" style="1" customWidth="1"/>
    <col min="10228" max="10228" width="9.88671875" style="1" customWidth="1"/>
    <col min="10229" max="10229" width="9.109375" style="1"/>
    <col min="10230" max="10230" width="9.88671875" style="1" customWidth="1"/>
    <col min="10231" max="10231" width="13.6640625" style="1" customWidth="1"/>
    <col min="10232" max="10232" width="12" style="1" customWidth="1"/>
    <col min="10233" max="10233" width="10.109375" style="1" customWidth="1"/>
    <col min="10234" max="10234" width="19.109375" style="1" customWidth="1"/>
    <col min="10235" max="10235" width="13.88671875" style="1" customWidth="1"/>
    <col min="10236" max="10236" width="10.6640625" style="1" customWidth="1"/>
    <col min="10237" max="10237" width="25.33203125" style="1" customWidth="1"/>
    <col min="10238" max="10246" width="10.6640625" style="1" customWidth="1"/>
    <col min="10247" max="10269" width="10.109375" style="1" customWidth="1"/>
    <col min="10270" max="10467" width="9.109375" style="1"/>
    <col min="10468" max="10468" width="11" style="1" customWidth="1"/>
    <col min="10469" max="10469" width="0.5546875" style="1" customWidth="1"/>
    <col min="10470" max="10470" width="26.5546875" style="1" customWidth="1"/>
    <col min="10471" max="10476" width="0" style="1" hidden="1" customWidth="1"/>
    <col min="10477" max="10477" width="8.5546875" style="1" customWidth="1"/>
    <col min="10478" max="10483" width="8.88671875" style="1" customWidth="1"/>
    <col min="10484" max="10484" width="9.88671875" style="1" customWidth="1"/>
    <col min="10485" max="10485" width="9.109375" style="1"/>
    <col min="10486" max="10486" width="9.88671875" style="1" customWidth="1"/>
    <col min="10487" max="10487" width="13.6640625" style="1" customWidth="1"/>
    <col min="10488" max="10488" width="12" style="1" customWidth="1"/>
    <col min="10489" max="10489" width="10.109375" style="1" customWidth="1"/>
    <col min="10490" max="10490" width="19.109375" style="1" customWidth="1"/>
    <col min="10491" max="10491" width="13.88671875" style="1" customWidth="1"/>
    <col min="10492" max="10492" width="10.6640625" style="1" customWidth="1"/>
    <col min="10493" max="10493" width="25.33203125" style="1" customWidth="1"/>
    <col min="10494" max="10502" width="10.6640625" style="1" customWidth="1"/>
    <col min="10503" max="10525" width="10.109375" style="1" customWidth="1"/>
    <col min="10526" max="10723" width="9.109375" style="1"/>
    <col min="10724" max="10724" width="11" style="1" customWidth="1"/>
    <col min="10725" max="10725" width="0.5546875" style="1" customWidth="1"/>
    <col min="10726" max="10726" width="26.5546875" style="1" customWidth="1"/>
    <col min="10727" max="10732" width="0" style="1" hidden="1" customWidth="1"/>
    <col min="10733" max="10733" width="8.5546875" style="1" customWidth="1"/>
    <col min="10734" max="10739" width="8.88671875" style="1" customWidth="1"/>
    <col min="10740" max="10740" width="9.88671875" style="1" customWidth="1"/>
    <col min="10741" max="10741" width="9.109375" style="1"/>
    <col min="10742" max="10742" width="9.88671875" style="1" customWidth="1"/>
    <col min="10743" max="10743" width="13.6640625" style="1" customWidth="1"/>
    <col min="10744" max="10744" width="12" style="1" customWidth="1"/>
    <col min="10745" max="10745" width="10.109375" style="1" customWidth="1"/>
    <col min="10746" max="10746" width="19.109375" style="1" customWidth="1"/>
    <col min="10747" max="10747" width="13.88671875" style="1" customWidth="1"/>
    <col min="10748" max="10748" width="10.6640625" style="1" customWidth="1"/>
    <col min="10749" max="10749" width="25.33203125" style="1" customWidth="1"/>
    <col min="10750" max="10758" width="10.6640625" style="1" customWidth="1"/>
    <col min="10759" max="10781" width="10.109375" style="1" customWidth="1"/>
    <col min="10782" max="10979" width="9.109375" style="1"/>
    <col min="10980" max="10980" width="11" style="1" customWidth="1"/>
    <col min="10981" max="10981" width="0.5546875" style="1" customWidth="1"/>
    <col min="10982" max="10982" width="26.5546875" style="1" customWidth="1"/>
    <col min="10983" max="10988" width="0" style="1" hidden="1" customWidth="1"/>
    <col min="10989" max="10989" width="8.5546875" style="1" customWidth="1"/>
    <col min="10990" max="10995" width="8.88671875" style="1" customWidth="1"/>
    <col min="10996" max="10996" width="9.88671875" style="1" customWidth="1"/>
    <col min="10997" max="10997" width="9.109375" style="1"/>
    <col min="10998" max="10998" width="9.88671875" style="1" customWidth="1"/>
    <col min="10999" max="10999" width="13.6640625" style="1" customWidth="1"/>
    <col min="11000" max="11000" width="12" style="1" customWidth="1"/>
    <col min="11001" max="11001" width="10.109375" style="1" customWidth="1"/>
    <col min="11002" max="11002" width="19.109375" style="1" customWidth="1"/>
    <col min="11003" max="11003" width="13.88671875" style="1" customWidth="1"/>
    <col min="11004" max="11004" width="10.6640625" style="1" customWidth="1"/>
    <col min="11005" max="11005" width="25.33203125" style="1" customWidth="1"/>
    <col min="11006" max="11014" width="10.6640625" style="1" customWidth="1"/>
    <col min="11015" max="11037" width="10.109375" style="1" customWidth="1"/>
    <col min="11038" max="11235" width="9.109375" style="1"/>
    <col min="11236" max="11236" width="11" style="1" customWidth="1"/>
    <col min="11237" max="11237" width="0.5546875" style="1" customWidth="1"/>
    <col min="11238" max="11238" width="26.5546875" style="1" customWidth="1"/>
    <col min="11239" max="11244" width="0" style="1" hidden="1" customWidth="1"/>
    <col min="11245" max="11245" width="8.5546875" style="1" customWidth="1"/>
    <col min="11246" max="11251" width="8.88671875" style="1" customWidth="1"/>
    <col min="11252" max="11252" width="9.88671875" style="1" customWidth="1"/>
    <col min="11253" max="11253" width="9.109375" style="1"/>
    <col min="11254" max="11254" width="9.88671875" style="1" customWidth="1"/>
    <col min="11255" max="11255" width="13.6640625" style="1" customWidth="1"/>
    <col min="11256" max="11256" width="12" style="1" customWidth="1"/>
    <col min="11257" max="11257" width="10.109375" style="1" customWidth="1"/>
    <col min="11258" max="11258" width="19.109375" style="1" customWidth="1"/>
    <col min="11259" max="11259" width="13.88671875" style="1" customWidth="1"/>
    <col min="11260" max="11260" width="10.6640625" style="1" customWidth="1"/>
    <col min="11261" max="11261" width="25.33203125" style="1" customWidth="1"/>
    <col min="11262" max="11270" width="10.6640625" style="1" customWidth="1"/>
    <col min="11271" max="11293" width="10.109375" style="1" customWidth="1"/>
    <col min="11294" max="11491" width="9.109375" style="1"/>
    <col min="11492" max="11492" width="11" style="1" customWidth="1"/>
    <col min="11493" max="11493" width="0.5546875" style="1" customWidth="1"/>
    <col min="11494" max="11494" width="26.5546875" style="1" customWidth="1"/>
    <col min="11495" max="11500" width="0" style="1" hidden="1" customWidth="1"/>
    <col min="11501" max="11501" width="8.5546875" style="1" customWidth="1"/>
    <col min="11502" max="11507" width="8.88671875" style="1" customWidth="1"/>
    <col min="11508" max="11508" width="9.88671875" style="1" customWidth="1"/>
    <col min="11509" max="11509" width="9.109375" style="1"/>
    <col min="11510" max="11510" width="9.88671875" style="1" customWidth="1"/>
    <col min="11511" max="11511" width="13.6640625" style="1" customWidth="1"/>
    <col min="11512" max="11512" width="12" style="1" customWidth="1"/>
    <col min="11513" max="11513" width="10.109375" style="1" customWidth="1"/>
    <col min="11514" max="11514" width="19.109375" style="1" customWidth="1"/>
    <col min="11515" max="11515" width="13.88671875" style="1" customWidth="1"/>
    <col min="11516" max="11516" width="10.6640625" style="1" customWidth="1"/>
    <col min="11517" max="11517" width="25.33203125" style="1" customWidth="1"/>
    <col min="11518" max="11526" width="10.6640625" style="1" customWidth="1"/>
    <col min="11527" max="11549" width="10.109375" style="1" customWidth="1"/>
    <col min="11550" max="11747" width="9.109375" style="1"/>
    <col min="11748" max="11748" width="11" style="1" customWidth="1"/>
    <col min="11749" max="11749" width="0.5546875" style="1" customWidth="1"/>
    <col min="11750" max="11750" width="26.5546875" style="1" customWidth="1"/>
    <col min="11751" max="11756" width="0" style="1" hidden="1" customWidth="1"/>
    <col min="11757" max="11757" width="8.5546875" style="1" customWidth="1"/>
    <col min="11758" max="11763" width="8.88671875" style="1" customWidth="1"/>
    <col min="11764" max="11764" width="9.88671875" style="1" customWidth="1"/>
    <col min="11765" max="11765" width="9.109375" style="1"/>
    <col min="11766" max="11766" width="9.88671875" style="1" customWidth="1"/>
    <col min="11767" max="11767" width="13.6640625" style="1" customWidth="1"/>
    <col min="11768" max="11768" width="12" style="1" customWidth="1"/>
    <col min="11769" max="11769" width="10.109375" style="1" customWidth="1"/>
    <col min="11770" max="11770" width="19.109375" style="1" customWidth="1"/>
    <col min="11771" max="11771" width="13.88671875" style="1" customWidth="1"/>
    <col min="11772" max="11772" width="10.6640625" style="1" customWidth="1"/>
    <col min="11773" max="11773" width="25.33203125" style="1" customWidth="1"/>
    <col min="11774" max="11782" width="10.6640625" style="1" customWidth="1"/>
    <col min="11783" max="11805" width="10.109375" style="1" customWidth="1"/>
    <col min="11806" max="12003" width="9.109375" style="1"/>
    <col min="12004" max="12004" width="11" style="1" customWidth="1"/>
    <col min="12005" max="12005" width="0.5546875" style="1" customWidth="1"/>
    <col min="12006" max="12006" width="26.5546875" style="1" customWidth="1"/>
    <col min="12007" max="12012" width="0" style="1" hidden="1" customWidth="1"/>
    <col min="12013" max="12013" width="8.5546875" style="1" customWidth="1"/>
    <col min="12014" max="12019" width="8.88671875" style="1" customWidth="1"/>
    <col min="12020" max="12020" width="9.88671875" style="1" customWidth="1"/>
    <col min="12021" max="12021" width="9.109375" style="1"/>
    <col min="12022" max="12022" width="9.88671875" style="1" customWidth="1"/>
    <col min="12023" max="12023" width="13.6640625" style="1" customWidth="1"/>
    <col min="12024" max="12024" width="12" style="1" customWidth="1"/>
    <col min="12025" max="12025" width="10.109375" style="1" customWidth="1"/>
    <col min="12026" max="12026" width="19.109375" style="1" customWidth="1"/>
    <col min="12027" max="12027" width="13.88671875" style="1" customWidth="1"/>
    <col min="12028" max="12028" width="10.6640625" style="1" customWidth="1"/>
    <col min="12029" max="12029" width="25.33203125" style="1" customWidth="1"/>
    <col min="12030" max="12038" width="10.6640625" style="1" customWidth="1"/>
    <col min="12039" max="12061" width="10.109375" style="1" customWidth="1"/>
    <col min="12062" max="12259" width="9.109375" style="1"/>
    <col min="12260" max="12260" width="11" style="1" customWidth="1"/>
    <col min="12261" max="12261" width="0.5546875" style="1" customWidth="1"/>
    <col min="12262" max="12262" width="26.5546875" style="1" customWidth="1"/>
    <col min="12263" max="12268" width="0" style="1" hidden="1" customWidth="1"/>
    <col min="12269" max="12269" width="8.5546875" style="1" customWidth="1"/>
    <col min="12270" max="12275" width="8.88671875" style="1" customWidth="1"/>
    <col min="12276" max="12276" width="9.88671875" style="1" customWidth="1"/>
    <col min="12277" max="12277" width="9.109375" style="1"/>
    <col min="12278" max="12278" width="9.88671875" style="1" customWidth="1"/>
    <col min="12279" max="12279" width="13.6640625" style="1" customWidth="1"/>
    <col min="12280" max="12280" width="12" style="1" customWidth="1"/>
    <col min="12281" max="12281" width="10.109375" style="1" customWidth="1"/>
    <col min="12282" max="12282" width="19.109375" style="1" customWidth="1"/>
    <col min="12283" max="12283" width="13.88671875" style="1" customWidth="1"/>
    <col min="12284" max="12284" width="10.6640625" style="1" customWidth="1"/>
    <col min="12285" max="12285" width="25.33203125" style="1" customWidth="1"/>
    <col min="12286" max="12294" width="10.6640625" style="1" customWidth="1"/>
    <col min="12295" max="12317" width="10.109375" style="1" customWidth="1"/>
    <col min="12318" max="12515" width="9.109375" style="1"/>
    <col min="12516" max="12516" width="11" style="1" customWidth="1"/>
    <col min="12517" max="12517" width="0.5546875" style="1" customWidth="1"/>
    <col min="12518" max="12518" width="26.5546875" style="1" customWidth="1"/>
    <col min="12519" max="12524" width="0" style="1" hidden="1" customWidth="1"/>
    <col min="12525" max="12525" width="8.5546875" style="1" customWidth="1"/>
    <col min="12526" max="12531" width="8.88671875" style="1" customWidth="1"/>
    <col min="12532" max="12532" width="9.88671875" style="1" customWidth="1"/>
    <col min="12533" max="12533" width="9.109375" style="1"/>
    <col min="12534" max="12534" width="9.88671875" style="1" customWidth="1"/>
    <col min="12535" max="12535" width="13.6640625" style="1" customWidth="1"/>
    <col min="12536" max="12536" width="12" style="1" customWidth="1"/>
    <col min="12537" max="12537" width="10.109375" style="1" customWidth="1"/>
    <col min="12538" max="12538" width="19.109375" style="1" customWidth="1"/>
    <col min="12539" max="12539" width="13.88671875" style="1" customWidth="1"/>
    <col min="12540" max="12540" width="10.6640625" style="1" customWidth="1"/>
    <col min="12541" max="12541" width="25.33203125" style="1" customWidth="1"/>
    <col min="12542" max="12550" width="10.6640625" style="1" customWidth="1"/>
    <col min="12551" max="12573" width="10.109375" style="1" customWidth="1"/>
    <col min="12574" max="12771" width="9.109375" style="1"/>
    <col min="12772" max="12772" width="11" style="1" customWidth="1"/>
    <col min="12773" max="12773" width="0.5546875" style="1" customWidth="1"/>
    <col min="12774" max="12774" width="26.5546875" style="1" customWidth="1"/>
    <col min="12775" max="12780" width="0" style="1" hidden="1" customWidth="1"/>
    <col min="12781" max="12781" width="8.5546875" style="1" customWidth="1"/>
    <col min="12782" max="12787" width="8.88671875" style="1" customWidth="1"/>
    <col min="12788" max="12788" width="9.88671875" style="1" customWidth="1"/>
    <col min="12789" max="12789" width="9.109375" style="1"/>
    <col min="12790" max="12790" width="9.88671875" style="1" customWidth="1"/>
    <col min="12791" max="12791" width="13.6640625" style="1" customWidth="1"/>
    <col min="12792" max="12792" width="12" style="1" customWidth="1"/>
    <col min="12793" max="12793" width="10.109375" style="1" customWidth="1"/>
    <col min="12794" max="12794" width="19.109375" style="1" customWidth="1"/>
    <col min="12795" max="12795" width="13.88671875" style="1" customWidth="1"/>
    <col min="12796" max="12796" width="10.6640625" style="1" customWidth="1"/>
    <col min="12797" max="12797" width="25.33203125" style="1" customWidth="1"/>
    <col min="12798" max="12806" width="10.6640625" style="1" customWidth="1"/>
    <col min="12807" max="12829" width="10.109375" style="1" customWidth="1"/>
    <col min="12830" max="13027" width="9.109375" style="1"/>
    <col min="13028" max="13028" width="11" style="1" customWidth="1"/>
    <col min="13029" max="13029" width="0.5546875" style="1" customWidth="1"/>
    <col min="13030" max="13030" width="26.5546875" style="1" customWidth="1"/>
    <col min="13031" max="13036" width="0" style="1" hidden="1" customWidth="1"/>
    <col min="13037" max="13037" width="8.5546875" style="1" customWidth="1"/>
    <col min="13038" max="13043" width="8.88671875" style="1" customWidth="1"/>
    <col min="13044" max="13044" width="9.88671875" style="1" customWidth="1"/>
    <col min="13045" max="13045" width="9.109375" style="1"/>
    <col min="13046" max="13046" width="9.88671875" style="1" customWidth="1"/>
    <col min="13047" max="13047" width="13.6640625" style="1" customWidth="1"/>
    <col min="13048" max="13048" width="12" style="1" customWidth="1"/>
    <col min="13049" max="13049" width="10.109375" style="1" customWidth="1"/>
    <col min="13050" max="13050" width="19.109375" style="1" customWidth="1"/>
    <col min="13051" max="13051" width="13.88671875" style="1" customWidth="1"/>
    <col min="13052" max="13052" width="10.6640625" style="1" customWidth="1"/>
    <col min="13053" max="13053" width="25.33203125" style="1" customWidth="1"/>
    <col min="13054" max="13062" width="10.6640625" style="1" customWidth="1"/>
    <col min="13063" max="13085" width="10.109375" style="1" customWidth="1"/>
    <col min="13086" max="13283" width="9.109375" style="1"/>
    <col min="13284" max="13284" width="11" style="1" customWidth="1"/>
    <col min="13285" max="13285" width="0.5546875" style="1" customWidth="1"/>
    <col min="13286" max="13286" width="26.5546875" style="1" customWidth="1"/>
    <col min="13287" max="13292" width="0" style="1" hidden="1" customWidth="1"/>
    <col min="13293" max="13293" width="8.5546875" style="1" customWidth="1"/>
    <col min="13294" max="13299" width="8.88671875" style="1" customWidth="1"/>
    <col min="13300" max="13300" width="9.88671875" style="1" customWidth="1"/>
    <col min="13301" max="13301" width="9.109375" style="1"/>
    <col min="13302" max="13302" width="9.88671875" style="1" customWidth="1"/>
    <col min="13303" max="13303" width="13.6640625" style="1" customWidth="1"/>
    <col min="13304" max="13304" width="12" style="1" customWidth="1"/>
    <col min="13305" max="13305" width="10.109375" style="1" customWidth="1"/>
    <col min="13306" max="13306" width="19.109375" style="1" customWidth="1"/>
    <col min="13307" max="13307" width="13.88671875" style="1" customWidth="1"/>
    <col min="13308" max="13308" width="10.6640625" style="1" customWidth="1"/>
    <col min="13309" max="13309" width="25.33203125" style="1" customWidth="1"/>
    <col min="13310" max="13318" width="10.6640625" style="1" customWidth="1"/>
    <col min="13319" max="13341" width="10.109375" style="1" customWidth="1"/>
    <col min="13342" max="13539" width="9.109375" style="1"/>
    <col min="13540" max="13540" width="11" style="1" customWidth="1"/>
    <col min="13541" max="13541" width="0.5546875" style="1" customWidth="1"/>
    <col min="13542" max="13542" width="26.5546875" style="1" customWidth="1"/>
    <col min="13543" max="13548" width="0" style="1" hidden="1" customWidth="1"/>
    <col min="13549" max="13549" width="8.5546875" style="1" customWidth="1"/>
    <col min="13550" max="13555" width="8.88671875" style="1" customWidth="1"/>
    <col min="13556" max="13556" width="9.88671875" style="1" customWidth="1"/>
    <col min="13557" max="13557" width="9.109375" style="1"/>
    <col min="13558" max="13558" width="9.88671875" style="1" customWidth="1"/>
    <col min="13559" max="13559" width="13.6640625" style="1" customWidth="1"/>
    <col min="13560" max="13560" width="12" style="1" customWidth="1"/>
    <col min="13561" max="13561" width="10.109375" style="1" customWidth="1"/>
    <col min="13562" max="13562" width="19.109375" style="1" customWidth="1"/>
    <col min="13563" max="13563" width="13.88671875" style="1" customWidth="1"/>
    <col min="13564" max="13564" width="10.6640625" style="1" customWidth="1"/>
    <col min="13565" max="13565" width="25.33203125" style="1" customWidth="1"/>
    <col min="13566" max="13574" width="10.6640625" style="1" customWidth="1"/>
    <col min="13575" max="13597" width="10.109375" style="1" customWidth="1"/>
    <col min="13598" max="13795" width="9.109375" style="1"/>
    <col min="13796" max="13796" width="11" style="1" customWidth="1"/>
    <col min="13797" max="13797" width="0.5546875" style="1" customWidth="1"/>
    <col min="13798" max="13798" width="26.5546875" style="1" customWidth="1"/>
    <col min="13799" max="13804" width="0" style="1" hidden="1" customWidth="1"/>
    <col min="13805" max="13805" width="8.5546875" style="1" customWidth="1"/>
    <col min="13806" max="13811" width="8.88671875" style="1" customWidth="1"/>
    <col min="13812" max="13812" width="9.88671875" style="1" customWidth="1"/>
    <col min="13813" max="13813" width="9.109375" style="1"/>
    <col min="13814" max="13814" width="9.88671875" style="1" customWidth="1"/>
    <col min="13815" max="13815" width="13.6640625" style="1" customWidth="1"/>
    <col min="13816" max="13816" width="12" style="1" customWidth="1"/>
    <col min="13817" max="13817" width="10.109375" style="1" customWidth="1"/>
    <col min="13818" max="13818" width="19.109375" style="1" customWidth="1"/>
    <col min="13819" max="13819" width="13.88671875" style="1" customWidth="1"/>
    <col min="13820" max="13820" width="10.6640625" style="1" customWidth="1"/>
    <col min="13821" max="13821" width="25.33203125" style="1" customWidth="1"/>
    <col min="13822" max="13830" width="10.6640625" style="1" customWidth="1"/>
    <col min="13831" max="13853" width="10.109375" style="1" customWidth="1"/>
    <col min="13854" max="14051" width="9.109375" style="1"/>
    <col min="14052" max="14052" width="11" style="1" customWidth="1"/>
    <col min="14053" max="14053" width="0.5546875" style="1" customWidth="1"/>
    <col min="14054" max="14054" width="26.5546875" style="1" customWidth="1"/>
    <col min="14055" max="14060" width="0" style="1" hidden="1" customWidth="1"/>
    <col min="14061" max="14061" width="8.5546875" style="1" customWidth="1"/>
    <col min="14062" max="14067" width="8.88671875" style="1" customWidth="1"/>
    <col min="14068" max="14068" width="9.88671875" style="1" customWidth="1"/>
    <col min="14069" max="14069" width="9.109375" style="1"/>
    <col min="14070" max="14070" width="9.88671875" style="1" customWidth="1"/>
    <col min="14071" max="14071" width="13.6640625" style="1" customWidth="1"/>
    <col min="14072" max="14072" width="12" style="1" customWidth="1"/>
    <col min="14073" max="14073" width="10.109375" style="1" customWidth="1"/>
    <col min="14074" max="14074" width="19.109375" style="1" customWidth="1"/>
    <col min="14075" max="14075" width="13.88671875" style="1" customWidth="1"/>
    <col min="14076" max="14076" width="10.6640625" style="1" customWidth="1"/>
    <col min="14077" max="14077" width="25.33203125" style="1" customWidth="1"/>
    <col min="14078" max="14086" width="10.6640625" style="1" customWidth="1"/>
    <col min="14087" max="14109" width="10.109375" style="1" customWidth="1"/>
    <col min="14110" max="14307" width="9.109375" style="1"/>
    <col min="14308" max="14308" width="11" style="1" customWidth="1"/>
    <col min="14309" max="14309" width="0.5546875" style="1" customWidth="1"/>
    <col min="14310" max="14310" width="26.5546875" style="1" customWidth="1"/>
    <col min="14311" max="14316" width="0" style="1" hidden="1" customWidth="1"/>
    <col min="14317" max="14317" width="8.5546875" style="1" customWidth="1"/>
    <col min="14318" max="14323" width="8.88671875" style="1" customWidth="1"/>
    <col min="14324" max="14324" width="9.88671875" style="1" customWidth="1"/>
    <col min="14325" max="14325" width="9.109375" style="1"/>
    <col min="14326" max="14326" width="9.88671875" style="1" customWidth="1"/>
    <col min="14327" max="14327" width="13.6640625" style="1" customWidth="1"/>
    <col min="14328" max="14328" width="12" style="1" customWidth="1"/>
    <col min="14329" max="14329" width="10.109375" style="1" customWidth="1"/>
    <col min="14330" max="14330" width="19.109375" style="1" customWidth="1"/>
    <col min="14331" max="14331" width="13.88671875" style="1" customWidth="1"/>
    <col min="14332" max="14332" width="10.6640625" style="1" customWidth="1"/>
    <col min="14333" max="14333" width="25.33203125" style="1" customWidth="1"/>
    <col min="14334" max="14342" width="10.6640625" style="1" customWidth="1"/>
    <col min="14343" max="14365" width="10.109375" style="1" customWidth="1"/>
    <col min="14366" max="14563" width="9.109375" style="1"/>
    <col min="14564" max="14564" width="11" style="1" customWidth="1"/>
    <col min="14565" max="14565" width="0.5546875" style="1" customWidth="1"/>
    <col min="14566" max="14566" width="26.5546875" style="1" customWidth="1"/>
    <col min="14567" max="14572" width="0" style="1" hidden="1" customWidth="1"/>
    <col min="14573" max="14573" width="8.5546875" style="1" customWidth="1"/>
    <col min="14574" max="14579" width="8.88671875" style="1" customWidth="1"/>
    <col min="14580" max="14580" width="9.88671875" style="1" customWidth="1"/>
    <col min="14581" max="14581" width="9.109375" style="1"/>
    <col min="14582" max="14582" width="9.88671875" style="1" customWidth="1"/>
    <col min="14583" max="14583" width="13.6640625" style="1" customWidth="1"/>
    <col min="14584" max="14584" width="12" style="1" customWidth="1"/>
    <col min="14585" max="14585" width="10.109375" style="1" customWidth="1"/>
    <col min="14586" max="14586" width="19.109375" style="1" customWidth="1"/>
    <col min="14587" max="14587" width="13.88671875" style="1" customWidth="1"/>
    <col min="14588" max="14588" width="10.6640625" style="1" customWidth="1"/>
    <col min="14589" max="14589" width="25.33203125" style="1" customWidth="1"/>
    <col min="14590" max="14598" width="10.6640625" style="1" customWidth="1"/>
    <col min="14599" max="14621" width="10.109375" style="1" customWidth="1"/>
    <col min="14622" max="14819" width="9.109375" style="1"/>
    <col min="14820" max="14820" width="11" style="1" customWidth="1"/>
    <col min="14821" max="14821" width="0.5546875" style="1" customWidth="1"/>
    <col min="14822" max="14822" width="26.5546875" style="1" customWidth="1"/>
    <col min="14823" max="14828" width="0" style="1" hidden="1" customWidth="1"/>
    <col min="14829" max="14829" width="8.5546875" style="1" customWidth="1"/>
    <col min="14830" max="14835" width="8.88671875" style="1" customWidth="1"/>
    <col min="14836" max="14836" width="9.88671875" style="1" customWidth="1"/>
    <col min="14837" max="14837" width="9.109375" style="1"/>
    <col min="14838" max="14838" width="9.88671875" style="1" customWidth="1"/>
    <col min="14839" max="14839" width="13.6640625" style="1" customWidth="1"/>
    <col min="14840" max="14840" width="12" style="1" customWidth="1"/>
    <col min="14841" max="14841" width="10.109375" style="1" customWidth="1"/>
    <col min="14842" max="14842" width="19.109375" style="1" customWidth="1"/>
    <col min="14843" max="14843" width="13.88671875" style="1" customWidth="1"/>
    <col min="14844" max="14844" width="10.6640625" style="1" customWidth="1"/>
    <col min="14845" max="14845" width="25.33203125" style="1" customWidth="1"/>
    <col min="14846" max="14854" width="10.6640625" style="1" customWidth="1"/>
    <col min="14855" max="14877" width="10.109375" style="1" customWidth="1"/>
    <col min="14878" max="15075" width="9.109375" style="1"/>
    <col min="15076" max="15076" width="11" style="1" customWidth="1"/>
    <col min="15077" max="15077" width="0.5546875" style="1" customWidth="1"/>
    <col min="15078" max="15078" width="26.5546875" style="1" customWidth="1"/>
    <col min="15079" max="15084" width="0" style="1" hidden="1" customWidth="1"/>
    <col min="15085" max="15085" width="8.5546875" style="1" customWidth="1"/>
    <col min="15086" max="15091" width="8.88671875" style="1" customWidth="1"/>
    <col min="15092" max="15092" width="9.88671875" style="1" customWidth="1"/>
    <col min="15093" max="15093" width="9.109375" style="1"/>
    <col min="15094" max="15094" width="9.88671875" style="1" customWidth="1"/>
    <col min="15095" max="15095" width="13.6640625" style="1" customWidth="1"/>
    <col min="15096" max="15096" width="12" style="1" customWidth="1"/>
    <col min="15097" max="15097" width="10.109375" style="1" customWidth="1"/>
    <col min="15098" max="15098" width="19.109375" style="1" customWidth="1"/>
    <col min="15099" max="15099" width="13.88671875" style="1" customWidth="1"/>
    <col min="15100" max="15100" width="10.6640625" style="1" customWidth="1"/>
    <col min="15101" max="15101" width="25.33203125" style="1" customWidth="1"/>
    <col min="15102" max="15110" width="10.6640625" style="1" customWidth="1"/>
    <col min="15111" max="15133" width="10.109375" style="1" customWidth="1"/>
    <col min="15134" max="15331" width="9.109375" style="1"/>
    <col min="15332" max="15332" width="11" style="1" customWidth="1"/>
    <col min="15333" max="15333" width="0.5546875" style="1" customWidth="1"/>
    <col min="15334" max="15334" width="26.5546875" style="1" customWidth="1"/>
    <col min="15335" max="15340" width="0" style="1" hidden="1" customWidth="1"/>
    <col min="15341" max="15341" width="8.5546875" style="1" customWidth="1"/>
    <col min="15342" max="15347" width="8.88671875" style="1" customWidth="1"/>
    <col min="15348" max="15348" width="9.88671875" style="1" customWidth="1"/>
    <col min="15349" max="15349" width="9.109375" style="1"/>
    <col min="15350" max="15350" width="9.88671875" style="1" customWidth="1"/>
    <col min="15351" max="15351" width="13.6640625" style="1" customWidth="1"/>
    <col min="15352" max="15352" width="12" style="1" customWidth="1"/>
    <col min="15353" max="15353" width="10.109375" style="1" customWidth="1"/>
    <col min="15354" max="15354" width="19.109375" style="1" customWidth="1"/>
    <col min="15355" max="15355" width="13.88671875" style="1" customWidth="1"/>
    <col min="15356" max="15356" width="10.6640625" style="1" customWidth="1"/>
    <col min="15357" max="15357" width="25.33203125" style="1" customWidth="1"/>
    <col min="15358" max="15366" width="10.6640625" style="1" customWidth="1"/>
    <col min="15367" max="15389" width="10.109375" style="1" customWidth="1"/>
    <col min="15390" max="15587" width="9.109375" style="1"/>
    <col min="15588" max="15588" width="11" style="1" customWidth="1"/>
    <col min="15589" max="15589" width="0.5546875" style="1" customWidth="1"/>
    <col min="15590" max="15590" width="26.5546875" style="1" customWidth="1"/>
    <col min="15591" max="15596" width="0" style="1" hidden="1" customWidth="1"/>
    <col min="15597" max="15597" width="8.5546875" style="1" customWidth="1"/>
    <col min="15598" max="15603" width="8.88671875" style="1" customWidth="1"/>
    <col min="15604" max="15604" width="9.88671875" style="1" customWidth="1"/>
    <col min="15605" max="15605" width="9.109375" style="1"/>
    <col min="15606" max="15606" width="9.88671875" style="1" customWidth="1"/>
    <col min="15607" max="15607" width="13.6640625" style="1" customWidth="1"/>
    <col min="15608" max="15608" width="12" style="1" customWidth="1"/>
    <col min="15609" max="15609" width="10.109375" style="1" customWidth="1"/>
    <col min="15610" max="15610" width="19.109375" style="1" customWidth="1"/>
    <col min="15611" max="15611" width="13.88671875" style="1" customWidth="1"/>
    <col min="15612" max="15612" width="10.6640625" style="1" customWidth="1"/>
    <col min="15613" max="15613" width="25.33203125" style="1" customWidth="1"/>
    <col min="15614" max="15622" width="10.6640625" style="1" customWidth="1"/>
    <col min="15623" max="15645" width="10.109375" style="1" customWidth="1"/>
    <col min="15646" max="15843" width="9.109375" style="1"/>
    <col min="15844" max="15844" width="11" style="1" customWidth="1"/>
    <col min="15845" max="15845" width="0.5546875" style="1" customWidth="1"/>
    <col min="15846" max="15846" width="26.5546875" style="1" customWidth="1"/>
    <col min="15847" max="15852" width="0" style="1" hidden="1" customWidth="1"/>
    <col min="15853" max="15853" width="8.5546875" style="1" customWidth="1"/>
    <col min="15854" max="15859" width="8.88671875" style="1" customWidth="1"/>
    <col min="15860" max="15860" width="9.88671875" style="1" customWidth="1"/>
    <col min="15861" max="15861" width="9.109375" style="1"/>
    <col min="15862" max="15862" width="9.88671875" style="1" customWidth="1"/>
    <col min="15863" max="15863" width="13.6640625" style="1" customWidth="1"/>
    <col min="15864" max="15864" width="12" style="1" customWidth="1"/>
    <col min="15865" max="15865" width="10.109375" style="1" customWidth="1"/>
    <col min="15866" max="15866" width="19.109375" style="1" customWidth="1"/>
    <col min="15867" max="15867" width="13.88671875" style="1" customWidth="1"/>
    <col min="15868" max="15868" width="10.6640625" style="1" customWidth="1"/>
    <col min="15869" max="15869" width="25.33203125" style="1" customWidth="1"/>
    <col min="15870" max="15878" width="10.6640625" style="1" customWidth="1"/>
    <col min="15879" max="15901" width="10.109375" style="1" customWidth="1"/>
    <col min="15902" max="16099" width="9.109375" style="1"/>
    <col min="16100" max="16100" width="11" style="1" customWidth="1"/>
    <col min="16101" max="16101" width="0.5546875" style="1" customWidth="1"/>
    <col min="16102" max="16102" width="26.5546875" style="1" customWidth="1"/>
    <col min="16103" max="16108" width="0" style="1" hidden="1" customWidth="1"/>
    <col min="16109" max="16109" width="8.5546875" style="1" customWidth="1"/>
    <col min="16110" max="16115" width="8.88671875" style="1" customWidth="1"/>
    <col min="16116" max="16116" width="9.88671875" style="1" customWidth="1"/>
    <col min="16117" max="16117" width="9.109375" style="1"/>
    <col min="16118" max="16118" width="9.88671875" style="1" customWidth="1"/>
    <col min="16119" max="16119" width="13.6640625" style="1" customWidth="1"/>
    <col min="16120" max="16120" width="12" style="1" customWidth="1"/>
    <col min="16121" max="16121" width="10.109375" style="1" customWidth="1"/>
    <col min="16122" max="16122" width="19.109375" style="1" customWidth="1"/>
    <col min="16123" max="16123" width="13.88671875" style="1" customWidth="1"/>
    <col min="16124" max="16124" width="10.6640625" style="1" customWidth="1"/>
    <col min="16125" max="16125" width="25.33203125" style="1" customWidth="1"/>
    <col min="16126" max="16134" width="10.6640625" style="1" customWidth="1"/>
    <col min="16135" max="16157" width="10.109375" style="1" customWidth="1"/>
    <col min="16158" max="16346" width="9.109375" style="1"/>
    <col min="16347" max="16384" width="9.109375" style="1" customWidth="1"/>
  </cols>
  <sheetData>
    <row r="1" spans="1:14" x14ac:dyDescent="0.25">
      <c r="J1" s="2">
        <f ca="1">NOW()</f>
        <v>46070.564233333331</v>
      </c>
    </row>
    <row r="2" spans="1:14" ht="18.75" customHeight="1" x14ac:dyDescent="0.3">
      <c r="A2" s="3" t="s">
        <v>45</v>
      </c>
      <c r="B2" s="4"/>
      <c r="C2" s="4"/>
      <c r="D2" s="4"/>
      <c r="E2" s="4"/>
      <c r="F2" s="4"/>
      <c r="G2" s="4"/>
      <c r="H2" s="4"/>
      <c r="I2" s="58" t="s">
        <v>51</v>
      </c>
      <c r="J2" s="59"/>
      <c r="K2" s="5"/>
    </row>
    <row r="3" spans="1:14" ht="21.75" customHeight="1" x14ac:dyDescent="0.3">
      <c r="A3" s="3" t="s">
        <v>50</v>
      </c>
      <c r="B3" s="4"/>
      <c r="C3" s="4"/>
      <c r="D3" s="4"/>
      <c r="E3" s="4"/>
      <c r="F3" s="4"/>
      <c r="G3" s="4"/>
      <c r="H3" s="4"/>
      <c r="I3" s="59"/>
      <c r="J3" s="59"/>
      <c r="K3" s="5"/>
    </row>
    <row r="4" spans="1:14" ht="27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60"/>
      <c r="J4" s="60"/>
    </row>
    <row r="5" spans="1:14" ht="52.5" customHeight="1" x14ac:dyDescent="0.3">
      <c r="A5" s="46"/>
      <c r="B5" s="6"/>
      <c r="C5" s="6"/>
      <c r="D5" s="6"/>
      <c r="E5" s="6"/>
      <c r="F5" s="6"/>
      <c r="G5" s="53"/>
      <c r="H5" s="7"/>
      <c r="I5" s="61" t="s">
        <v>47</v>
      </c>
      <c r="J5" s="62"/>
      <c r="K5" s="47"/>
    </row>
    <row r="6" spans="1:14" s="13" customFormat="1" x14ac:dyDescent="0.25">
      <c r="A6" s="8" t="s">
        <v>1</v>
      </c>
      <c r="B6" s="9">
        <v>2020</v>
      </c>
      <c r="C6" s="10">
        <v>2025</v>
      </c>
      <c r="D6" s="10">
        <v>2030</v>
      </c>
      <c r="E6" s="10">
        <v>2035</v>
      </c>
      <c r="F6" s="10">
        <v>2040</v>
      </c>
      <c r="G6" s="10">
        <v>2045</v>
      </c>
      <c r="H6" s="10">
        <v>2050</v>
      </c>
      <c r="I6" s="11" t="s">
        <v>2</v>
      </c>
      <c r="J6" s="12" t="s">
        <v>3</v>
      </c>
      <c r="K6" s="9"/>
      <c r="L6" s="9">
        <v>2022</v>
      </c>
      <c r="M6" s="9">
        <v>2032</v>
      </c>
      <c r="N6" s="9">
        <v>2038</v>
      </c>
    </row>
    <row r="7" spans="1:14" x14ac:dyDescent="0.25">
      <c r="A7" s="14"/>
      <c r="I7" s="15"/>
      <c r="J7" s="16"/>
    </row>
    <row r="8" spans="1:14" s="13" customFormat="1" x14ac:dyDescent="0.25">
      <c r="A8" s="14" t="s">
        <v>4</v>
      </c>
      <c r="B8" s="18">
        <v>689.54499999999996</v>
      </c>
      <c r="C8" s="18">
        <v>697.65</v>
      </c>
      <c r="D8" s="18">
        <v>728.60599999999999</v>
      </c>
      <c r="E8" s="18">
        <v>757.18600000000004</v>
      </c>
      <c r="F8" s="18">
        <v>787.14400000000001</v>
      </c>
      <c r="G8" s="18">
        <v>816.428</v>
      </c>
      <c r="H8" s="18">
        <v>844.41099999999994</v>
      </c>
      <c r="I8" s="19">
        <f>SUM(H8-B8)</f>
        <v>154.86599999999999</v>
      </c>
      <c r="J8" s="20">
        <f>I8/B8</f>
        <v>0.2245915785046661</v>
      </c>
      <c r="K8" s="17"/>
      <c r="L8" s="21">
        <f>B8+((C8-B8)*2/5)</f>
        <v>692.78699999999992</v>
      </c>
      <c r="M8" s="21">
        <f>D8+((E8-D8)*2/5)</f>
        <v>740.03800000000001</v>
      </c>
      <c r="N8" s="21">
        <f>E8+((F8-E8)*2/5)</f>
        <v>769.16920000000005</v>
      </c>
    </row>
    <row r="9" spans="1:14" s="22" customFormat="1" x14ac:dyDescent="0.25">
      <c r="A9" s="14" t="s">
        <v>5</v>
      </c>
      <c r="B9" s="18">
        <v>238.643</v>
      </c>
      <c r="C9" s="18">
        <v>245.773</v>
      </c>
      <c r="D9" s="18">
        <v>260.17899999999997</v>
      </c>
      <c r="E9" s="18">
        <v>272.916</v>
      </c>
      <c r="F9" s="18">
        <v>285.19400000000002</v>
      </c>
      <c r="G9" s="18">
        <v>297.97699999999998</v>
      </c>
      <c r="H9" s="18">
        <v>311.19799999999998</v>
      </c>
      <c r="I9" s="19">
        <f t="shared" ref="I9:I38" si="0">SUM(H9-B9)</f>
        <v>72.554999999999978</v>
      </c>
      <c r="J9" s="20">
        <f t="shared" ref="J9:J38" si="1">I9/B9</f>
        <v>0.30403154502750962</v>
      </c>
      <c r="K9" s="17"/>
      <c r="L9" s="21">
        <f t="shared" ref="L9:L10" si="2">B9+((C9-B9)*2/5)</f>
        <v>241.495</v>
      </c>
      <c r="M9" s="21">
        <f t="shared" ref="M9:N10" si="3">D9+((E9-D9)*2/5)</f>
        <v>265.27379999999999</v>
      </c>
      <c r="N9" s="21">
        <f t="shared" si="3"/>
        <v>277.8272</v>
      </c>
    </row>
    <row r="10" spans="1:14" s="13" customFormat="1" x14ac:dyDescent="0.25">
      <c r="A10" s="14" t="s">
        <v>6</v>
      </c>
      <c r="B10" s="18">
        <v>159.46700000000001</v>
      </c>
      <c r="C10" s="18">
        <v>180.52799999999999</v>
      </c>
      <c r="D10" s="18">
        <v>201.99299999999999</v>
      </c>
      <c r="E10" s="18">
        <v>222.203</v>
      </c>
      <c r="F10" s="18">
        <v>239.83099999999999</v>
      </c>
      <c r="G10" s="18">
        <v>252.91800000000001</v>
      </c>
      <c r="H10" s="18">
        <v>261.851</v>
      </c>
      <c r="I10" s="19">
        <f t="shared" si="0"/>
        <v>102.38399999999999</v>
      </c>
      <c r="J10" s="20">
        <f t="shared" si="1"/>
        <v>0.6420387917249335</v>
      </c>
      <c r="K10" s="17"/>
      <c r="L10" s="21">
        <f t="shared" si="2"/>
        <v>167.8914</v>
      </c>
      <c r="M10" s="21">
        <f t="shared" si="3"/>
        <v>210.077</v>
      </c>
      <c r="N10" s="21">
        <f t="shared" si="3"/>
        <v>229.2542</v>
      </c>
    </row>
    <row r="11" spans="1:14" x14ac:dyDescent="0.25">
      <c r="A11" s="14"/>
      <c r="B11" s="18"/>
      <c r="C11" s="18"/>
      <c r="D11" s="18"/>
      <c r="E11" s="18"/>
      <c r="F11" s="18"/>
      <c r="G11" s="18"/>
      <c r="H11" s="18"/>
      <c r="I11" s="19"/>
      <c r="J11" s="20"/>
      <c r="K11" s="28"/>
    </row>
    <row r="12" spans="1:14" s="13" customFormat="1" x14ac:dyDescent="0.25">
      <c r="A12" s="26" t="s">
        <v>8</v>
      </c>
      <c r="B12" s="27">
        <f t="shared" ref="B12:H12" si="4">SUM(B8:B10)</f>
        <v>1087.655</v>
      </c>
      <c r="C12" s="27">
        <f t="shared" si="4"/>
        <v>1123.951</v>
      </c>
      <c r="D12" s="27">
        <f t="shared" si="4"/>
        <v>1190.778</v>
      </c>
      <c r="E12" s="27">
        <f t="shared" si="4"/>
        <v>1252.3050000000001</v>
      </c>
      <c r="F12" s="27">
        <f t="shared" si="4"/>
        <v>1312.1689999999999</v>
      </c>
      <c r="G12" s="27">
        <f t="shared" si="4"/>
        <v>1367.3229999999999</v>
      </c>
      <c r="H12" s="27">
        <f t="shared" si="4"/>
        <v>1417.46</v>
      </c>
      <c r="I12" s="19">
        <f t="shared" si="0"/>
        <v>329.80500000000006</v>
      </c>
      <c r="J12" s="20">
        <f t="shared" si="1"/>
        <v>0.3032257471348912</v>
      </c>
      <c r="K12" s="17"/>
    </row>
    <row r="13" spans="1:14" x14ac:dyDescent="0.25">
      <c r="A13" s="14"/>
      <c r="B13" s="18"/>
      <c r="C13" s="18"/>
      <c r="D13" s="18"/>
      <c r="E13" s="18"/>
      <c r="F13" s="18"/>
      <c r="G13" s="18"/>
      <c r="H13" s="18"/>
      <c r="I13" s="19"/>
      <c r="J13" s="20"/>
      <c r="K13" s="28"/>
    </row>
    <row r="14" spans="1:14" s="13" customFormat="1" x14ac:dyDescent="0.25">
      <c r="A14" s="14" t="s">
        <v>9</v>
      </c>
      <c r="B14" s="18">
        <v>1061.2429999999999</v>
      </c>
      <c r="C14" s="18">
        <v>1082.991</v>
      </c>
      <c r="D14" s="18">
        <v>1118.0450000000001</v>
      </c>
      <c r="E14" s="18">
        <v>1153.9000000000001</v>
      </c>
      <c r="F14" s="18">
        <v>1189.6220000000001</v>
      </c>
      <c r="G14" s="18">
        <v>1222.2049999999999</v>
      </c>
      <c r="H14" s="18">
        <v>1250.6579999999999</v>
      </c>
      <c r="I14" s="19">
        <f t="shared" si="0"/>
        <v>189.41499999999996</v>
      </c>
      <c r="J14" s="20">
        <f t="shared" si="1"/>
        <v>0.17848409836389967</v>
      </c>
      <c r="K14" s="17"/>
      <c r="L14" s="21">
        <f t="shared" ref="L14" si="5">B14+((C14-B14)*2/5)</f>
        <v>1069.9422</v>
      </c>
      <c r="M14" s="21">
        <f t="shared" ref="M14:N14" si="6">D14+((E14-D14)*2/5)</f>
        <v>1132.3870000000002</v>
      </c>
      <c r="N14" s="21">
        <f t="shared" si="6"/>
        <v>1168.1888000000001</v>
      </c>
    </row>
    <row r="15" spans="1:14" s="13" customFormat="1" x14ac:dyDescent="0.25">
      <c r="A15" s="14" t="s">
        <v>10</v>
      </c>
      <c r="B15" s="18">
        <v>67.756</v>
      </c>
      <c r="C15" s="29">
        <v>70.912999999999997</v>
      </c>
      <c r="D15" s="29">
        <v>74.566000000000003</v>
      </c>
      <c r="E15" s="29">
        <v>78.712999999999994</v>
      </c>
      <c r="F15" s="29">
        <v>82.85</v>
      </c>
      <c r="G15" s="18">
        <v>87.549000000000007</v>
      </c>
      <c r="H15" s="18">
        <v>92.683000000000007</v>
      </c>
      <c r="I15" s="19">
        <f t="shared" si="0"/>
        <v>24.927000000000007</v>
      </c>
      <c r="J15" s="20">
        <f t="shared" si="1"/>
        <v>0.36789361827734823</v>
      </c>
      <c r="K15" s="17"/>
    </row>
    <row r="16" spans="1:14" s="13" customFormat="1" x14ac:dyDescent="0.25">
      <c r="A16" s="14" t="s">
        <v>11</v>
      </c>
      <c r="B16" s="18">
        <v>69.656999999999996</v>
      </c>
      <c r="C16" s="29">
        <v>72.486000000000004</v>
      </c>
      <c r="D16" s="29">
        <v>75.67</v>
      </c>
      <c r="E16" s="29">
        <v>78.5</v>
      </c>
      <c r="F16" s="29">
        <v>81.2</v>
      </c>
      <c r="G16" s="18">
        <v>83.7</v>
      </c>
      <c r="H16" s="18">
        <v>85.8</v>
      </c>
      <c r="I16" s="19">
        <f t="shared" si="0"/>
        <v>16.143000000000001</v>
      </c>
      <c r="J16" s="20">
        <f t="shared" si="1"/>
        <v>0.23174986002842501</v>
      </c>
      <c r="K16" s="17"/>
    </row>
    <row r="17" spans="1:23" s="22" customFormat="1" x14ac:dyDescent="0.25">
      <c r="A17" s="14" t="s">
        <v>13</v>
      </c>
      <c r="B17" s="18">
        <v>967.20100000000002</v>
      </c>
      <c r="C17" s="18">
        <v>997.79</v>
      </c>
      <c r="D17" s="18">
        <v>1032.963</v>
      </c>
      <c r="E17" s="18">
        <v>1081.732</v>
      </c>
      <c r="F17" s="18">
        <v>1122.712</v>
      </c>
      <c r="G17" s="18">
        <v>1159.5909999999999</v>
      </c>
      <c r="H17" s="18">
        <v>1193.75</v>
      </c>
      <c r="I17" s="19">
        <f t="shared" si="0"/>
        <v>226.54899999999998</v>
      </c>
      <c r="J17" s="20">
        <f t="shared" si="1"/>
        <v>0.23423156096819583</v>
      </c>
      <c r="K17" s="17"/>
      <c r="L17" s="21">
        <f t="shared" ref="L17:L20" si="7">B17+((C17-B17)*2/5)</f>
        <v>979.4366</v>
      </c>
      <c r="M17" s="21">
        <f t="shared" ref="M17:N20" si="8">D17+((E17-D17)*2/5)</f>
        <v>1052.4705999999999</v>
      </c>
      <c r="N17" s="21">
        <f t="shared" si="8"/>
        <v>1098.124</v>
      </c>
    </row>
    <row r="18" spans="1:23" s="13" customFormat="1" x14ac:dyDescent="0.25">
      <c r="A18" s="14" t="s">
        <v>14</v>
      </c>
      <c r="B18" s="18">
        <v>1171.8579999999999</v>
      </c>
      <c r="C18" s="18">
        <v>1202.4359999999999</v>
      </c>
      <c r="D18" s="18">
        <v>1247.4649999999999</v>
      </c>
      <c r="E18" s="18">
        <v>1283.7280000000001</v>
      </c>
      <c r="F18" s="18">
        <v>1318.96</v>
      </c>
      <c r="G18" s="18">
        <v>1353.5709999999999</v>
      </c>
      <c r="H18" s="18">
        <v>1383.973</v>
      </c>
      <c r="I18" s="19">
        <f t="shared" si="0"/>
        <v>212.11500000000001</v>
      </c>
      <c r="J18" s="20">
        <f t="shared" si="1"/>
        <v>0.1810074258143905</v>
      </c>
      <c r="K18" s="17"/>
      <c r="L18" s="21">
        <f t="shared" si="7"/>
        <v>1184.0891999999999</v>
      </c>
      <c r="M18" s="21">
        <f t="shared" si="8"/>
        <v>1261.9702</v>
      </c>
      <c r="N18" s="21">
        <f t="shared" si="8"/>
        <v>1297.8208</v>
      </c>
    </row>
    <row r="19" spans="1:23" s="13" customFormat="1" x14ac:dyDescent="0.25">
      <c r="A19" s="14" t="s">
        <v>15</v>
      </c>
      <c r="B19" s="18">
        <v>24.146999999999998</v>
      </c>
      <c r="C19" s="18">
        <v>27.812999999999999</v>
      </c>
      <c r="D19" s="18">
        <v>32.661000000000001</v>
      </c>
      <c r="E19" s="18">
        <v>34.360999999999997</v>
      </c>
      <c r="F19" s="18">
        <v>36.076999999999998</v>
      </c>
      <c r="G19" s="18">
        <v>37.81</v>
      </c>
      <c r="H19" s="18">
        <v>39.561</v>
      </c>
      <c r="I19" s="19">
        <f t="shared" si="0"/>
        <v>15.414000000000001</v>
      </c>
      <c r="J19" s="20">
        <f t="shared" si="1"/>
        <v>0.63834016648030822</v>
      </c>
      <c r="K19" s="17"/>
      <c r="L19" s="21">
        <f t="shared" si="7"/>
        <v>25.613399999999999</v>
      </c>
      <c r="M19" s="21">
        <f t="shared" si="8"/>
        <v>33.341000000000001</v>
      </c>
      <c r="N19" s="21">
        <f t="shared" si="8"/>
        <v>35.047399999999996</v>
      </c>
    </row>
    <row r="20" spans="1:23" s="13" customFormat="1" x14ac:dyDescent="0.25">
      <c r="A20" s="14" t="s">
        <v>16</v>
      </c>
      <c r="B20" s="18">
        <v>14.657999999999999</v>
      </c>
      <c r="C20" s="18">
        <v>15.478999999999999</v>
      </c>
      <c r="D20" s="18">
        <v>18.012</v>
      </c>
      <c r="E20" s="18">
        <v>19.594000000000001</v>
      </c>
      <c r="F20" s="18">
        <v>20.734999999999999</v>
      </c>
      <c r="G20" s="18">
        <v>21.806000000000001</v>
      </c>
      <c r="H20" s="18">
        <v>23.27</v>
      </c>
      <c r="I20" s="19">
        <f t="shared" si="0"/>
        <v>8.6120000000000001</v>
      </c>
      <c r="J20" s="20">
        <f t="shared" si="1"/>
        <v>0.58752899440578521</v>
      </c>
      <c r="K20" s="17"/>
      <c r="L20" s="21">
        <f t="shared" si="7"/>
        <v>14.9864</v>
      </c>
      <c r="M20" s="21">
        <f t="shared" si="8"/>
        <v>18.6448</v>
      </c>
      <c r="N20" s="21">
        <f t="shared" si="8"/>
        <v>20.0504</v>
      </c>
    </row>
    <row r="21" spans="1:23" s="13" customFormat="1" x14ac:dyDescent="0.25">
      <c r="A21" s="26"/>
      <c r="B21" s="18"/>
      <c r="C21" s="18"/>
      <c r="D21" s="18"/>
      <c r="E21" s="18"/>
      <c r="F21" s="18"/>
      <c r="G21" s="18"/>
      <c r="H21" s="18"/>
      <c r="I21" s="19"/>
      <c r="J21" s="20"/>
      <c r="K21" s="17"/>
    </row>
    <row r="22" spans="1:23" s="13" customFormat="1" x14ac:dyDescent="0.25">
      <c r="A22" s="26" t="s">
        <v>17</v>
      </c>
      <c r="B22" s="27">
        <f t="shared" ref="B22:H22" si="9">SUM(B14,B17,B18,B19,B20)</f>
        <v>3239.1069999999995</v>
      </c>
      <c r="C22" s="27">
        <f t="shared" si="9"/>
        <v>3326.5089999999996</v>
      </c>
      <c r="D22" s="27">
        <f t="shared" si="9"/>
        <v>3449.1460000000002</v>
      </c>
      <c r="E22" s="27">
        <f t="shared" si="9"/>
        <v>3573.3150000000001</v>
      </c>
      <c r="F22" s="27">
        <f t="shared" si="9"/>
        <v>3688.1060000000002</v>
      </c>
      <c r="G22" s="27">
        <f t="shared" si="9"/>
        <v>3794.9829999999997</v>
      </c>
      <c r="H22" s="27">
        <f t="shared" si="9"/>
        <v>3891.212</v>
      </c>
      <c r="I22" s="19">
        <f t="shared" si="0"/>
        <v>652.10500000000047</v>
      </c>
      <c r="J22" s="20">
        <f t="shared" si="1"/>
        <v>0.20132246325916389</v>
      </c>
      <c r="K22" s="17"/>
    </row>
    <row r="23" spans="1:23" x14ac:dyDescent="0.25">
      <c r="A23" s="14"/>
      <c r="B23" s="18"/>
      <c r="C23" s="18"/>
      <c r="D23" s="18"/>
      <c r="E23" s="18"/>
      <c r="F23" s="18"/>
      <c r="G23" s="18"/>
      <c r="H23" s="18"/>
      <c r="I23" s="19"/>
      <c r="J23" s="20"/>
      <c r="K23" s="28"/>
    </row>
    <row r="24" spans="1:23" s="13" customFormat="1" x14ac:dyDescent="0.25">
      <c r="A24" s="14" t="s">
        <v>19</v>
      </c>
      <c r="B24" s="18">
        <v>420.959</v>
      </c>
      <c r="C24" s="18">
        <v>456.238</v>
      </c>
      <c r="D24" s="18">
        <v>493.93</v>
      </c>
      <c r="E24" s="18">
        <v>515.49400000000003</v>
      </c>
      <c r="F24" s="18">
        <v>529.63599999999997</v>
      </c>
      <c r="G24" s="18">
        <v>539.24099999999999</v>
      </c>
      <c r="H24" s="18">
        <v>548.51099999999997</v>
      </c>
      <c r="I24" s="19">
        <f t="shared" si="0"/>
        <v>127.55199999999996</v>
      </c>
      <c r="J24" s="20">
        <f t="shared" si="1"/>
        <v>0.30300338037671121</v>
      </c>
      <c r="K24" s="17"/>
      <c r="L24" s="21">
        <f t="shared" ref="L24:L29" si="10">B24+((C24-B24)*2/5)</f>
        <v>435.07060000000001</v>
      </c>
      <c r="M24" s="21">
        <f t="shared" ref="M24:N29" si="11">D24+((E24-D24)*2/5)</f>
        <v>502.55560000000003</v>
      </c>
      <c r="N24" s="21">
        <f t="shared" si="11"/>
        <v>521.1508</v>
      </c>
      <c r="Q24" s="10"/>
      <c r="R24" s="10"/>
      <c r="S24" s="10"/>
      <c r="T24" s="10"/>
      <c r="U24" s="10"/>
      <c r="V24" s="10"/>
      <c r="W24" s="10"/>
    </row>
    <row r="25" spans="1:23" s="22" customFormat="1" x14ac:dyDescent="0.25">
      <c r="A25" s="14" t="s">
        <v>20</v>
      </c>
      <c r="B25" s="18">
        <v>483.81400000000002</v>
      </c>
      <c r="C25" s="18">
        <v>515.20000000000005</v>
      </c>
      <c r="D25" s="18">
        <v>536.62900000000002</v>
      </c>
      <c r="E25" s="18">
        <v>553.01700000000005</v>
      </c>
      <c r="F25" s="18">
        <v>565.01599999999996</v>
      </c>
      <c r="G25" s="18">
        <v>573.67200000000003</v>
      </c>
      <c r="H25" s="18">
        <v>579.56299999999999</v>
      </c>
      <c r="I25" s="19">
        <f t="shared" si="0"/>
        <v>95.748999999999967</v>
      </c>
      <c r="J25" s="20">
        <f t="shared" si="1"/>
        <v>0.19790456663097794</v>
      </c>
      <c r="K25" s="17"/>
      <c r="L25" s="21">
        <f t="shared" si="10"/>
        <v>496.36840000000001</v>
      </c>
      <c r="M25" s="21">
        <f t="shared" si="11"/>
        <v>543.18420000000003</v>
      </c>
      <c r="N25" s="21">
        <f t="shared" si="11"/>
        <v>557.81659999999999</v>
      </c>
      <c r="P25" s="13"/>
      <c r="Q25" s="21"/>
      <c r="R25" s="21"/>
      <c r="S25" s="21"/>
      <c r="T25" s="21"/>
      <c r="U25" s="21"/>
      <c r="V25" s="21"/>
      <c r="W25" s="21"/>
    </row>
    <row r="26" spans="1:23" s="13" customFormat="1" x14ac:dyDescent="0.25">
      <c r="A26" s="14" t="s">
        <v>21</v>
      </c>
      <c r="B26" s="18">
        <v>42.771999999999998</v>
      </c>
      <c r="C26" s="18">
        <v>43.74</v>
      </c>
      <c r="D26" s="18">
        <v>46.304000000000002</v>
      </c>
      <c r="E26" s="18">
        <v>47.585999999999999</v>
      </c>
      <c r="F26" s="18">
        <v>48.537999999999997</v>
      </c>
      <c r="G26" s="18">
        <v>49.49</v>
      </c>
      <c r="H26" s="18">
        <v>50.442</v>
      </c>
      <c r="I26" s="19">
        <f t="shared" si="0"/>
        <v>7.6700000000000017</v>
      </c>
      <c r="J26" s="20">
        <f t="shared" si="1"/>
        <v>0.17932292153745447</v>
      </c>
      <c r="K26" s="17"/>
      <c r="L26" s="21">
        <f t="shared" si="10"/>
        <v>43.159199999999998</v>
      </c>
      <c r="M26" s="21">
        <f t="shared" si="11"/>
        <v>46.816800000000001</v>
      </c>
      <c r="N26" s="21">
        <f t="shared" si="11"/>
        <v>47.966799999999999</v>
      </c>
      <c r="Q26" s="21"/>
      <c r="R26" s="21"/>
      <c r="S26" s="21"/>
      <c r="T26" s="21"/>
      <c r="U26" s="21"/>
      <c r="V26" s="21"/>
      <c r="W26" s="21"/>
    </row>
    <row r="27" spans="1:23" s="13" customFormat="1" x14ac:dyDescent="0.25">
      <c r="A27" s="14" t="s">
        <v>22</v>
      </c>
      <c r="B27" s="18">
        <v>17.219000000000001</v>
      </c>
      <c r="C27" s="18">
        <v>19.010999999999999</v>
      </c>
      <c r="D27" s="18">
        <v>20.433</v>
      </c>
      <c r="E27" s="18">
        <v>20.933</v>
      </c>
      <c r="F27" s="18">
        <v>21.433</v>
      </c>
      <c r="G27" s="18">
        <v>21.933</v>
      </c>
      <c r="H27" s="18">
        <v>22.433</v>
      </c>
      <c r="I27" s="19">
        <f t="shared" si="0"/>
        <v>5.2139999999999986</v>
      </c>
      <c r="J27" s="20">
        <f t="shared" si="1"/>
        <v>0.30280504094314409</v>
      </c>
      <c r="K27" s="17"/>
      <c r="L27" s="21">
        <f t="shared" si="10"/>
        <v>17.9358</v>
      </c>
      <c r="M27" s="21">
        <f t="shared" si="11"/>
        <v>20.632999999999999</v>
      </c>
      <c r="N27" s="21">
        <f t="shared" si="11"/>
        <v>21.132999999999999</v>
      </c>
    </row>
    <row r="28" spans="1:23" s="13" customFormat="1" x14ac:dyDescent="0.25">
      <c r="A28" s="14" t="s">
        <v>7</v>
      </c>
      <c r="B28" s="18">
        <v>168.02099999999999</v>
      </c>
      <c r="C28" s="18">
        <v>176.34800000000001</v>
      </c>
      <c r="D28" s="18">
        <v>193.64</v>
      </c>
      <c r="E28" s="18">
        <v>203.81200000000001</v>
      </c>
      <c r="F28" s="18">
        <v>216.53899999999999</v>
      </c>
      <c r="G28" s="18">
        <v>230.44</v>
      </c>
      <c r="H28" s="18">
        <v>242.66800000000001</v>
      </c>
      <c r="I28" s="19">
        <f t="shared" si="0"/>
        <v>74.64700000000002</v>
      </c>
      <c r="J28" s="20">
        <f t="shared" si="1"/>
        <v>0.44427184697150968</v>
      </c>
      <c r="K28" s="17"/>
      <c r="L28" s="21">
        <f t="shared" si="10"/>
        <v>171.3518</v>
      </c>
      <c r="M28" s="21">
        <f t="shared" si="11"/>
        <v>197.7088</v>
      </c>
      <c r="N28" s="21">
        <f t="shared" si="11"/>
        <v>208.90280000000001</v>
      </c>
    </row>
    <row r="29" spans="1:23" s="22" customFormat="1" x14ac:dyDescent="0.25">
      <c r="A29" s="14" t="s">
        <v>23</v>
      </c>
      <c r="B29" s="18">
        <v>271.71699999999998</v>
      </c>
      <c r="C29" s="18">
        <v>293.18299999999999</v>
      </c>
      <c r="D29" s="18">
        <v>316.34500000000003</v>
      </c>
      <c r="E29" s="18">
        <v>341.33600000000001</v>
      </c>
      <c r="F29" s="18">
        <v>368.30200000000002</v>
      </c>
      <c r="G29" s="18">
        <v>397.399</v>
      </c>
      <c r="H29" s="18">
        <v>428.79399999999998</v>
      </c>
      <c r="I29" s="19">
        <f t="shared" si="0"/>
        <v>157.077</v>
      </c>
      <c r="J29" s="20">
        <f t="shared" si="1"/>
        <v>0.57809043968540796</v>
      </c>
      <c r="K29" s="17"/>
      <c r="L29" s="21">
        <f t="shared" si="10"/>
        <v>280.30340000000001</v>
      </c>
      <c r="M29" s="21">
        <f t="shared" si="11"/>
        <v>326.34140000000002</v>
      </c>
      <c r="N29" s="21">
        <f t="shared" si="11"/>
        <v>352.12240000000003</v>
      </c>
    </row>
    <row r="30" spans="1:23" x14ac:dyDescent="0.25">
      <c r="A30" s="14" t="s">
        <v>41</v>
      </c>
      <c r="B30" s="23">
        <v>78.17</v>
      </c>
      <c r="C30" s="23">
        <v>83.816000000000003</v>
      </c>
      <c r="D30" s="23">
        <v>89.462000000000003</v>
      </c>
      <c r="E30" s="23">
        <v>95.108000000000004</v>
      </c>
      <c r="F30" s="23">
        <v>100.754</v>
      </c>
      <c r="G30" s="18">
        <v>106.4</v>
      </c>
      <c r="H30" s="18">
        <v>112.04600000000001</v>
      </c>
      <c r="I30" s="19">
        <f t="shared" si="0"/>
        <v>33.876000000000005</v>
      </c>
      <c r="J30" s="20">
        <f t="shared" si="1"/>
        <v>0.43336318280670338</v>
      </c>
      <c r="K30" s="17"/>
    </row>
    <row r="31" spans="1:23" x14ac:dyDescent="0.25">
      <c r="A31" s="14"/>
      <c r="B31" s="18"/>
      <c r="C31" s="18"/>
      <c r="D31" s="18"/>
      <c r="E31" s="18"/>
      <c r="F31" s="18"/>
      <c r="G31" s="18"/>
      <c r="H31" s="18"/>
      <c r="I31" s="19"/>
      <c r="J31" s="20"/>
    </row>
    <row r="32" spans="1:23" x14ac:dyDescent="0.25">
      <c r="A32" s="26" t="s">
        <v>25</v>
      </c>
      <c r="B32" s="27">
        <f t="shared" ref="B32:H32" si="12">SUM(B24,B25,B26,B27,B28,B29)</f>
        <v>1404.502</v>
      </c>
      <c r="C32" s="27">
        <f t="shared" si="12"/>
        <v>1503.72</v>
      </c>
      <c r="D32" s="27">
        <f t="shared" si="12"/>
        <v>1607.2810000000002</v>
      </c>
      <c r="E32" s="27">
        <f t="shared" si="12"/>
        <v>1682.1780000000001</v>
      </c>
      <c r="F32" s="27">
        <f t="shared" si="12"/>
        <v>1749.4639999999999</v>
      </c>
      <c r="G32" s="27">
        <f t="shared" si="12"/>
        <v>1812.1750000000002</v>
      </c>
      <c r="H32" s="27">
        <f t="shared" si="12"/>
        <v>1872.4110000000001</v>
      </c>
      <c r="I32" s="19">
        <f t="shared" si="0"/>
        <v>467.90900000000011</v>
      </c>
      <c r="J32" s="20">
        <f t="shared" si="1"/>
        <v>0.33314940099764906</v>
      </c>
      <c r="K32" s="17"/>
    </row>
    <row r="33" spans="1:23" x14ac:dyDescent="0.25">
      <c r="A33" s="26"/>
      <c r="B33" s="27"/>
      <c r="C33" s="27"/>
      <c r="D33" s="27"/>
      <c r="E33" s="27"/>
      <c r="F33" s="27"/>
      <c r="G33" s="27"/>
      <c r="H33" s="27"/>
      <c r="I33" s="19"/>
      <c r="J33" s="20"/>
      <c r="K33" s="17"/>
    </row>
    <row r="34" spans="1:23" ht="12.75" customHeight="1" x14ac:dyDescent="0.25">
      <c r="A34" s="19" t="s">
        <v>26</v>
      </c>
      <c r="B34" s="27">
        <f>SUM(B9+B10+B18+B19+B20+B24+B25+B26+B27)</f>
        <v>2573.5369999999998</v>
      </c>
      <c r="C34" s="27">
        <f t="shared" ref="C34:H34" si="13">SUM(C9+C10+C18+C19+C20+C24+C25+C26+C27)</f>
        <v>2706.2179999999994</v>
      </c>
      <c r="D34" s="27">
        <f t="shared" si="13"/>
        <v>2857.6059999999998</v>
      </c>
      <c r="E34" s="27">
        <f t="shared" si="13"/>
        <v>2969.8319999999999</v>
      </c>
      <c r="F34" s="27">
        <f t="shared" si="13"/>
        <v>3065.42</v>
      </c>
      <c r="G34" s="27">
        <f t="shared" si="13"/>
        <v>3148.4179999999997</v>
      </c>
      <c r="H34" s="27">
        <f t="shared" si="13"/>
        <v>3220.8019999999997</v>
      </c>
      <c r="I34" s="19">
        <f t="shared" si="0"/>
        <v>647.26499999999987</v>
      </c>
      <c r="J34" s="20">
        <f t="shared" si="1"/>
        <v>0.2515079441251476</v>
      </c>
      <c r="K34" s="44"/>
    </row>
    <row r="35" spans="1:23" ht="12.75" customHeight="1" x14ac:dyDescent="0.25">
      <c r="A35" s="19"/>
      <c r="B35" s="27"/>
      <c r="C35" s="27"/>
      <c r="D35" s="27"/>
      <c r="E35" s="27"/>
      <c r="F35" s="27"/>
      <c r="G35" s="27"/>
      <c r="H35" s="27"/>
      <c r="I35" s="19"/>
      <c r="J35" s="20"/>
      <c r="K35" s="44"/>
    </row>
    <row r="36" spans="1:23" ht="12.75" customHeight="1" x14ac:dyDescent="0.25">
      <c r="A36" s="19" t="s">
        <v>27</v>
      </c>
      <c r="B36" s="27">
        <f>SUM(B14+B17+B28+B29)</f>
        <v>2468.1820000000002</v>
      </c>
      <c r="C36" s="27">
        <f t="shared" ref="C36:H36" si="14">SUM(C14+C17+C28+C29)</f>
        <v>2550.3119999999999</v>
      </c>
      <c r="D36" s="27">
        <f t="shared" si="14"/>
        <v>2660.9929999999995</v>
      </c>
      <c r="E36" s="27">
        <f t="shared" si="14"/>
        <v>2780.7799999999997</v>
      </c>
      <c r="F36" s="27">
        <f t="shared" si="14"/>
        <v>2897.1749999999997</v>
      </c>
      <c r="G36" s="27">
        <f t="shared" si="14"/>
        <v>3009.6349999999998</v>
      </c>
      <c r="H36" s="27">
        <f t="shared" si="14"/>
        <v>3115.87</v>
      </c>
      <c r="I36" s="19">
        <f t="shared" si="0"/>
        <v>647.68799999999965</v>
      </c>
      <c r="J36" s="20">
        <f t="shared" si="1"/>
        <v>0.26241500829355358</v>
      </c>
      <c r="K36" s="44"/>
    </row>
    <row r="37" spans="1:23" x14ac:dyDescent="0.25">
      <c r="A37" s="14"/>
      <c r="B37" s="18"/>
      <c r="C37" s="18"/>
      <c r="D37" s="18"/>
      <c r="E37" s="18"/>
      <c r="F37" s="18"/>
      <c r="G37" s="18"/>
      <c r="H37" s="18"/>
      <c r="I37" s="19"/>
      <c r="J37" s="20"/>
      <c r="K37" s="44"/>
    </row>
    <row r="38" spans="1:23" x14ac:dyDescent="0.25">
      <c r="A38" s="32" t="s">
        <v>49</v>
      </c>
      <c r="B38" s="33">
        <f t="shared" ref="B38:H38" si="15">SUM(B8,B9,B10,B14,B17,B18,B19,B20,B24,B25,B26,B27,B28,B29)</f>
        <v>5731.2640000000001</v>
      </c>
      <c r="C38" s="33">
        <f t="shared" si="15"/>
        <v>5954.18</v>
      </c>
      <c r="D38" s="33">
        <f t="shared" si="15"/>
        <v>6247.2050000000008</v>
      </c>
      <c r="E38" s="33">
        <f t="shared" si="15"/>
        <v>6507.7979999999998</v>
      </c>
      <c r="F38" s="33">
        <f t="shared" si="15"/>
        <v>6749.7389999999987</v>
      </c>
      <c r="G38" s="33">
        <f t="shared" si="15"/>
        <v>6974.4809999999989</v>
      </c>
      <c r="H38" s="33">
        <f t="shared" si="15"/>
        <v>7181.0830000000005</v>
      </c>
      <c r="I38" s="32">
        <f t="shared" si="0"/>
        <v>1449.8190000000004</v>
      </c>
      <c r="J38" s="34">
        <f t="shared" si="1"/>
        <v>0.25296671031032603</v>
      </c>
      <c r="K38" s="44"/>
    </row>
    <row r="39" spans="1:23" x14ac:dyDescent="0.25">
      <c r="A39" s="57" t="s">
        <v>28</v>
      </c>
      <c r="B39" s="31"/>
      <c r="C39" s="31"/>
      <c r="D39" s="31"/>
      <c r="E39" s="31"/>
      <c r="F39" s="31"/>
      <c r="G39" s="31"/>
      <c r="H39" s="31"/>
      <c r="I39" s="27"/>
      <c r="J39" s="17"/>
    </row>
    <row r="40" spans="1:23" x14ac:dyDescent="0.25">
      <c r="A40" s="57" t="s">
        <v>48</v>
      </c>
      <c r="B40" s="31"/>
      <c r="C40" s="31"/>
      <c r="D40" s="31"/>
      <c r="E40" s="31"/>
      <c r="F40" s="31"/>
      <c r="G40" s="31"/>
      <c r="H40" s="31"/>
      <c r="I40" s="27"/>
      <c r="J40" s="17"/>
    </row>
    <row r="41" spans="1:23" x14ac:dyDescent="0.25">
      <c r="A41" s="31"/>
      <c r="B41" s="31"/>
      <c r="C41" s="31"/>
      <c r="D41" s="31"/>
      <c r="E41" s="31"/>
      <c r="F41" s="31"/>
      <c r="G41" s="31"/>
      <c r="H41" s="31"/>
      <c r="I41" s="27"/>
      <c r="J41" s="17"/>
    </row>
    <row r="42" spans="1:23" x14ac:dyDescent="0.25">
      <c r="A42" s="35"/>
      <c r="B42" s="31"/>
      <c r="C42" s="31"/>
      <c r="D42" s="31"/>
      <c r="E42" s="31"/>
      <c r="F42" s="31"/>
      <c r="G42" s="31"/>
      <c r="H42" s="31"/>
      <c r="I42" s="27"/>
      <c r="J42" s="17"/>
    </row>
    <row r="43" spans="1:23" x14ac:dyDescent="0.25">
      <c r="A43" s="35"/>
      <c r="B43" s="31"/>
      <c r="C43" s="31"/>
      <c r="D43" s="31"/>
      <c r="E43" s="31"/>
      <c r="F43" s="31"/>
      <c r="G43" s="31"/>
      <c r="H43" s="31"/>
      <c r="I43" s="27"/>
      <c r="J43" s="17"/>
      <c r="L43" s="10"/>
      <c r="M43" s="10"/>
      <c r="Q43" s="9"/>
      <c r="R43" s="9"/>
      <c r="S43" s="9"/>
      <c r="T43" s="10"/>
      <c r="U43" s="10"/>
      <c r="V43" s="10"/>
      <c r="W43" s="10"/>
    </row>
    <row r="44" spans="1:23" x14ac:dyDescent="0.25">
      <c r="A44" s="31"/>
      <c r="B44" s="31"/>
      <c r="C44" s="31"/>
      <c r="D44" s="31"/>
      <c r="E44" s="31"/>
      <c r="F44" s="31"/>
      <c r="G44" s="31"/>
      <c r="H44" s="31"/>
      <c r="I44" s="27"/>
      <c r="J44" s="17"/>
      <c r="K44" s="44"/>
      <c r="L44" s="21"/>
      <c r="M44" s="21"/>
      <c r="P44" s="13"/>
      <c r="Q44" s="21"/>
      <c r="R44" s="21"/>
      <c r="S44" s="21"/>
      <c r="T44" s="21"/>
      <c r="U44" s="21"/>
      <c r="V44" s="21"/>
      <c r="W44" s="21"/>
    </row>
    <row r="45" spans="1:23" x14ac:dyDescent="0.25">
      <c r="A45" s="35"/>
      <c r="B45" s="21"/>
      <c r="C45" s="21"/>
      <c r="D45" s="21"/>
      <c r="E45" s="21"/>
      <c r="F45" s="21"/>
      <c r="G45" s="21"/>
      <c r="H45" s="21"/>
      <c r="I45" s="21"/>
      <c r="J45" s="17"/>
      <c r="K45" s="44"/>
      <c r="L45" s="21"/>
      <c r="M45" s="21"/>
      <c r="P45" s="13"/>
      <c r="Q45" s="21"/>
      <c r="R45" s="21"/>
      <c r="S45" s="21"/>
      <c r="T45" s="21"/>
      <c r="U45" s="21"/>
      <c r="V45" s="21"/>
      <c r="W45" s="21"/>
    </row>
    <row r="46" spans="1:23" x14ac:dyDescent="0.25">
      <c r="A46" s="35"/>
      <c r="B46" s="21"/>
      <c r="C46" s="21"/>
      <c r="D46" s="21"/>
      <c r="E46" s="21"/>
      <c r="F46" s="21"/>
      <c r="G46" s="21"/>
      <c r="H46" s="21"/>
      <c r="I46" s="21"/>
      <c r="J46" s="17"/>
      <c r="K46" s="17"/>
    </row>
    <row r="47" spans="1:23" x14ac:dyDescent="0.25">
      <c r="A47" s="31"/>
      <c r="B47" s="31"/>
      <c r="C47" s="31"/>
      <c r="D47" s="31"/>
      <c r="E47" s="31"/>
      <c r="F47" s="31"/>
      <c r="G47" s="31"/>
      <c r="H47" s="31"/>
      <c r="I47" s="27"/>
      <c r="J47" s="17"/>
      <c r="K47" s="17"/>
    </row>
    <row r="48" spans="1:23" s="13" customFormat="1" x14ac:dyDescent="0.25">
      <c r="A48" s="31"/>
      <c r="B48" s="36"/>
      <c r="C48" s="36"/>
      <c r="D48" s="36"/>
      <c r="E48" s="36"/>
      <c r="F48" s="36"/>
      <c r="G48" s="36"/>
      <c r="H48" s="36"/>
      <c r="I48" s="27"/>
      <c r="J48" s="17"/>
    </row>
    <row r="49" spans="1:11" x14ac:dyDescent="0.25">
      <c r="B49" s="31"/>
      <c r="C49" s="31"/>
      <c r="D49" s="31"/>
      <c r="E49" s="31"/>
      <c r="F49" s="31"/>
      <c r="G49" s="31"/>
      <c r="H49" s="31"/>
      <c r="I49" s="37"/>
      <c r="J49" s="31"/>
    </row>
    <row r="50" spans="1:11" x14ac:dyDescent="0.25">
      <c r="B50" s="18"/>
      <c r="C50" s="18"/>
      <c r="D50" s="18"/>
      <c r="E50" s="18"/>
      <c r="F50" s="18"/>
      <c r="G50" s="18"/>
      <c r="H50" s="18"/>
      <c r="I50" s="38"/>
    </row>
    <row r="51" spans="1:11" x14ac:dyDescent="0.25">
      <c r="B51" s="18"/>
      <c r="C51" s="18"/>
      <c r="D51" s="18"/>
      <c r="E51" s="18"/>
      <c r="F51" s="18"/>
      <c r="G51" s="18"/>
      <c r="H51" s="18"/>
      <c r="I51" s="38"/>
    </row>
    <row r="52" spans="1:11" x14ac:dyDescent="0.25">
      <c r="B52" s="18"/>
      <c r="C52" s="18"/>
      <c r="D52" s="18"/>
      <c r="E52" s="18"/>
      <c r="F52" s="18"/>
      <c r="G52" s="18"/>
      <c r="H52" s="18"/>
      <c r="K52" s="30"/>
    </row>
    <row r="53" spans="1:11" x14ac:dyDescent="0.25">
      <c r="A53" s="31"/>
      <c r="B53" s="40"/>
      <c r="C53" s="40"/>
      <c r="D53" s="39"/>
      <c r="E53" s="40"/>
      <c r="F53" s="40"/>
      <c r="G53" s="39"/>
      <c r="H53" s="39"/>
      <c r="I53" s="27"/>
      <c r="J53" s="17"/>
      <c r="K53" s="44"/>
    </row>
    <row r="54" spans="1:11" x14ac:dyDescent="0.25">
      <c r="A54" s="31"/>
      <c r="B54" s="36"/>
      <c r="C54" s="36"/>
      <c r="D54" s="36"/>
      <c r="E54" s="36"/>
      <c r="F54" s="36"/>
      <c r="G54" s="36"/>
      <c r="H54" s="36"/>
      <c r="I54" s="27"/>
      <c r="J54" s="41"/>
      <c r="K54" s="44"/>
    </row>
    <row r="55" spans="1:11" x14ac:dyDescent="0.25">
      <c r="A55" s="31"/>
      <c r="B55" s="36"/>
      <c r="C55" s="36"/>
      <c r="D55" s="36"/>
      <c r="E55" s="36"/>
      <c r="F55" s="36"/>
      <c r="G55" s="36"/>
      <c r="H55" s="36"/>
      <c r="I55" s="27"/>
      <c r="J55" s="41"/>
      <c r="K55" s="44"/>
    </row>
    <row r="56" spans="1:11" x14ac:dyDescent="0.25">
      <c r="B56" s="36"/>
      <c r="C56" s="36"/>
      <c r="D56" s="36"/>
      <c r="E56" s="36"/>
      <c r="F56" s="36"/>
      <c r="G56" s="36"/>
      <c r="H56" s="36"/>
      <c r="I56" s="27"/>
      <c r="J56" s="41"/>
      <c r="K56" s="44"/>
    </row>
    <row r="57" spans="1:11" x14ac:dyDescent="0.25">
      <c r="B57" s="18"/>
      <c r="C57" s="18"/>
      <c r="D57" s="18"/>
      <c r="E57" s="18"/>
      <c r="F57" s="18"/>
      <c r="G57" s="18"/>
      <c r="H57" s="18"/>
      <c r="I57" s="27"/>
      <c r="J57" s="17"/>
      <c r="K57" s="17"/>
    </row>
    <row r="58" spans="1:11" x14ac:dyDescent="0.25">
      <c r="I58" s="27"/>
      <c r="J58" s="17"/>
      <c r="K58" s="17"/>
    </row>
    <row r="59" spans="1:11" ht="18" x14ac:dyDescent="0.35">
      <c r="A59" s="42"/>
      <c r="B59" s="18"/>
      <c r="C59" s="18"/>
      <c r="D59" s="18"/>
      <c r="E59" s="18"/>
      <c r="F59" s="18"/>
      <c r="G59" s="18"/>
      <c r="H59" s="18"/>
      <c r="K59" s="17"/>
    </row>
    <row r="60" spans="1:11" s="13" customFormat="1" x14ac:dyDescent="0.25">
      <c r="A60" s="1"/>
      <c r="B60" s="1"/>
      <c r="C60" s="1"/>
      <c r="D60" s="1"/>
      <c r="E60" s="1"/>
      <c r="F60" s="1"/>
      <c r="G60" s="1"/>
      <c r="H60" s="1"/>
      <c r="I60" s="43"/>
      <c r="J60" s="1"/>
      <c r="K60" s="28"/>
    </row>
    <row r="61" spans="1:11" s="13" customFormat="1" x14ac:dyDescent="0.25">
      <c r="A61" s="31"/>
      <c r="B61" s="1"/>
      <c r="C61" s="1"/>
      <c r="D61" s="1"/>
      <c r="E61" s="1"/>
      <c r="F61" s="1"/>
      <c r="G61" s="1"/>
      <c r="H61" s="1"/>
      <c r="I61" s="1"/>
      <c r="J61" s="1"/>
      <c r="K61" s="17"/>
    </row>
    <row r="62" spans="1:11" s="13" customFormat="1" x14ac:dyDescent="0.25">
      <c r="A62" s="31"/>
      <c r="B62" s="18"/>
      <c r="C62" s="18"/>
      <c r="D62" s="18"/>
      <c r="E62" s="18"/>
      <c r="F62" s="18"/>
      <c r="G62" s="18"/>
      <c r="H62" s="18"/>
      <c r="I62" s="18"/>
      <c r="J62" s="28"/>
      <c r="K62" s="28"/>
    </row>
    <row r="63" spans="1:11" s="31" customFormat="1" x14ac:dyDescent="0.25">
      <c r="B63" s="18"/>
      <c r="C63" s="18"/>
      <c r="D63" s="18"/>
      <c r="E63" s="18"/>
      <c r="F63" s="18"/>
      <c r="G63" s="18"/>
      <c r="H63" s="18"/>
      <c r="I63" s="18"/>
      <c r="J63" s="28"/>
      <c r="K63" s="17"/>
    </row>
    <row r="64" spans="1:11" s="31" customForma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1" s="31" customForma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1" s="31" customFormat="1" x14ac:dyDescent="0.25">
      <c r="B66" s="1"/>
      <c r="C66" s="1"/>
      <c r="D66" s="1"/>
      <c r="E66" s="1"/>
      <c r="F66" s="1"/>
      <c r="G66" s="1"/>
      <c r="H66" s="1"/>
      <c r="I66" s="1"/>
      <c r="J66" s="1"/>
    </row>
    <row r="67" spans="1:11" s="31" customForma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51"/>
    </row>
    <row r="68" spans="1:11" s="31" customForma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1" s="31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52"/>
    </row>
    <row r="70" spans="1:11" s="31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1" s="31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1" s="31" customForma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1" x14ac:dyDescent="0.25">
      <c r="K73" s="31"/>
    </row>
    <row r="74" spans="1:11" x14ac:dyDescent="0.25">
      <c r="K74" s="31"/>
    </row>
  </sheetData>
  <mergeCells count="2">
    <mergeCell ref="I2:J4"/>
    <mergeCell ref="I5:J5"/>
  </mergeCells>
  <pageMargins left="0.7" right="0.7" top="0.75" bottom="0.75" header="0.3" footer="0.3"/>
  <pageSetup scale="81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F96C9-E0F5-4CF9-8573-6EC10DED3D28}">
  <sheetPr>
    <pageSetUpPr fitToPage="1"/>
  </sheetPr>
  <dimension ref="A1:N72"/>
  <sheetViews>
    <sheetView workbookViewId="0"/>
  </sheetViews>
  <sheetFormatPr defaultRowHeight="13.2" x14ac:dyDescent="0.25"/>
  <cols>
    <col min="1" max="1" width="28.6640625" style="1" customWidth="1"/>
    <col min="2" max="6" width="8.88671875" style="1" customWidth="1"/>
    <col min="7" max="8" width="8.5546875" style="1" customWidth="1"/>
    <col min="9" max="9" width="9.109375" style="38"/>
    <col min="10" max="10" width="11.5546875" style="1" customWidth="1"/>
    <col min="11" max="11" width="8.5546875" style="1" customWidth="1"/>
    <col min="12" max="212" width="9.109375" style="1"/>
    <col min="213" max="213" width="11" style="1" customWidth="1"/>
    <col min="214" max="214" width="0.5546875" style="1" customWidth="1"/>
    <col min="215" max="215" width="26.33203125" style="1" customWidth="1"/>
    <col min="216" max="221" width="0" style="1" hidden="1" customWidth="1"/>
    <col min="222" max="222" width="0.109375" style="1" customWidth="1"/>
    <col min="223" max="228" width="8.88671875" style="1" customWidth="1"/>
    <col min="229" max="229" width="8.5546875" style="1" customWidth="1"/>
    <col min="230" max="230" width="9.109375" style="1"/>
    <col min="231" max="231" width="9.88671875" style="1" customWidth="1"/>
    <col min="232" max="232" width="13.6640625" style="1" customWidth="1"/>
    <col min="233" max="233" width="12" style="1" customWidth="1"/>
    <col min="234" max="234" width="9.109375" style="1"/>
    <col min="235" max="235" width="19.109375" style="1" customWidth="1"/>
    <col min="236" max="236" width="13.88671875" style="1" customWidth="1"/>
    <col min="237" max="237" width="11.6640625" style="1" customWidth="1"/>
    <col min="238" max="238" width="26.33203125" style="1" customWidth="1"/>
    <col min="239" max="247" width="10.6640625" style="1" customWidth="1"/>
    <col min="248" max="468" width="9.109375" style="1"/>
    <col min="469" max="469" width="11" style="1" customWidth="1"/>
    <col min="470" max="470" width="0.5546875" style="1" customWidth="1"/>
    <col min="471" max="471" width="26.33203125" style="1" customWidth="1"/>
    <col min="472" max="477" width="0" style="1" hidden="1" customWidth="1"/>
    <col min="478" max="478" width="0.109375" style="1" customWidth="1"/>
    <col min="479" max="484" width="8.88671875" style="1" customWidth="1"/>
    <col min="485" max="485" width="8.5546875" style="1" customWidth="1"/>
    <col min="486" max="486" width="9.109375" style="1"/>
    <col min="487" max="487" width="9.88671875" style="1" customWidth="1"/>
    <col min="488" max="488" width="13.6640625" style="1" customWidth="1"/>
    <col min="489" max="489" width="12" style="1" customWidth="1"/>
    <col min="490" max="490" width="9.109375" style="1"/>
    <col min="491" max="491" width="19.109375" style="1" customWidth="1"/>
    <col min="492" max="492" width="13.88671875" style="1" customWidth="1"/>
    <col min="493" max="493" width="11.6640625" style="1" customWidth="1"/>
    <col min="494" max="494" width="26.33203125" style="1" customWidth="1"/>
    <col min="495" max="503" width="10.6640625" style="1" customWidth="1"/>
    <col min="504" max="724" width="9.109375" style="1"/>
    <col min="725" max="725" width="11" style="1" customWidth="1"/>
    <col min="726" max="726" width="0.5546875" style="1" customWidth="1"/>
    <col min="727" max="727" width="26.33203125" style="1" customWidth="1"/>
    <col min="728" max="733" width="0" style="1" hidden="1" customWidth="1"/>
    <col min="734" max="734" width="0.109375" style="1" customWidth="1"/>
    <col min="735" max="740" width="8.88671875" style="1" customWidth="1"/>
    <col min="741" max="741" width="8.5546875" style="1" customWidth="1"/>
    <col min="742" max="742" width="9.109375" style="1"/>
    <col min="743" max="743" width="9.88671875" style="1" customWidth="1"/>
    <col min="744" max="744" width="13.6640625" style="1" customWidth="1"/>
    <col min="745" max="745" width="12" style="1" customWidth="1"/>
    <col min="746" max="746" width="9.109375" style="1"/>
    <col min="747" max="747" width="19.109375" style="1" customWidth="1"/>
    <col min="748" max="748" width="13.88671875" style="1" customWidth="1"/>
    <col min="749" max="749" width="11.6640625" style="1" customWidth="1"/>
    <col min="750" max="750" width="26.33203125" style="1" customWidth="1"/>
    <col min="751" max="759" width="10.6640625" style="1" customWidth="1"/>
    <col min="760" max="980" width="9.109375" style="1"/>
    <col min="981" max="981" width="11" style="1" customWidth="1"/>
    <col min="982" max="982" width="0.5546875" style="1" customWidth="1"/>
    <col min="983" max="983" width="26.33203125" style="1" customWidth="1"/>
    <col min="984" max="989" width="0" style="1" hidden="1" customWidth="1"/>
    <col min="990" max="990" width="0.109375" style="1" customWidth="1"/>
    <col min="991" max="996" width="8.88671875" style="1" customWidth="1"/>
    <col min="997" max="997" width="8.5546875" style="1" customWidth="1"/>
    <col min="998" max="998" width="9.109375" style="1"/>
    <col min="999" max="999" width="9.88671875" style="1" customWidth="1"/>
    <col min="1000" max="1000" width="13.6640625" style="1" customWidth="1"/>
    <col min="1001" max="1001" width="12" style="1" customWidth="1"/>
    <col min="1002" max="1002" width="9.109375" style="1"/>
    <col min="1003" max="1003" width="19.109375" style="1" customWidth="1"/>
    <col min="1004" max="1004" width="13.88671875" style="1" customWidth="1"/>
    <col min="1005" max="1005" width="11.6640625" style="1" customWidth="1"/>
    <col min="1006" max="1006" width="26.33203125" style="1" customWidth="1"/>
    <col min="1007" max="1015" width="10.6640625" style="1" customWidth="1"/>
    <col min="1016" max="1236" width="9.109375" style="1"/>
    <col min="1237" max="1237" width="11" style="1" customWidth="1"/>
    <col min="1238" max="1238" width="0.5546875" style="1" customWidth="1"/>
    <col min="1239" max="1239" width="26.33203125" style="1" customWidth="1"/>
    <col min="1240" max="1245" width="0" style="1" hidden="1" customWidth="1"/>
    <col min="1246" max="1246" width="0.109375" style="1" customWidth="1"/>
    <col min="1247" max="1252" width="8.88671875" style="1" customWidth="1"/>
    <col min="1253" max="1253" width="8.5546875" style="1" customWidth="1"/>
    <col min="1254" max="1254" width="9.109375" style="1"/>
    <col min="1255" max="1255" width="9.88671875" style="1" customWidth="1"/>
    <col min="1256" max="1256" width="13.6640625" style="1" customWidth="1"/>
    <col min="1257" max="1257" width="12" style="1" customWidth="1"/>
    <col min="1258" max="1258" width="9.109375" style="1"/>
    <col min="1259" max="1259" width="19.109375" style="1" customWidth="1"/>
    <col min="1260" max="1260" width="13.88671875" style="1" customWidth="1"/>
    <col min="1261" max="1261" width="11.6640625" style="1" customWidth="1"/>
    <col min="1262" max="1262" width="26.33203125" style="1" customWidth="1"/>
    <col min="1263" max="1271" width="10.6640625" style="1" customWidth="1"/>
    <col min="1272" max="1492" width="9.109375" style="1"/>
    <col min="1493" max="1493" width="11" style="1" customWidth="1"/>
    <col min="1494" max="1494" width="0.5546875" style="1" customWidth="1"/>
    <col min="1495" max="1495" width="26.33203125" style="1" customWidth="1"/>
    <col min="1496" max="1501" width="0" style="1" hidden="1" customWidth="1"/>
    <col min="1502" max="1502" width="0.109375" style="1" customWidth="1"/>
    <col min="1503" max="1508" width="8.88671875" style="1" customWidth="1"/>
    <col min="1509" max="1509" width="8.5546875" style="1" customWidth="1"/>
    <col min="1510" max="1510" width="9.109375" style="1"/>
    <col min="1511" max="1511" width="9.88671875" style="1" customWidth="1"/>
    <col min="1512" max="1512" width="13.6640625" style="1" customWidth="1"/>
    <col min="1513" max="1513" width="12" style="1" customWidth="1"/>
    <col min="1514" max="1514" width="9.109375" style="1"/>
    <col min="1515" max="1515" width="19.109375" style="1" customWidth="1"/>
    <col min="1516" max="1516" width="13.88671875" style="1" customWidth="1"/>
    <col min="1517" max="1517" width="11.6640625" style="1" customWidth="1"/>
    <col min="1518" max="1518" width="26.33203125" style="1" customWidth="1"/>
    <col min="1519" max="1527" width="10.6640625" style="1" customWidth="1"/>
    <col min="1528" max="1748" width="9.109375" style="1"/>
    <col min="1749" max="1749" width="11" style="1" customWidth="1"/>
    <col min="1750" max="1750" width="0.5546875" style="1" customWidth="1"/>
    <col min="1751" max="1751" width="26.33203125" style="1" customWidth="1"/>
    <col min="1752" max="1757" width="0" style="1" hidden="1" customWidth="1"/>
    <col min="1758" max="1758" width="0.109375" style="1" customWidth="1"/>
    <col min="1759" max="1764" width="8.88671875" style="1" customWidth="1"/>
    <col min="1765" max="1765" width="8.5546875" style="1" customWidth="1"/>
    <col min="1766" max="1766" width="9.109375" style="1"/>
    <col min="1767" max="1767" width="9.88671875" style="1" customWidth="1"/>
    <col min="1768" max="1768" width="13.6640625" style="1" customWidth="1"/>
    <col min="1769" max="1769" width="12" style="1" customWidth="1"/>
    <col min="1770" max="1770" width="9.109375" style="1"/>
    <col min="1771" max="1771" width="19.109375" style="1" customWidth="1"/>
    <col min="1772" max="1772" width="13.88671875" style="1" customWidth="1"/>
    <col min="1773" max="1773" width="11.6640625" style="1" customWidth="1"/>
    <col min="1774" max="1774" width="26.33203125" style="1" customWidth="1"/>
    <col min="1775" max="1783" width="10.6640625" style="1" customWidth="1"/>
    <col min="1784" max="2004" width="9.109375" style="1"/>
    <col min="2005" max="2005" width="11" style="1" customWidth="1"/>
    <col min="2006" max="2006" width="0.5546875" style="1" customWidth="1"/>
    <col min="2007" max="2007" width="26.33203125" style="1" customWidth="1"/>
    <col min="2008" max="2013" width="0" style="1" hidden="1" customWidth="1"/>
    <col min="2014" max="2014" width="0.109375" style="1" customWidth="1"/>
    <col min="2015" max="2020" width="8.88671875" style="1" customWidth="1"/>
    <col min="2021" max="2021" width="8.5546875" style="1" customWidth="1"/>
    <col min="2022" max="2022" width="9.109375" style="1"/>
    <col min="2023" max="2023" width="9.88671875" style="1" customWidth="1"/>
    <col min="2024" max="2024" width="13.6640625" style="1" customWidth="1"/>
    <col min="2025" max="2025" width="12" style="1" customWidth="1"/>
    <col min="2026" max="2026" width="9.109375" style="1"/>
    <col min="2027" max="2027" width="19.109375" style="1" customWidth="1"/>
    <col min="2028" max="2028" width="13.88671875" style="1" customWidth="1"/>
    <col min="2029" max="2029" width="11.6640625" style="1" customWidth="1"/>
    <col min="2030" max="2030" width="26.33203125" style="1" customWidth="1"/>
    <col min="2031" max="2039" width="10.6640625" style="1" customWidth="1"/>
    <col min="2040" max="2260" width="9.109375" style="1"/>
    <col min="2261" max="2261" width="11" style="1" customWidth="1"/>
    <col min="2262" max="2262" width="0.5546875" style="1" customWidth="1"/>
    <col min="2263" max="2263" width="26.33203125" style="1" customWidth="1"/>
    <col min="2264" max="2269" width="0" style="1" hidden="1" customWidth="1"/>
    <col min="2270" max="2270" width="0.109375" style="1" customWidth="1"/>
    <col min="2271" max="2276" width="8.88671875" style="1" customWidth="1"/>
    <col min="2277" max="2277" width="8.5546875" style="1" customWidth="1"/>
    <col min="2278" max="2278" width="9.109375" style="1"/>
    <col min="2279" max="2279" width="9.88671875" style="1" customWidth="1"/>
    <col min="2280" max="2280" width="13.6640625" style="1" customWidth="1"/>
    <col min="2281" max="2281" width="12" style="1" customWidth="1"/>
    <col min="2282" max="2282" width="9.109375" style="1"/>
    <col min="2283" max="2283" width="19.109375" style="1" customWidth="1"/>
    <col min="2284" max="2284" width="13.88671875" style="1" customWidth="1"/>
    <col min="2285" max="2285" width="11.6640625" style="1" customWidth="1"/>
    <col min="2286" max="2286" width="26.33203125" style="1" customWidth="1"/>
    <col min="2287" max="2295" width="10.6640625" style="1" customWidth="1"/>
    <col min="2296" max="2516" width="9.109375" style="1"/>
    <col min="2517" max="2517" width="11" style="1" customWidth="1"/>
    <col min="2518" max="2518" width="0.5546875" style="1" customWidth="1"/>
    <col min="2519" max="2519" width="26.33203125" style="1" customWidth="1"/>
    <col min="2520" max="2525" width="0" style="1" hidden="1" customWidth="1"/>
    <col min="2526" max="2526" width="0.109375" style="1" customWidth="1"/>
    <col min="2527" max="2532" width="8.88671875" style="1" customWidth="1"/>
    <col min="2533" max="2533" width="8.5546875" style="1" customWidth="1"/>
    <col min="2534" max="2534" width="9.109375" style="1"/>
    <col min="2535" max="2535" width="9.88671875" style="1" customWidth="1"/>
    <col min="2536" max="2536" width="13.6640625" style="1" customWidth="1"/>
    <col min="2537" max="2537" width="12" style="1" customWidth="1"/>
    <col min="2538" max="2538" width="9.109375" style="1"/>
    <col min="2539" max="2539" width="19.109375" style="1" customWidth="1"/>
    <col min="2540" max="2540" width="13.88671875" style="1" customWidth="1"/>
    <col min="2541" max="2541" width="11.6640625" style="1" customWidth="1"/>
    <col min="2542" max="2542" width="26.33203125" style="1" customWidth="1"/>
    <col min="2543" max="2551" width="10.6640625" style="1" customWidth="1"/>
    <col min="2552" max="2772" width="9.109375" style="1"/>
    <col min="2773" max="2773" width="11" style="1" customWidth="1"/>
    <col min="2774" max="2774" width="0.5546875" style="1" customWidth="1"/>
    <col min="2775" max="2775" width="26.33203125" style="1" customWidth="1"/>
    <col min="2776" max="2781" width="0" style="1" hidden="1" customWidth="1"/>
    <col min="2782" max="2782" width="0.109375" style="1" customWidth="1"/>
    <col min="2783" max="2788" width="8.88671875" style="1" customWidth="1"/>
    <col min="2789" max="2789" width="8.5546875" style="1" customWidth="1"/>
    <col min="2790" max="2790" width="9.109375" style="1"/>
    <col min="2791" max="2791" width="9.88671875" style="1" customWidth="1"/>
    <col min="2792" max="2792" width="13.6640625" style="1" customWidth="1"/>
    <col min="2793" max="2793" width="12" style="1" customWidth="1"/>
    <col min="2794" max="2794" width="9.109375" style="1"/>
    <col min="2795" max="2795" width="19.109375" style="1" customWidth="1"/>
    <col min="2796" max="2796" width="13.88671875" style="1" customWidth="1"/>
    <col min="2797" max="2797" width="11.6640625" style="1" customWidth="1"/>
    <col min="2798" max="2798" width="26.33203125" style="1" customWidth="1"/>
    <col min="2799" max="2807" width="10.6640625" style="1" customWidth="1"/>
    <col min="2808" max="3028" width="9.109375" style="1"/>
    <col min="3029" max="3029" width="11" style="1" customWidth="1"/>
    <col min="3030" max="3030" width="0.5546875" style="1" customWidth="1"/>
    <col min="3031" max="3031" width="26.33203125" style="1" customWidth="1"/>
    <col min="3032" max="3037" width="0" style="1" hidden="1" customWidth="1"/>
    <col min="3038" max="3038" width="0.109375" style="1" customWidth="1"/>
    <col min="3039" max="3044" width="8.88671875" style="1" customWidth="1"/>
    <col min="3045" max="3045" width="8.5546875" style="1" customWidth="1"/>
    <col min="3046" max="3046" width="9.109375" style="1"/>
    <col min="3047" max="3047" width="9.88671875" style="1" customWidth="1"/>
    <col min="3048" max="3048" width="13.6640625" style="1" customWidth="1"/>
    <col min="3049" max="3049" width="12" style="1" customWidth="1"/>
    <col min="3050" max="3050" width="9.109375" style="1"/>
    <col min="3051" max="3051" width="19.109375" style="1" customWidth="1"/>
    <col min="3052" max="3052" width="13.88671875" style="1" customWidth="1"/>
    <col min="3053" max="3053" width="11.6640625" style="1" customWidth="1"/>
    <col min="3054" max="3054" width="26.33203125" style="1" customWidth="1"/>
    <col min="3055" max="3063" width="10.6640625" style="1" customWidth="1"/>
    <col min="3064" max="3284" width="9.109375" style="1"/>
    <col min="3285" max="3285" width="11" style="1" customWidth="1"/>
    <col min="3286" max="3286" width="0.5546875" style="1" customWidth="1"/>
    <col min="3287" max="3287" width="26.33203125" style="1" customWidth="1"/>
    <col min="3288" max="3293" width="0" style="1" hidden="1" customWidth="1"/>
    <col min="3294" max="3294" width="0.109375" style="1" customWidth="1"/>
    <col min="3295" max="3300" width="8.88671875" style="1" customWidth="1"/>
    <col min="3301" max="3301" width="8.5546875" style="1" customWidth="1"/>
    <col min="3302" max="3302" width="9.109375" style="1"/>
    <col min="3303" max="3303" width="9.88671875" style="1" customWidth="1"/>
    <col min="3304" max="3304" width="13.6640625" style="1" customWidth="1"/>
    <col min="3305" max="3305" width="12" style="1" customWidth="1"/>
    <col min="3306" max="3306" width="9.109375" style="1"/>
    <col min="3307" max="3307" width="19.109375" style="1" customWidth="1"/>
    <col min="3308" max="3308" width="13.88671875" style="1" customWidth="1"/>
    <col min="3309" max="3309" width="11.6640625" style="1" customWidth="1"/>
    <col min="3310" max="3310" width="26.33203125" style="1" customWidth="1"/>
    <col min="3311" max="3319" width="10.6640625" style="1" customWidth="1"/>
    <col min="3320" max="3540" width="9.109375" style="1"/>
    <col min="3541" max="3541" width="11" style="1" customWidth="1"/>
    <col min="3542" max="3542" width="0.5546875" style="1" customWidth="1"/>
    <col min="3543" max="3543" width="26.33203125" style="1" customWidth="1"/>
    <col min="3544" max="3549" width="0" style="1" hidden="1" customWidth="1"/>
    <col min="3550" max="3550" width="0.109375" style="1" customWidth="1"/>
    <col min="3551" max="3556" width="8.88671875" style="1" customWidth="1"/>
    <col min="3557" max="3557" width="8.5546875" style="1" customWidth="1"/>
    <col min="3558" max="3558" width="9.109375" style="1"/>
    <col min="3559" max="3559" width="9.88671875" style="1" customWidth="1"/>
    <col min="3560" max="3560" width="13.6640625" style="1" customWidth="1"/>
    <col min="3561" max="3561" width="12" style="1" customWidth="1"/>
    <col min="3562" max="3562" width="9.109375" style="1"/>
    <col min="3563" max="3563" width="19.109375" style="1" customWidth="1"/>
    <col min="3564" max="3564" width="13.88671875" style="1" customWidth="1"/>
    <col min="3565" max="3565" width="11.6640625" style="1" customWidth="1"/>
    <col min="3566" max="3566" width="26.33203125" style="1" customWidth="1"/>
    <col min="3567" max="3575" width="10.6640625" style="1" customWidth="1"/>
    <col min="3576" max="3796" width="9.109375" style="1"/>
    <col min="3797" max="3797" width="11" style="1" customWidth="1"/>
    <col min="3798" max="3798" width="0.5546875" style="1" customWidth="1"/>
    <col min="3799" max="3799" width="26.33203125" style="1" customWidth="1"/>
    <col min="3800" max="3805" width="0" style="1" hidden="1" customWidth="1"/>
    <col min="3806" max="3806" width="0.109375" style="1" customWidth="1"/>
    <col min="3807" max="3812" width="8.88671875" style="1" customWidth="1"/>
    <col min="3813" max="3813" width="8.5546875" style="1" customWidth="1"/>
    <col min="3814" max="3814" width="9.109375" style="1"/>
    <col min="3815" max="3815" width="9.88671875" style="1" customWidth="1"/>
    <col min="3816" max="3816" width="13.6640625" style="1" customWidth="1"/>
    <col min="3817" max="3817" width="12" style="1" customWidth="1"/>
    <col min="3818" max="3818" width="9.109375" style="1"/>
    <col min="3819" max="3819" width="19.109375" style="1" customWidth="1"/>
    <col min="3820" max="3820" width="13.88671875" style="1" customWidth="1"/>
    <col min="3821" max="3821" width="11.6640625" style="1" customWidth="1"/>
    <col min="3822" max="3822" width="26.33203125" style="1" customWidth="1"/>
    <col min="3823" max="3831" width="10.6640625" style="1" customWidth="1"/>
    <col min="3832" max="4052" width="9.109375" style="1"/>
    <col min="4053" max="4053" width="11" style="1" customWidth="1"/>
    <col min="4054" max="4054" width="0.5546875" style="1" customWidth="1"/>
    <col min="4055" max="4055" width="26.33203125" style="1" customWidth="1"/>
    <col min="4056" max="4061" width="0" style="1" hidden="1" customWidth="1"/>
    <col min="4062" max="4062" width="0.109375" style="1" customWidth="1"/>
    <col min="4063" max="4068" width="8.88671875" style="1" customWidth="1"/>
    <col min="4069" max="4069" width="8.5546875" style="1" customWidth="1"/>
    <col min="4070" max="4070" width="9.109375" style="1"/>
    <col min="4071" max="4071" width="9.88671875" style="1" customWidth="1"/>
    <col min="4072" max="4072" width="13.6640625" style="1" customWidth="1"/>
    <col min="4073" max="4073" width="12" style="1" customWidth="1"/>
    <col min="4074" max="4074" width="9.109375" style="1"/>
    <col min="4075" max="4075" width="19.109375" style="1" customWidth="1"/>
    <col min="4076" max="4076" width="13.88671875" style="1" customWidth="1"/>
    <col min="4077" max="4077" width="11.6640625" style="1" customWidth="1"/>
    <col min="4078" max="4078" width="26.33203125" style="1" customWidth="1"/>
    <col min="4079" max="4087" width="10.6640625" style="1" customWidth="1"/>
    <col min="4088" max="4308" width="9.109375" style="1"/>
    <col min="4309" max="4309" width="11" style="1" customWidth="1"/>
    <col min="4310" max="4310" width="0.5546875" style="1" customWidth="1"/>
    <col min="4311" max="4311" width="26.33203125" style="1" customWidth="1"/>
    <col min="4312" max="4317" width="0" style="1" hidden="1" customWidth="1"/>
    <col min="4318" max="4318" width="0.109375" style="1" customWidth="1"/>
    <col min="4319" max="4324" width="8.88671875" style="1" customWidth="1"/>
    <col min="4325" max="4325" width="8.5546875" style="1" customWidth="1"/>
    <col min="4326" max="4326" width="9.109375" style="1"/>
    <col min="4327" max="4327" width="9.88671875" style="1" customWidth="1"/>
    <col min="4328" max="4328" width="13.6640625" style="1" customWidth="1"/>
    <col min="4329" max="4329" width="12" style="1" customWidth="1"/>
    <col min="4330" max="4330" width="9.109375" style="1"/>
    <col min="4331" max="4331" width="19.109375" style="1" customWidth="1"/>
    <col min="4332" max="4332" width="13.88671875" style="1" customWidth="1"/>
    <col min="4333" max="4333" width="11.6640625" style="1" customWidth="1"/>
    <col min="4334" max="4334" width="26.33203125" style="1" customWidth="1"/>
    <col min="4335" max="4343" width="10.6640625" style="1" customWidth="1"/>
    <col min="4344" max="4564" width="9.109375" style="1"/>
    <col min="4565" max="4565" width="11" style="1" customWidth="1"/>
    <col min="4566" max="4566" width="0.5546875" style="1" customWidth="1"/>
    <col min="4567" max="4567" width="26.33203125" style="1" customWidth="1"/>
    <col min="4568" max="4573" width="0" style="1" hidden="1" customWidth="1"/>
    <col min="4574" max="4574" width="0.109375" style="1" customWidth="1"/>
    <col min="4575" max="4580" width="8.88671875" style="1" customWidth="1"/>
    <col min="4581" max="4581" width="8.5546875" style="1" customWidth="1"/>
    <col min="4582" max="4582" width="9.109375" style="1"/>
    <col min="4583" max="4583" width="9.88671875" style="1" customWidth="1"/>
    <col min="4584" max="4584" width="13.6640625" style="1" customWidth="1"/>
    <col min="4585" max="4585" width="12" style="1" customWidth="1"/>
    <col min="4586" max="4586" width="9.109375" style="1"/>
    <col min="4587" max="4587" width="19.109375" style="1" customWidth="1"/>
    <col min="4588" max="4588" width="13.88671875" style="1" customWidth="1"/>
    <col min="4589" max="4589" width="11.6640625" style="1" customWidth="1"/>
    <col min="4590" max="4590" width="26.33203125" style="1" customWidth="1"/>
    <col min="4591" max="4599" width="10.6640625" style="1" customWidth="1"/>
    <col min="4600" max="4820" width="9.109375" style="1"/>
    <col min="4821" max="4821" width="11" style="1" customWidth="1"/>
    <col min="4822" max="4822" width="0.5546875" style="1" customWidth="1"/>
    <col min="4823" max="4823" width="26.33203125" style="1" customWidth="1"/>
    <col min="4824" max="4829" width="0" style="1" hidden="1" customWidth="1"/>
    <col min="4830" max="4830" width="0.109375" style="1" customWidth="1"/>
    <col min="4831" max="4836" width="8.88671875" style="1" customWidth="1"/>
    <col min="4837" max="4837" width="8.5546875" style="1" customWidth="1"/>
    <col min="4838" max="4838" width="9.109375" style="1"/>
    <col min="4839" max="4839" width="9.88671875" style="1" customWidth="1"/>
    <col min="4840" max="4840" width="13.6640625" style="1" customWidth="1"/>
    <col min="4841" max="4841" width="12" style="1" customWidth="1"/>
    <col min="4842" max="4842" width="9.109375" style="1"/>
    <col min="4843" max="4843" width="19.109375" style="1" customWidth="1"/>
    <col min="4844" max="4844" width="13.88671875" style="1" customWidth="1"/>
    <col min="4845" max="4845" width="11.6640625" style="1" customWidth="1"/>
    <col min="4846" max="4846" width="26.33203125" style="1" customWidth="1"/>
    <col min="4847" max="4855" width="10.6640625" style="1" customWidth="1"/>
    <col min="4856" max="5076" width="9.109375" style="1"/>
    <col min="5077" max="5077" width="11" style="1" customWidth="1"/>
    <col min="5078" max="5078" width="0.5546875" style="1" customWidth="1"/>
    <col min="5079" max="5079" width="26.33203125" style="1" customWidth="1"/>
    <col min="5080" max="5085" width="0" style="1" hidden="1" customWidth="1"/>
    <col min="5086" max="5086" width="0.109375" style="1" customWidth="1"/>
    <col min="5087" max="5092" width="8.88671875" style="1" customWidth="1"/>
    <col min="5093" max="5093" width="8.5546875" style="1" customWidth="1"/>
    <col min="5094" max="5094" width="9.109375" style="1"/>
    <col min="5095" max="5095" width="9.88671875" style="1" customWidth="1"/>
    <col min="5096" max="5096" width="13.6640625" style="1" customWidth="1"/>
    <col min="5097" max="5097" width="12" style="1" customWidth="1"/>
    <col min="5098" max="5098" width="9.109375" style="1"/>
    <col min="5099" max="5099" width="19.109375" style="1" customWidth="1"/>
    <col min="5100" max="5100" width="13.88671875" style="1" customWidth="1"/>
    <col min="5101" max="5101" width="11.6640625" style="1" customWidth="1"/>
    <col min="5102" max="5102" width="26.33203125" style="1" customWidth="1"/>
    <col min="5103" max="5111" width="10.6640625" style="1" customWidth="1"/>
    <col min="5112" max="5332" width="9.109375" style="1"/>
    <col min="5333" max="5333" width="11" style="1" customWidth="1"/>
    <col min="5334" max="5334" width="0.5546875" style="1" customWidth="1"/>
    <col min="5335" max="5335" width="26.33203125" style="1" customWidth="1"/>
    <col min="5336" max="5341" width="0" style="1" hidden="1" customWidth="1"/>
    <col min="5342" max="5342" width="0.109375" style="1" customWidth="1"/>
    <col min="5343" max="5348" width="8.88671875" style="1" customWidth="1"/>
    <col min="5349" max="5349" width="8.5546875" style="1" customWidth="1"/>
    <col min="5350" max="5350" width="9.109375" style="1"/>
    <col min="5351" max="5351" width="9.88671875" style="1" customWidth="1"/>
    <col min="5352" max="5352" width="13.6640625" style="1" customWidth="1"/>
    <col min="5353" max="5353" width="12" style="1" customWidth="1"/>
    <col min="5354" max="5354" width="9.109375" style="1"/>
    <col min="5355" max="5355" width="19.109375" style="1" customWidth="1"/>
    <col min="5356" max="5356" width="13.88671875" style="1" customWidth="1"/>
    <col min="5357" max="5357" width="11.6640625" style="1" customWidth="1"/>
    <col min="5358" max="5358" width="26.33203125" style="1" customWidth="1"/>
    <col min="5359" max="5367" width="10.6640625" style="1" customWidth="1"/>
    <col min="5368" max="5588" width="9.109375" style="1"/>
    <col min="5589" max="5589" width="11" style="1" customWidth="1"/>
    <col min="5590" max="5590" width="0.5546875" style="1" customWidth="1"/>
    <col min="5591" max="5591" width="26.33203125" style="1" customWidth="1"/>
    <col min="5592" max="5597" width="0" style="1" hidden="1" customWidth="1"/>
    <col min="5598" max="5598" width="0.109375" style="1" customWidth="1"/>
    <col min="5599" max="5604" width="8.88671875" style="1" customWidth="1"/>
    <col min="5605" max="5605" width="8.5546875" style="1" customWidth="1"/>
    <col min="5606" max="5606" width="9.109375" style="1"/>
    <col min="5607" max="5607" width="9.88671875" style="1" customWidth="1"/>
    <col min="5608" max="5608" width="13.6640625" style="1" customWidth="1"/>
    <col min="5609" max="5609" width="12" style="1" customWidth="1"/>
    <col min="5610" max="5610" width="9.109375" style="1"/>
    <col min="5611" max="5611" width="19.109375" style="1" customWidth="1"/>
    <col min="5612" max="5612" width="13.88671875" style="1" customWidth="1"/>
    <col min="5613" max="5613" width="11.6640625" style="1" customWidth="1"/>
    <col min="5614" max="5614" width="26.33203125" style="1" customWidth="1"/>
    <col min="5615" max="5623" width="10.6640625" style="1" customWidth="1"/>
    <col min="5624" max="5844" width="9.109375" style="1"/>
    <col min="5845" max="5845" width="11" style="1" customWidth="1"/>
    <col min="5846" max="5846" width="0.5546875" style="1" customWidth="1"/>
    <col min="5847" max="5847" width="26.33203125" style="1" customWidth="1"/>
    <col min="5848" max="5853" width="0" style="1" hidden="1" customWidth="1"/>
    <col min="5854" max="5854" width="0.109375" style="1" customWidth="1"/>
    <col min="5855" max="5860" width="8.88671875" style="1" customWidth="1"/>
    <col min="5861" max="5861" width="8.5546875" style="1" customWidth="1"/>
    <col min="5862" max="5862" width="9.109375" style="1"/>
    <col min="5863" max="5863" width="9.88671875" style="1" customWidth="1"/>
    <col min="5864" max="5864" width="13.6640625" style="1" customWidth="1"/>
    <col min="5865" max="5865" width="12" style="1" customWidth="1"/>
    <col min="5866" max="5866" width="9.109375" style="1"/>
    <col min="5867" max="5867" width="19.109375" style="1" customWidth="1"/>
    <col min="5868" max="5868" width="13.88671875" style="1" customWidth="1"/>
    <col min="5869" max="5869" width="11.6640625" style="1" customWidth="1"/>
    <col min="5870" max="5870" width="26.33203125" style="1" customWidth="1"/>
    <col min="5871" max="5879" width="10.6640625" style="1" customWidth="1"/>
    <col min="5880" max="6100" width="9.109375" style="1"/>
    <col min="6101" max="6101" width="11" style="1" customWidth="1"/>
    <col min="6102" max="6102" width="0.5546875" style="1" customWidth="1"/>
    <col min="6103" max="6103" width="26.33203125" style="1" customWidth="1"/>
    <col min="6104" max="6109" width="0" style="1" hidden="1" customWidth="1"/>
    <col min="6110" max="6110" width="0.109375" style="1" customWidth="1"/>
    <col min="6111" max="6116" width="8.88671875" style="1" customWidth="1"/>
    <col min="6117" max="6117" width="8.5546875" style="1" customWidth="1"/>
    <col min="6118" max="6118" width="9.109375" style="1"/>
    <col min="6119" max="6119" width="9.88671875" style="1" customWidth="1"/>
    <col min="6120" max="6120" width="13.6640625" style="1" customWidth="1"/>
    <col min="6121" max="6121" width="12" style="1" customWidth="1"/>
    <col min="6122" max="6122" width="9.109375" style="1"/>
    <col min="6123" max="6123" width="19.109375" style="1" customWidth="1"/>
    <col min="6124" max="6124" width="13.88671875" style="1" customWidth="1"/>
    <col min="6125" max="6125" width="11.6640625" style="1" customWidth="1"/>
    <col min="6126" max="6126" width="26.33203125" style="1" customWidth="1"/>
    <col min="6127" max="6135" width="10.6640625" style="1" customWidth="1"/>
    <col min="6136" max="6356" width="9.109375" style="1"/>
    <col min="6357" max="6357" width="11" style="1" customWidth="1"/>
    <col min="6358" max="6358" width="0.5546875" style="1" customWidth="1"/>
    <col min="6359" max="6359" width="26.33203125" style="1" customWidth="1"/>
    <col min="6360" max="6365" width="0" style="1" hidden="1" customWidth="1"/>
    <col min="6366" max="6366" width="0.109375" style="1" customWidth="1"/>
    <col min="6367" max="6372" width="8.88671875" style="1" customWidth="1"/>
    <col min="6373" max="6373" width="8.5546875" style="1" customWidth="1"/>
    <col min="6374" max="6374" width="9.109375" style="1"/>
    <col min="6375" max="6375" width="9.88671875" style="1" customWidth="1"/>
    <col min="6376" max="6376" width="13.6640625" style="1" customWidth="1"/>
    <col min="6377" max="6377" width="12" style="1" customWidth="1"/>
    <col min="6378" max="6378" width="9.109375" style="1"/>
    <col min="6379" max="6379" width="19.109375" style="1" customWidth="1"/>
    <col min="6380" max="6380" width="13.88671875" style="1" customWidth="1"/>
    <col min="6381" max="6381" width="11.6640625" style="1" customWidth="1"/>
    <col min="6382" max="6382" width="26.33203125" style="1" customWidth="1"/>
    <col min="6383" max="6391" width="10.6640625" style="1" customWidth="1"/>
    <col min="6392" max="6612" width="9.109375" style="1"/>
    <col min="6613" max="6613" width="11" style="1" customWidth="1"/>
    <col min="6614" max="6614" width="0.5546875" style="1" customWidth="1"/>
    <col min="6615" max="6615" width="26.33203125" style="1" customWidth="1"/>
    <col min="6616" max="6621" width="0" style="1" hidden="1" customWidth="1"/>
    <col min="6622" max="6622" width="0.109375" style="1" customWidth="1"/>
    <col min="6623" max="6628" width="8.88671875" style="1" customWidth="1"/>
    <col min="6629" max="6629" width="8.5546875" style="1" customWidth="1"/>
    <col min="6630" max="6630" width="9.109375" style="1"/>
    <col min="6631" max="6631" width="9.88671875" style="1" customWidth="1"/>
    <col min="6632" max="6632" width="13.6640625" style="1" customWidth="1"/>
    <col min="6633" max="6633" width="12" style="1" customWidth="1"/>
    <col min="6634" max="6634" width="9.109375" style="1"/>
    <col min="6635" max="6635" width="19.109375" style="1" customWidth="1"/>
    <col min="6636" max="6636" width="13.88671875" style="1" customWidth="1"/>
    <col min="6637" max="6637" width="11.6640625" style="1" customWidth="1"/>
    <col min="6638" max="6638" width="26.33203125" style="1" customWidth="1"/>
    <col min="6639" max="6647" width="10.6640625" style="1" customWidth="1"/>
    <col min="6648" max="6868" width="9.109375" style="1"/>
    <col min="6869" max="6869" width="11" style="1" customWidth="1"/>
    <col min="6870" max="6870" width="0.5546875" style="1" customWidth="1"/>
    <col min="6871" max="6871" width="26.33203125" style="1" customWidth="1"/>
    <col min="6872" max="6877" width="0" style="1" hidden="1" customWidth="1"/>
    <col min="6878" max="6878" width="0.109375" style="1" customWidth="1"/>
    <col min="6879" max="6884" width="8.88671875" style="1" customWidth="1"/>
    <col min="6885" max="6885" width="8.5546875" style="1" customWidth="1"/>
    <col min="6886" max="6886" width="9.109375" style="1"/>
    <col min="6887" max="6887" width="9.88671875" style="1" customWidth="1"/>
    <col min="6888" max="6888" width="13.6640625" style="1" customWidth="1"/>
    <col min="6889" max="6889" width="12" style="1" customWidth="1"/>
    <col min="6890" max="6890" width="9.109375" style="1"/>
    <col min="6891" max="6891" width="19.109375" style="1" customWidth="1"/>
    <col min="6892" max="6892" width="13.88671875" style="1" customWidth="1"/>
    <col min="6893" max="6893" width="11.6640625" style="1" customWidth="1"/>
    <col min="6894" max="6894" width="26.33203125" style="1" customWidth="1"/>
    <col min="6895" max="6903" width="10.6640625" style="1" customWidth="1"/>
    <col min="6904" max="7124" width="9.109375" style="1"/>
    <col min="7125" max="7125" width="11" style="1" customWidth="1"/>
    <col min="7126" max="7126" width="0.5546875" style="1" customWidth="1"/>
    <col min="7127" max="7127" width="26.33203125" style="1" customWidth="1"/>
    <col min="7128" max="7133" width="0" style="1" hidden="1" customWidth="1"/>
    <col min="7134" max="7134" width="0.109375" style="1" customWidth="1"/>
    <col min="7135" max="7140" width="8.88671875" style="1" customWidth="1"/>
    <col min="7141" max="7141" width="8.5546875" style="1" customWidth="1"/>
    <col min="7142" max="7142" width="9.109375" style="1"/>
    <col min="7143" max="7143" width="9.88671875" style="1" customWidth="1"/>
    <col min="7144" max="7144" width="13.6640625" style="1" customWidth="1"/>
    <col min="7145" max="7145" width="12" style="1" customWidth="1"/>
    <col min="7146" max="7146" width="9.109375" style="1"/>
    <col min="7147" max="7147" width="19.109375" style="1" customWidth="1"/>
    <col min="7148" max="7148" width="13.88671875" style="1" customWidth="1"/>
    <col min="7149" max="7149" width="11.6640625" style="1" customWidth="1"/>
    <col min="7150" max="7150" width="26.33203125" style="1" customWidth="1"/>
    <col min="7151" max="7159" width="10.6640625" style="1" customWidth="1"/>
    <col min="7160" max="7380" width="9.109375" style="1"/>
    <col min="7381" max="7381" width="11" style="1" customWidth="1"/>
    <col min="7382" max="7382" width="0.5546875" style="1" customWidth="1"/>
    <col min="7383" max="7383" width="26.33203125" style="1" customWidth="1"/>
    <col min="7384" max="7389" width="0" style="1" hidden="1" customWidth="1"/>
    <col min="7390" max="7390" width="0.109375" style="1" customWidth="1"/>
    <col min="7391" max="7396" width="8.88671875" style="1" customWidth="1"/>
    <col min="7397" max="7397" width="8.5546875" style="1" customWidth="1"/>
    <col min="7398" max="7398" width="9.109375" style="1"/>
    <col min="7399" max="7399" width="9.88671875" style="1" customWidth="1"/>
    <col min="7400" max="7400" width="13.6640625" style="1" customWidth="1"/>
    <col min="7401" max="7401" width="12" style="1" customWidth="1"/>
    <col min="7402" max="7402" width="9.109375" style="1"/>
    <col min="7403" max="7403" width="19.109375" style="1" customWidth="1"/>
    <col min="7404" max="7404" width="13.88671875" style="1" customWidth="1"/>
    <col min="7405" max="7405" width="11.6640625" style="1" customWidth="1"/>
    <col min="7406" max="7406" width="26.33203125" style="1" customWidth="1"/>
    <col min="7407" max="7415" width="10.6640625" style="1" customWidth="1"/>
    <col min="7416" max="7636" width="9.109375" style="1"/>
    <col min="7637" max="7637" width="11" style="1" customWidth="1"/>
    <col min="7638" max="7638" width="0.5546875" style="1" customWidth="1"/>
    <col min="7639" max="7639" width="26.33203125" style="1" customWidth="1"/>
    <col min="7640" max="7645" width="0" style="1" hidden="1" customWidth="1"/>
    <col min="7646" max="7646" width="0.109375" style="1" customWidth="1"/>
    <col min="7647" max="7652" width="8.88671875" style="1" customWidth="1"/>
    <col min="7653" max="7653" width="8.5546875" style="1" customWidth="1"/>
    <col min="7654" max="7654" width="9.109375" style="1"/>
    <col min="7655" max="7655" width="9.88671875" style="1" customWidth="1"/>
    <col min="7656" max="7656" width="13.6640625" style="1" customWidth="1"/>
    <col min="7657" max="7657" width="12" style="1" customWidth="1"/>
    <col min="7658" max="7658" width="9.109375" style="1"/>
    <col min="7659" max="7659" width="19.109375" style="1" customWidth="1"/>
    <col min="7660" max="7660" width="13.88671875" style="1" customWidth="1"/>
    <col min="7661" max="7661" width="11.6640625" style="1" customWidth="1"/>
    <col min="7662" max="7662" width="26.33203125" style="1" customWidth="1"/>
    <col min="7663" max="7671" width="10.6640625" style="1" customWidth="1"/>
    <col min="7672" max="7892" width="9.109375" style="1"/>
    <col min="7893" max="7893" width="11" style="1" customWidth="1"/>
    <col min="7894" max="7894" width="0.5546875" style="1" customWidth="1"/>
    <col min="7895" max="7895" width="26.33203125" style="1" customWidth="1"/>
    <col min="7896" max="7901" width="0" style="1" hidden="1" customWidth="1"/>
    <col min="7902" max="7902" width="0.109375" style="1" customWidth="1"/>
    <col min="7903" max="7908" width="8.88671875" style="1" customWidth="1"/>
    <col min="7909" max="7909" width="8.5546875" style="1" customWidth="1"/>
    <col min="7910" max="7910" width="9.109375" style="1"/>
    <col min="7911" max="7911" width="9.88671875" style="1" customWidth="1"/>
    <col min="7912" max="7912" width="13.6640625" style="1" customWidth="1"/>
    <col min="7913" max="7913" width="12" style="1" customWidth="1"/>
    <col min="7914" max="7914" width="9.109375" style="1"/>
    <col min="7915" max="7915" width="19.109375" style="1" customWidth="1"/>
    <col min="7916" max="7916" width="13.88671875" style="1" customWidth="1"/>
    <col min="7917" max="7917" width="11.6640625" style="1" customWidth="1"/>
    <col min="7918" max="7918" width="26.33203125" style="1" customWidth="1"/>
    <col min="7919" max="7927" width="10.6640625" style="1" customWidth="1"/>
    <col min="7928" max="8148" width="9.109375" style="1"/>
    <col min="8149" max="8149" width="11" style="1" customWidth="1"/>
    <col min="8150" max="8150" width="0.5546875" style="1" customWidth="1"/>
    <col min="8151" max="8151" width="26.33203125" style="1" customWidth="1"/>
    <col min="8152" max="8157" width="0" style="1" hidden="1" customWidth="1"/>
    <col min="8158" max="8158" width="0.109375" style="1" customWidth="1"/>
    <col min="8159" max="8164" width="8.88671875" style="1" customWidth="1"/>
    <col min="8165" max="8165" width="8.5546875" style="1" customWidth="1"/>
    <col min="8166" max="8166" width="9.109375" style="1"/>
    <col min="8167" max="8167" width="9.88671875" style="1" customWidth="1"/>
    <col min="8168" max="8168" width="13.6640625" style="1" customWidth="1"/>
    <col min="8169" max="8169" width="12" style="1" customWidth="1"/>
    <col min="8170" max="8170" width="9.109375" style="1"/>
    <col min="8171" max="8171" width="19.109375" style="1" customWidth="1"/>
    <col min="8172" max="8172" width="13.88671875" style="1" customWidth="1"/>
    <col min="8173" max="8173" width="11.6640625" style="1" customWidth="1"/>
    <col min="8174" max="8174" width="26.33203125" style="1" customWidth="1"/>
    <col min="8175" max="8183" width="10.6640625" style="1" customWidth="1"/>
    <col min="8184" max="8404" width="9.109375" style="1"/>
    <col min="8405" max="8405" width="11" style="1" customWidth="1"/>
    <col min="8406" max="8406" width="0.5546875" style="1" customWidth="1"/>
    <col min="8407" max="8407" width="26.33203125" style="1" customWidth="1"/>
    <col min="8408" max="8413" width="0" style="1" hidden="1" customWidth="1"/>
    <col min="8414" max="8414" width="0.109375" style="1" customWidth="1"/>
    <col min="8415" max="8420" width="8.88671875" style="1" customWidth="1"/>
    <col min="8421" max="8421" width="8.5546875" style="1" customWidth="1"/>
    <col min="8422" max="8422" width="9.109375" style="1"/>
    <col min="8423" max="8423" width="9.88671875" style="1" customWidth="1"/>
    <col min="8424" max="8424" width="13.6640625" style="1" customWidth="1"/>
    <col min="8425" max="8425" width="12" style="1" customWidth="1"/>
    <col min="8426" max="8426" width="9.109375" style="1"/>
    <col min="8427" max="8427" width="19.109375" style="1" customWidth="1"/>
    <col min="8428" max="8428" width="13.88671875" style="1" customWidth="1"/>
    <col min="8429" max="8429" width="11.6640625" style="1" customWidth="1"/>
    <col min="8430" max="8430" width="26.33203125" style="1" customWidth="1"/>
    <col min="8431" max="8439" width="10.6640625" style="1" customWidth="1"/>
    <col min="8440" max="8660" width="9.109375" style="1"/>
    <col min="8661" max="8661" width="11" style="1" customWidth="1"/>
    <col min="8662" max="8662" width="0.5546875" style="1" customWidth="1"/>
    <col min="8663" max="8663" width="26.33203125" style="1" customWidth="1"/>
    <col min="8664" max="8669" width="0" style="1" hidden="1" customWidth="1"/>
    <col min="8670" max="8670" width="0.109375" style="1" customWidth="1"/>
    <col min="8671" max="8676" width="8.88671875" style="1" customWidth="1"/>
    <col min="8677" max="8677" width="8.5546875" style="1" customWidth="1"/>
    <col min="8678" max="8678" width="9.109375" style="1"/>
    <col min="8679" max="8679" width="9.88671875" style="1" customWidth="1"/>
    <col min="8680" max="8680" width="13.6640625" style="1" customWidth="1"/>
    <col min="8681" max="8681" width="12" style="1" customWidth="1"/>
    <col min="8682" max="8682" width="9.109375" style="1"/>
    <col min="8683" max="8683" width="19.109375" style="1" customWidth="1"/>
    <col min="8684" max="8684" width="13.88671875" style="1" customWidth="1"/>
    <col min="8685" max="8685" width="11.6640625" style="1" customWidth="1"/>
    <col min="8686" max="8686" width="26.33203125" style="1" customWidth="1"/>
    <col min="8687" max="8695" width="10.6640625" style="1" customWidth="1"/>
    <col min="8696" max="8916" width="9.109375" style="1"/>
    <col min="8917" max="8917" width="11" style="1" customWidth="1"/>
    <col min="8918" max="8918" width="0.5546875" style="1" customWidth="1"/>
    <col min="8919" max="8919" width="26.33203125" style="1" customWidth="1"/>
    <col min="8920" max="8925" width="0" style="1" hidden="1" customWidth="1"/>
    <col min="8926" max="8926" width="0.109375" style="1" customWidth="1"/>
    <col min="8927" max="8932" width="8.88671875" style="1" customWidth="1"/>
    <col min="8933" max="8933" width="8.5546875" style="1" customWidth="1"/>
    <col min="8934" max="8934" width="9.109375" style="1"/>
    <col min="8935" max="8935" width="9.88671875" style="1" customWidth="1"/>
    <col min="8936" max="8936" width="13.6640625" style="1" customWidth="1"/>
    <col min="8937" max="8937" width="12" style="1" customWidth="1"/>
    <col min="8938" max="8938" width="9.109375" style="1"/>
    <col min="8939" max="8939" width="19.109375" style="1" customWidth="1"/>
    <col min="8940" max="8940" width="13.88671875" style="1" customWidth="1"/>
    <col min="8941" max="8941" width="11.6640625" style="1" customWidth="1"/>
    <col min="8942" max="8942" width="26.33203125" style="1" customWidth="1"/>
    <col min="8943" max="8951" width="10.6640625" style="1" customWidth="1"/>
    <col min="8952" max="9172" width="9.109375" style="1"/>
    <col min="9173" max="9173" width="11" style="1" customWidth="1"/>
    <col min="9174" max="9174" width="0.5546875" style="1" customWidth="1"/>
    <col min="9175" max="9175" width="26.33203125" style="1" customWidth="1"/>
    <col min="9176" max="9181" width="0" style="1" hidden="1" customWidth="1"/>
    <col min="9182" max="9182" width="0.109375" style="1" customWidth="1"/>
    <col min="9183" max="9188" width="8.88671875" style="1" customWidth="1"/>
    <col min="9189" max="9189" width="8.5546875" style="1" customWidth="1"/>
    <col min="9190" max="9190" width="9.109375" style="1"/>
    <col min="9191" max="9191" width="9.88671875" style="1" customWidth="1"/>
    <col min="9192" max="9192" width="13.6640625" style="1" customWidth="1"/>
    <col min="9193" max="9193" width="12" style="1" customWidth="1"/>
    <col min="9194" max="9194" width="9.109375" style="1"/>
    <col min="9195" max="9195" width="19.109375" style="1" customWidth="1"/>
    <col min="9196" max="9196" width="13.88671875" style="1" customWidth="1"/>
    <col min="9197" max="9197" width="11.6640625" style="1" customWidth="1"/>
    <col min="9198" max="9198" width="26.33203125" style="1" customWidth="1"/>
    <col min="9199" max="9207" width="10.6640625" style="1" customWidth="1"/>
    <col min="9208" max="9428" width="9.109375" style="1"/>
    <col min="9429" max="9429" width="11" style="1" customWidth="1"/>
    <col min="9430" max="9430" width="0.5546875" style="1" customWidth="1"/>
    <col min="9431" max="9431" width="26.33203125" style="1" customWidth="1"/>
    <col min="9432" max="9437" width="0" style="1" hidden="1" customWidth="1"/>
    <col min="9438" max="9438" width="0.109375" style="1" customWidth="1"/>
    <col min="9439" max="9444" width="8.88671875" style="1" customWidth="1"/>
    <col min="9445" max="9445" width="8.5546875" style="1" customWidth="1"/>
    <col min="9446" max="9446" width="9.109375" style="1"/>
    <col min="9447" max="9447" width="9.88671875" style="1" customWidth="1"/>
    <col min="9448" max="9448" width="13.6640625" style="1" customWidth="1"/>
    <col min="9449" max="9449" width="12" style="1" customWidth="1"/>
    <col min="9450" max="9450" width="9.109375" style="1"/>
    <col min="9451" max="9451" width="19.109375" style="1" customWidth="1"/>
    <col min="9452" max="9452" width="13.88671875" style="1" customWidth="1"/>
    <col min="9453" max="9453" width="11.6640625" style="1" customWidth="1"/>
    <col min="9454" max="9454" width="26.33203125" style="1" customWidth="1"/>
    <col min="9455" max="9463" width="10.6640625" style="1" customWidth="1"/>
    <col min="9464" max="9684" width="9.109375" style="1"/>
    <col min="9685" max="9685" width="11" style="1" customWidth="1"/>
    <col min="9686" max="9686" width="0.5546875" style="1" customWidth="1"/>
    <col min="9687" max="9687" width="26.33203125" style="1" customWidth="1"/>
    <col min="9688" max="9693" width="0" style="1" hidden="1" customWidth="1"/>
    <col min="9694" max="9694" width="0.109375" style="1" customWidth="1"/>
    <col min="9695" max="9700" width="8.88671875" style="1" customWidth="1"/>
    <col min="9701" max="9701" width="8.5546875" style="1" customWidth="1"/>
    <col min="9702" max="9702" width="9.109375" style="1"/>
    <col min="9703" max="9703" width="9.88671875" style="1" customWidth="1"/>
    <col min="9704" max="9704" width="13.6640625" style="1" customWidth="1"/>
    <col min="9705" max="9705" width="12" style="1" customWidth="1"/>
    <col min="9706" max="9706" width="9.109375" style="1"/>
    <col min="9707" max="9707" width="19.109375" style="1" customWidth="1"/>
    <col min="9708" max="9708" width="13.88671875" style="1" customWidth="1"/>
    <col min="9709" max="9709" width="11.6640625" style="1" customWidth="1"/>
    <col min="9710" max="9710" width="26.33203125" style="1" customWidth="1"/>
    <col min="9711" max="9719" width="10.6640625" style="1" customWidth="1"/>
    <col min="9720" max="9940" width="9.109375" style="1"/>
    <col min="9941" max="9941" width="11" style="1" customWidth="1"/>
    <col min="9942" max="9942" width="0.5546875" style="1" customWidth="1"/>
    <col min="9943" max="9943" width="26.33203125" style="1" customWidth="1"/>
    <col min="9944" max="9949" width="0" style="1" hidden="1" customWidth="1"/>
    <col min="9950" max="9950" width="0.109375" style="1" customWidth="1"/>
    <col min="9951" max="9956" width="8.88671875" style="1" customWidth="1"/>
    <col min="9957" max="9957" width="8.5546875" style="1" customWidth="1"/>
    <col min="9958" max="9958" width="9.109375" style="1"/>
    <col min="9959" max="9959" width="9.88671875" style="1" customWidth="1"/>
    <col min="9960" max="9960" width="13.6640625" style="1" customWidth="1"/>
    <col min="9961" max="9961" width="12" style="1" customWidth="1"/>
    <col min="9962" max="9962" width="9.109375" style="1"/>
    <col min="9963" max="9963" width="19.109375" style="1" customWidth="1"/>
    <col min="9964" max="9964" width="13.88671875" style="1" customWidth="1"/>
    <col min="9965" max="9965" width="11.6640625" style="1" customWidth="1"/>
    <col min="9966" max="9966" width="26.33203125" style="1" customWidth="1"/>
    <col min="9967" max="9975" width="10.6640625" style="1" customWidth="1"/>
    <col min="9976" max="10196" width="9.109375" style="1"/>
    <col min="10197" max="10197" width="11" style="1" customWidth="1"/>
    <col min="10198" max="10198" width="0.5546875" style="1" customWidth="1"/>
    <col min="10199" max="10199" width="26.33203125" style="1" customWidth="1"/>
    <col min="10200" max="10205" width="0" style="1" hidden="1" customWidth="1"/>
    <col min="10206" max="10206" width="0.109375" style="1" customWidth="1"/>
    <col min="10207" max="10212" width="8.88671875" style="1" customWidth="1"/>
    <col min="10213" max="10213" width="8.5546875" style="1" customWidth="1"/>
    <col min="10214" max="10214" width="9.109375" style="1"/>
    <col min="10215" max="10215" width="9.88671875" style="1" customWidth="1"/>
    <col min="10216" max="10216" width="13.6640625" style="1" customWidth="1"/>
    <col min="10217" max="10217" width="12" style="1" customWidth="1"/>
    <col min="10218" max="10218" width="9.109375" style="1"/>
    <col min="10219" max="10219" width="19.109375" style="1" customWidth="1"/>
    <col min="10220" max="10220" width="13.88671875" style="1" customWidth="1"/>
    <col min="10221" max="10221" width="11.6640625" style="1" customWidth="1"/>
    <col min="10222" max="10222" width="26.33203125" style="1" customWidth="1"/>
    <col min="10223" max="10231" width="10.6640625" style="1" customWidth="1"/>
    <col min="10232" max="10452" width="9.109375" style="1"/>
    <col min="10453" max="10453" width="11" style="1" customWidth="1"/>
    <col min="10454" max="10454" width="0.5546875" style="1" customWidth="1"/>
    <col min="10455" max="10455" width="26.33203125" style="1" customWidth="1"/>
    <col min="10456" max="10461" width="0" style="1" hidden="1" customWidth="1"/>
    <col min="10462" max="10462" width="0.109375" style="1" customWidth="1"/>
    <col min="10463" max="10468" width="8.88671875" style="1" customWidth="1"/>
    <col min="10469" max="10469" width="8.5546875" style="1" customWidth="1"/>
    <col min="10470" max="10470" width="9.109375" style="1"/>
    <col min="10471" max="10471" width="9.88671875" style="1" customWidth="1"/>
    <col min="10472" max="10472" width="13.6640625" style="1" customWidth="1"/>
    <col min="10473" max="10473" width="12" style="1" customWidth="1"/>
    <col min="10474" max="10474" width="9.109375" style="1"/>
    <col min="10475" max="10475" width="19.109375" style="1" customWidth="1"/>
    <col min="10476" max="10476" width="13.88671875" style="1" customWidth="1"/>
    <col min="10477" max="10477" width="11.6640625" style="1" customWidth="1"/>
    <col min="10478" max="10478" width="26.33203125" style="1" customWidth="1"/>
    <col min="10479" max="10487" width="10.6640625" style="1" customWidth="1"/>
    <col min="10488" max="10708" width="9.109375" style="1"/>
    <col min="10709" max="10709" width="11" style="1" customWidth="1"/>
    <col min="10710" max="10710" width="0.5546875" style="1" customWidth="1"/>
    <col min="10711" max="10711" width="26.33203125" style="1" customWidth="1"/>
    <col min="10712" max="10717" width="0" style="1" hidden="1" customWidth="1"/>
    <col min="10718" max="10718" width="0.109375" style="1" customWidth="1"/>
    <col min="10719" max="10724" width="8.88671875" style="1" customWidth="1"/>
    <col min="10725" max="10725" width="8.5546875" style="1" customWidth="1"/>
    <col min="10726" max="10726" width="9.109375" style="1"/>
    <col min="10727" max="10727" width="9.88671875" style="1" customWidth="1"/>
    <col min="10728" max="10728" width="13.6640625" style="1" customWidth="1"/>
    <col min="10729" max="10729" width="12" style="1" customWidth="1"/>
    <col min="10730" max="10730" width="9.109375" style="1"/>
    <col min="10731" max="10731" width="19.109375" style="1" customWidth="1"/>
    <col min="10732" max="10732" width="13.88671875" style="1" customWidth="1"/>
    <col min="10733" max="10733" width="11.6640625" style="1" customWidth="1"/>
    <col min="10734" max="10734" width="26.33203125" style="1" customWidth="1"/>
    <col min="10735" max="10743" width="10.6640625" style="1" customWidth="1"/>
    <col min="10744" max="10964" width="9.109375" style="1"/>
    <col min="10965" max="10965" width="11" style="1" customWidth="1"/>
    <col min="10966" max="10966" width="0.5546875" style="1" customWidth="1"/>
    <col min="10967" max="10967" width="26.33203125" style="1" customWidth="1"/>
    <col min="10968" max="10973" width="0" style="1" hidden="1" customWidth="1"/>
    <col min="10974" max="10974" width="0.109375" style="1" customWidth="1"/>
    <col min="10975" max="10980" width="8.88671875" style="1" customWidth="1"/>
    <col min="10981" max="10981" width="8.5546875" style="1" customWidth="1"/>
    <col min="10982" max="10982" width="9.109375" style="1"/>
    <col min="10983" max="10983" width="9.88671875" style="1" customWidth="1"/>
    <col min="10984" max="10984" width="13.6640625" style="1" customWidth="1"/>
    <col min="10985" max="10985" width="12" style="1" customWidth="1"/>
    <col min="10986" max="10986" width="9.109375" style="1"/>
    <col min="10987" max="10987" width="19.109375" style="1" customWidth="1"/>
    <col min="10988" max="10988" width="13.88671875" style="1" customWidth="1"/>
    <col min="10989" max="10989" width="11.6640625" style="1" customWidth="1"/>
    <col min="10990" max="10990" width="26.33203125" style="1" customWidth="1"/>
    <col min="10991" max="10999" width="10.6640625" style="1" customWidth="1"/>
    <col min="11000" max="11220" width="9.109375" style="1"/>
    <col min="11221" max="11221" width="11" style="1" customWidth="1"/>
    <col min="11222" max="11222" width="0.5546875" style="1" customWidth="1"/>
    <col min="11223" max="11223" width="26.33203125" style="1" customWidth="1"/>
    <col min="11224" max="11229" width="0" style="1" hidden="1" customWidth="1"/>
    <col min="11230" max="11230" width="0.109375" style="1" customWidth="1"/>
    <col min="11231" max="11236" width="8.88671875" style="1" customWidth="1"/>
    <col min="11237" max="11237" width="8.5546875" style="1" customWidth="1"/>
    <col min="11238" max="11238" width="9.109375" style="1"/>
    <col min="11239" max="11239" width="9.88671875" style="1" customWidth="1"/>
    <col min="11240" max="11240" width="13.6640625" style="1" customWidth="1"/>
    <col min="11241" max="11241" width="12" style="1" customWidth="1"/>
    <col min="11242" max="11242" width="9.109375" style="1"/>
    <col min="11243" max="11243" width="19.109375" style="1" customWidth="1"/>
    <col min="11244" max="11244" width="13.88671875" style="1" customWidth="1"/>
    <col min="11245" max="11245" width="11.6640625" style="1" customWidth="1"/>
    <col min="11246" max="11246" width="26.33203125" style="1" customWidth="1"/>
    <col min="11247" max="11255" width="10.6640625" style="1" customWidth="1"/>
    <col min="11256" max="11476" width="9.109375" style="1"/>
    <col min="11477" max="11477" width="11" style="1" customWidth="1"/>
    <col min="11478" max="11478" width="0.5546875" style="1" customWidth="1"/>
    <col min="11479" max="11479" width="26.33203125" style="1" customWidth="1"/>
    <col min="11480" max="11485" width="0" style="1" hidden="1" customWidth="1"/>
    <col min="11486" max="11486" width="0.109375" style="1" customWidth="1"/>
    <col min="11487" max="11492" width="8.88671875" style="1" customWidth="1"/>
    <col min="11493" max="11493" width="8.5546875" style="1" customWidth="1"/>
    <col min="11494" max="11494" width="9.109375" style="1"/>
    <col min="11495" max="11495" width="9.88671875" style="1" customWidth="1"/>
    <col min="11496" max="11496" width="13.6640625" style="1" customWidth="1"/>
    <col min="11497" max="11497" width="12" style="1" customWidth="1"/>
    <col min="11498" max="11498" width="9.109375" style="1"/>
    <col min="11499" max="11499" width="19.109375" style="1" customWidth="1"/>
    <col min="11500" max="11500" width="13.88671875" style="1" customWidth="1"/>
    <col min="11501" max="11501" width="11.6640625" style="1" customWidth="1"/>
    <col min="11502" max="11502" width="26.33203125" style="1" customWidth="1"/>
    <col min="11503" max="11511" width="10.6640625" style="1" customWidth="1"/>
    <col min="11512" max="11732" width="9.109375" style="1"/>
    <col min="11733" max="11733" width="11" style="1" customWidth="1"/>
    <col min="11734" max="11734" width="0.5546875" style="1" customWidth="1"/>
    <col min="11735" max="11735" width="26.33203125" style="1" customWidth="1"/>
    <col min="11736" max="11741" width="0" style="1" hidden="1" customWidth="1"/>
    <col min="11742" max="11742" width="0.109375" style="1" customWidth="1"/>
    <col min="11743" max="11748" width="8.88671875" style="1" customWidth="1"/>
    <col min="11749" max="11749" width="8.5546875" style="1" customWidth="1"/>
    <col min="11750" max="11750" width="9.109375" style="1"/>
    <col min="11751" max="11751" width="9.88671875" style="1" customWidth="1"/>
    <col min="11752" max="11752" width="13.6640625" style="1" customWidth="1"/>
    <col min="11753" max="11753" width="12" style="1" customWidth="1"/>
    <col min="11754" max="11754" width="9.109375" style="1"/>
    <col min="11755" max="11755" width="19.109375" style="1" customWidth="1"/>
    <col min="11756" max="11756" width="13.88671875" style="1" customWidth="1"/>
    <col min="11757" max="11757" width="11.6640625" style="1" customWidth="1"/>
    <col min="11758" max="11758" width="26.33203125" style="1" customWidth="1"/>
    <col min="11759" max="11767" width="10.6640625" style="1" customWidth="1"/>
    <col min="11768" max="11988" width="9.109375" style="1"/>
    <col min="11989" max="11989" width="11" style="1" customWidth="1"/>
    <col min="11990" max="11990" width="0.5546875" style="1" customWidth="1"/>
    <col min="11991" max="11991" width="26.33203125" style="1" customWidth="1"/>
    <col min="11992" max="11997" width="0" style="1" hidden="1" customWidth="1"/>
    <col min="11998" max="11998" width="0.109375" style="1" customWidth="1"/>
    <col min="11999" max="12004" width="8.88671875" style="1" customWidth="1"/>
    <col min="12005" max="12005" width="8.5546875" style="1" customWidth="1"/>
    <col min="12006" max="12006" width="9.109375" style="1"/>
    <col min="12007" max="12007" width="9.88671875" style="1" customWidth="1"/>
    <col min="12008" max="12008" width="13.6640625" style="1" customWidth="1"/>
    <col min="12009" max="12009" width="12" style="1" customWidth="1"/>
    <col min="12010" max="12010" width="9.109375" style="1"/>
    <col min="12011" max="12011" width="19.109375" style="1" customWidth="1"/>
    <col min="12012" max="12012" width="13.88671875" style="1" customWidth="1"/>
    <col min="12013" max="12013" width="11.6640625" style="1" customWidth="1"/>
    <col min="12014" max="12014" width="26.33203125" style="1" customWidth="1"/>
    <col min="12015" max="12023" width="10.6640625" style="1" customWidth="1"/>
    <col min="12024" max="12244" width="9.109375" style="1"/>
    <col min="12245" max="12245" width="11" style="1" customWidth="1"/>
    <col min="12246" max="12246" width="0.5546875" style="1" customWidth="1"/>
    <col min="12247" max="12247" width="26.33203125" style="1" customWidth="1"/>
    <col min="12248" max="12253" width="0" style="1" hidden="1" customWidth="1"/>
    <col min="12254" max="12254" width="0.109375" style="1" customWidth="1"/>
    <col min="12255" max="12260" width="8.88671875" style="1" customWidth="1"/>
    <col min="12261" max="12261" width="8.5546875" style="1" customWidth="1"/>
    <col min="12262" max="12262" width="9.109375" style="1"/>
    <col min="12263" max="12263" width="9.88671875" style="1" customWidth="1"/>
    <col min="12264" max="12264" width="13.6640625" style="1" customWidth="1"/>
    <col min="12265" max="12265" width="12" style="1" customWidth="1"/>
    <col min="12266" max="12266" width="9.109375" style="1"/>
    <col min="12267" max="12267" width="19.109375" style="1" customWidth="1"/>
    <col min="12268" max="12268" width="13.88671875" style="1" customWidth="1"/>
    <col min="12269" max="12269" width="11.6640625" style="1" customWidth="1"/>
    <col min="12270" max="12270" width="26.33203125" style="1" customWidth="1"/>
    <col min="12271" max="12279" width="10.6640625" style="1" customWidth="1"/>
    <col min="12280" max="12500" width="9.109375" style="1"/>
    <col min="12501" max="12501" width="11" style="1" customWidth="1"/>
    <col min="12502" max="12502" width="0.5546875" style="1" customWidth="1"/>
    <col min="12503" max="12503" width="26.33203125" style="1" customWidth="1"/>
    <col min="12504" max="12509" width="0" style="1" hidden="1" customWidth="1"/>
    <col min="12510" max="12510" width="0.109375" style="1" customWidth="1"/>
    <col min="12511" max="12516" width="8.88671875" style="1" customWidth="1"/>
    <col min="12517" max="12517" width="8.5546875" style="1" customWidth="1"/>
    <col min="12518" max="12518" width="9.109375" style="1"/>
    <col min="12519" max="12519" width="9.88671875" style="1" customWidth="1"/>
    <col min="12520" max="12520" width="13.6640625" style="1" customWidth="1"/>
    <col min="12521" max="12521" width="12" style="1" customWidth="1"/>
    <col min="12522" max="12522" width="9.109375" style="1"/>
    <col min="12523" max="12523" width="19.109375" style="1" customWidth="1"/>
    <col min="12524" max="12524" width="13.88671875" style="1" customWidth="1"/>
    <col min="12525" max="12525" width="11.6640625" style="1" customWidth="1"/>
    <col min="12526" max="12526" width="26.33203125" style="1" customWidth="1"/>
    <col min="12527" max="12535" width="10.6640625" style="1" customWidth="1"/>
    <col min="12536" max="12756" width="9.109375" style="1"/>
    <col min="12757" max="12757" width="11" style="1" customWidth="1"/>
    <col min="12758" max="12758" width="0.5546875" style="1" customWidth="1"/>
    <col min="12759" max="12759" width="26.33203125" style="1" customWidth="1"/>
    <col min="12760" max="12765" width="0" style="1" hidden="1" customWidth="1"/>
    <col min="12766" max="12766" width="0.109375" style="1" customWidth="1"/>
    <col min="12767" max="12772" width="8.88671875" style="1" customWidth="1"/>
    <col min="12773" max="12773" width="8.5546875" style="1" customWidth="1"/>
    <col min="12774" max="12774" width="9.109375" style="1"/>
    <col min="12775" max="12775" width="9.88671875" style="1" customWidth="1"/>
    <col min="12776" max="12776" width="13.6640625" style="1" customWidth="1"/>
    <col min="12777" max="12777" width="12" style="1" customWidth="1"/>
    <col min="12778" max="12778" width="9.109375" style="1"/>
    <col min="12779" max="12779" width="19.109375" style="1" customWidth="1"/>
    <col min="12780" max="12780" width="13.88671875" style="1" customWidth="1"/>
    <col min="12781" max="12781" width="11.6640625" style="1" customWidth="1"/>
    <col min="12782" max="12782" width="26.33203125" style="1" customWidth="1"/>
    <col min="12783" max="12791" width="10.6640625" style="1" customWidth="1"/>
    <col min="12792" max="13012" width="9.109375" style="1"/>
    <col min="13013" max="13013" width="11" style="1" customWidth="1"/>
    <col min="13014" max="13014" width="0.5546875" style="1" customWidth="1"/>
    <col min="13015" max="13015" width="26.33203125" style="1" customWidth="1"/>
    <col min="13016" max="13021" width="0" style="1" hidden="1" customWidth="1"/>
    <col min="13022" max="13022" width="0.109375" style="1" customWidth="1"/>
    <col min="13023" max="13028" width="8.88671875" style="1" customWidth="1"/>
    <col min="13029" max="13029" width="8.5546875" style="1" customWidth="1"/>
    <col min="13030" max="13030" width="9.109375" style="1"/>
    <col min="13031" max="13031" width="9.88671875" style="1" customWidth="1"/>
    <col min="13032" max="13032" width="13.6640625" style="1" customWidth="1"/>
    <col min="13033" max="13033" width="12" style="1" customWidth="1"/>
    <col min="13034" max="13034" width="9.109375" style="1"/>
    <col min="13035" max="13035" width="19.109375" style="1" customWidth="1"/>
    <col min="13036" max="13036" width="13.88671875" style="1" customWidth="1"/>
    <col min="13037" max="13037" width="11.6640625" style="1" customWidth="1"/>
    <col min="13038" max="13038" width="26.33203125" style="1" customWidth="1"/>
    <col min="13039" max="13047" width="10.6640625" style="1" customWidth="1"/>
    <col min="13048" max="13268" width="9.109375" style="1"/>
    <col min="13269" max="13269" width="11" style="1" customWidth="1"/>
    <col min="13270" max="13270" width="0.5546875" style="1" customWidth="1"/>
    <col min="13271" max="13271" width="26.33203125" style="1" customWidth="1"/>
    <col min="13272" max="13277" width="0" style="1" hidden="1" customWidth="1"/>
    <col min="13278" max="13278" width="0.109375" style="1" customWidth="1"/>
    <col min="13279" max="13284" width="8.88671875" style="1" customWidth="1"/>
    <col min="13285" max="13285" width="8.5546875" style="1" customWidth="1"/>
    <col min="13286" max="13286" width="9.109375" style="1"/>
    <col min="13287" max="13287" width="9.88671875" style="1" customWidth="1"/>
    <col min="13288" max="13288" width="13.6640625" style="1" customWidth="1"/>
    <col min="13289" max="13289" width="12" style="1" customWidth="1"/>
    <col min="13290" max="13290" width="9.109375" style="1"/>
    <col min="13291" max="13291" width="19.109375" style="1" customWidth="1"/>
    <col min="13292" max="13292" width="13.88671875" style="1" customWidth="1"/>
    <col min="13293" max="13293" width="11.6640625" style="1" customWidth="1"/>
    <col min="13294" max="13294" width="26.33203125" style="1" customWidth="1"/>
    <col min="13295" max="13303" width="10.6640625" style="1" customWidth="1"/>
    <col min="13304" max="13524" width="9.109375" style="1"/>
    <col min="13525" max="13525" width="11" style="1" customWidth="1"/>
    <col min="13526" max="13526" width="0.5546875" style="1" customWidth="1"/>
    <col min="13527" max="13527" width="26.33203125" style="1" customWidth="1"/>
    <col min="13528" max="13533" width="0" style="1" hidden="1" customWidth="1"/>
    <col min="13534" max="13534" width="0.109375" style="1" customWidth="1"/>
    <col min="13535" max="13540" width="8.88671875" style="1" customWidth="1"/>
    <col min="13541" max="13541" width="8.5546875" style="1" customWidth="1"/>
    <col min="13542" max="13542" width="9.109375" style="1"/>
    <col min="13543" max="13543" width="9.88671875" style="1" customWidth="1"/>
    <col min="13544" max="13544" width="13.6640625" style="1" customWidth="1"/>
    <col min="13545" max="13545" width="12" style="1" customWidth="1"/>
    <col min="13546" max="13546" width="9.109375" style="1"/>
    <col min="13547" max="13547" width="19.109375" style="1" customWidth="1"/>
    <col min="13548" max="13548" width="13.88671875" style="1" customWidth="1"/>
    <col min="13549" max="13549" width="11.6640625" style="1" customWidth="1"/>
    <col min="13550" max="13550" width="26.33203125" style="1" customWidth="1"/>
    <col min="13551" max="13559" width="10.6640625" style="1" customWidth="1"/>
    <col min="13560" max="13780" width="9.109375" style="1"/>
    <col min="13781" max="13781" width="11" style="1" customWidth="1"/>
    <col min="13782" max="13782" width="0.5546875" style="1" customWidth="1"/>
    <col min="13783" max="13783" width="26.33203125" style="1" customWidth="1"/>
    <col min="13784" max="13789" width="0" style="1" hidden="1" customWidth="1"/>
    <col min="13790" max="13790" width="0.109375" style="1" customWidth="1"/>
    <col min="13791" max="13796" width="8.88671875" style="1" customWidth="1"/>
    <col min="13797" max="13797" width="8.5546875" style="1" customWidth="1"/>
    <col min="13798" max="13798" width="9.109375" style="1"/>
    <col min="13799" max="13799" width="9.88671875" style="1" customWidth="1"/>
    <col min="13800" max="13800" width="13.6640625" style="1" customWidth="1"/>
    <col min="13801" max="13801" width="12" style="1" customWidth="1"/>
    <col min="13802" max="13802" width="9.109375" style="1"/>
    <col min="13803" max="13803" width="19.109375" style="1" customWidth="1"/>
    <col min="13804" max="13804" width="13.88671875" style="1" customWidth="1"/>
    <col min="13805" max="13805" width="11.6640625" style="1" customWidth="1"/>
    <col min="13806" max="13806" width="26.33203125" style="1" customWidth="1"/>
    <col min="13807" max="13815" width="10.6640625" style="1" customWidth="1"/>
    <col min="13816" max="14036" width="9.109375" style="1"/>
    <col min="14037" max="14037" width="11" style="1" customWidth="1"/>
    <col min="14038" max="14038" width="0.5546875" style="1" customWidth="1"/>
    <col min="14039" max="14039" width="26.33203125" style="1" customWidth="1"/>
    <col min="14040" max="14045" width="0" style="1" hidden="1" customWidth="1"/>
    <col min="14046" max="14046" width="0.109375" style="1" customWidth="1"/>
    <col min="14047" max="14052" width="8.88671875" style="1" customWidth="1"/>
    <col min="14053" max="14053" width="8.5546875" style="1" customWidth="1"/>
    <col min="14054" max="14054" width="9.109375" style="1"/>
    <col min="14055" max="14055" width="9.88671875" style="1" customWidth="1"/>
    <col min="14056" max="14056" width="13.6640625" style="1" customWidth="1"/>
    <col min="14057" max="14057" width="12" style="1" customWidth="1"/>
    <col min="14058" max="14058" width="9.109375" style="1"/>
    <col min="14059" max="14059" width="19.109375" style="1" customWidth="1"/>
    <col min="14060" max="14060" width="13.88671875" style="1" customWidth="1"/>
    <col min="14061" max="14061" width="11.6640625" style="1" customWidth="1"/>
    <col min="14062" max="14062" width="26.33203125" style="1" customWidth="1"/>
    <col min="14063" max="14071" width="10.6640625" style="1" customWidth="1"/>
    <col min="14072" max="14292" width="9.109375" style="1"/>
    <col min="14293" max="14293" width="11" style="1" customWidth="1"/>
    <col min="14294" max="14294" width="0.5546875" style="1" customWidth="1"/>
    <col min="14295" max="14295" width="26.33203125" style="1" customWidth="1"/>
    <col min="14296" max="14301" width="0" style="1" hidden="1" customWidth="1"/>
    <col min="14302" max="14302" width="0.109375" style="1" customWidth="1"/>
    <col min="14303" max="14308" width="8.88671875" style="1" customWidth="1"/>
    <col min="14309" max="14309" width="8.5546875" style="1" customWidth="1"/>
    <col min="14310" max="14310" width="9.109375" style="1"/>
    <col min="14311" max="14311" width="9.88671875" style="1" customWidth="1"/>
    <col min="14312" max="14312" width="13.6640625" style="1" customWidth="1"/>
    <col min="14313" max="14313" width="12" style="1" customWidth="1"/>
    <col min="14314" max="14314" width="9.109375" style="1"/>
    <col min="14315" max="14315" width="19.109375" style="1" customWidth="1"/>
    <col min="14316" max="14316" width="13.88671875" style="1" customWidth="1"/>
    <col min="14317" max="14317" width="11.6640625" style="1" customWidth="1"/>
    <col min="14318" max="14318" width="26.33203125" style="1" customWidth="1"/>
    <col min="14319" max="14327" width="10.6640625" style="1" customWidth="1"/>
    <col min="14328" max="14548" width="9.109375" style="1"/>
    <col min="14549" max="14549" width="11" style="1" customWidth="1"/>
    <col min="14550" max="14550" width="0.5546875" style="1" customWidth="1"/>
    <col min="14551" max="14551" width="26.33203125" style="1" customWidth="1"/>
    <col min="14552" max="14557" width="0" style="1" hidden="1" customWidth="1"/>
    <col min="14558" max="14558" width="0.109375" style="1" customWidth="1"/>
    <col min="14559" max="14564" width="8.88671875" style="1" customWidth="1"/>
    <col min="14565" max="14565" width="8.5546875" style="1" customWidth="1"/>
    <col min="14566" max="14566" width="9.109375" style="1"/>
    <col min="14567" max="14567" width="9.88671875" style="1" customWidth="1"/>
    <col min="14568" max="14568" width="13.6640625" style="1" customWidth="1"/>
    <col min="14569" max="14569" width="12" style="1" customWidth="1"/>
    <col min="14570" max="14570" width="9.109375" style="1"/>
    <col min="14571" max="14571" width="19.109375" style="1" customWidth="1"/>
    <col min="14572" max="14572" width="13.88671875" style="1" customWidth="1"/>
    <col min="14573" max="14573" width="11.6640625" style="1" customWidth="1"/>
    <col min="14574" max="14574" width="26.33203125" style="1" customWidth="1"/>
    <col min="14575" max="14583" width="10.6640625" style="1" customWidth="1"/>
    <col min="14584" max="14804" width="9.109375" style="1"/>
    <col min="14805" max="14805" width="11" style="1" customWidth="1"/>
    <col min="14806" max="14806" width="0.5546875" style="1" customWidth="1"/>
    <col min="14807" max="14807" width="26.33203125" style="1" customWidth="1"/>
    <col min="14808" max="14813" width="0" style="1" hidden="1" customWidth="1"/>
    <col min="14814" max="14814" width="0.109375" style="1" customWidth="1"/>
    <col min="14815" max="14820" width="8.88671875" style="1" customWidth="1"/>
    <col min="14821" max="14821" width="8.5546875" style="1" customWidth="1"/>
    <col min="14822" max="14822" width="9.109375" style="1"/>
    <col min="14823" max="14823" width="9.88671875" style="1" customWidth="1"/>
    <col min="14824" max="14824" width="13.6640625" style="1" customWidth="1"/>
    <col min="14825" max="14825" width="12" style="1" customWidth="1"/>
    <col min="14826" max="14826" width="9.109375" style="1"/>
    <col min="14827" max="14827" width="19.109375" style="1" customWidth="1"/>
    <col min="14828" max="14828" width="13.88671875" style="1" customWidth="1"/>
    <col min="14829" max="14829" width="11.6640625" style="1" customWidth="1"/>
    <col min="14830" max="14830" width="26.33203125" style="1" customWidth="1"/>
    <col min="14831" max="14839" width="10.6640625" style="1" customWidth="1"/>
    <col min="14840" max="15060" width="9.109375" style="1"/>
    <col min="15061" max="15061" width="11" style="1" customWidth="1"/>
    <col min="15062" max="15062" width="0.5546875" style="1" customWidth="1"/>
    <col min="15063" max="15063" width="26.33203125" style="1" customWidth="1"/>
    <col min="15064" max="15069" width="0" style="1" hidden="1" customWidth="1"/>
    <col min="15070" max="15070" width="0.109375" style="1" customWidth="1"/>
    <col min="15071" max="15076" width="8.88671875" style="1" customWidth="1"/>
    <col min="15077" max="15077" width="8.5546875" style="1" customWidth="1"/>
    <col min="15078" max="15078" width="9.109375" style="1"/>
    <col min="15079" max="15079" width="9.88671875" style="1" customWidth="1"/>
    <col min="15080" max="15080" width="13.6640625" style="1" customWidth="1"/>
    <col min="15081" max="15081" width="12" style="1" customWidth="1"/>
    <col min="15082" max="15082" width="9.109375" style="1"/>
    <col min="15083" max="15083" width="19.109375" style="1" customWidth="1"/>
    <col min="15084" max="15084" width="13.88671875" style="1" customWidth="1"/>
    <col min="15085" max="15085" width="11.6640625" style="1" customWidth="1"/>
    <col min="15086" max="15086" width="26.33203125" style="1" customWidth="1"/>
    <col min="15087" max="15095" width="10.6640625" style="1" customWidth="1"/>
    <col min="15096" max="15316" width="9.109375" style="1"/>
    <col min="15317" max="15317" width="11" style="1" customWidth="1"/>
    <col min="15318" max="15318" width="0.5546875" style="1" customWidth="1"/>
    <col min="15319" max="15319" width="26.33203125" style="1" customWidth="1"/>
    <col min="15320" max="15325" width="0" style="1" hidden="1" customWidth="1"/>
    <col min="15326" max="15326" width="0.109375" style="1" customWidth="1"/>
    <col min="15327" max="15332" width="8.88671875" style="1" customWidth="1"/>
    <col min="15333" max="15333" width="8.5546875" style="1" customWidth="1"/>
    <col min="15334" max="15334" width="9.109375" style="1"/>
    <col min="15335" max="15335" width="9.88671875" style="1" customWidth="1"/>
    <col min="15336" max="15336" width="13.6640625" style="1" customWidth="1"/>
    <col min="15337" max="15337" width="12" style="1" customWidth="1"/>
    <col min="15338" max="15338" width="9.109375" style="1"/>
    <col min="15339" max="15339" width="19.109375" style="1" customWidth="1"/>
    <col min="15340" max="15340" width="13.88671875" style="1" customWidth="1"/>
    <col min="15341" max="15341" width="11.6640625" style="1" customWidth="1"/>
    <col min="15342" max="15342" width="26.33203125" style="1" customWidth="1"/>
    <col min="15343" max="15351" width="10.6640625" style="1" customWidth="1"/>
    <col min="15352" max="15572" width="9.109375" style="1"/>
    <col min="15573" max="15573" width="11" style="1" customWidth="1"/>
    <col min="15574" max="15574" width="0.5546875" style="1" customWidth="1"/>
    <col min="15575" max="15575" width="26.33203125" style="1" customWidth="1"/>
    <col min="15576" max="15581" width="0" style="1" hidden="1" customWidth="1"/>
    <col min="15582" max="15582" width="0.109375" style="1" customWidth="1"/>
    <col min="15583" max="15588" width="8.88671875" style="1" customWidth="1"/>
    <col min="15589" max="15589" width="8.5546875" style="1" customWidth="1"/>
    <col min="15590" max="15590" width="9.109375" style="1"/>
    <col min="15591" max="15591" width="9.88671875" style="1" customWidth="1"/>
    <col min="15592" max="15592" width="13.6640625" style="1" customWidth="1"/>
    <col min="15593" max="15593" width="12" style="1" customWidth="1"/>
    <col min="15594" max="15594" width="9.109375" style="1"/>
    <col min="15595" max="15595" width="19.109375" style="1" customWidth="1"/>
    <col min="15596" max="15596" width="13.88671875" style="1" customWidth="1"/>
    <col min="15597" max="15597" width="11.6640625" style="1" customWidth="1"/>
    <col min="15598" max="15598" width="26.33203125" style="1" customWidth="1"/>
    <col min="15599" max="15607" width="10.6640625" style="1" customWidth="1"/>
    <col min="15608" max="15828" width="9.109375" style="1"/>
    <col min="15829" max="15829" width="11" style="1" customWidth="1"/>
    <col min="15830" max="15830" width="0.5546875" style="1" customWidth="1"/>
    <col min="15831" max="15831" width="26.33203125" style="1" customWidth="1"/>
    <col min="15832" max="15837" width="0" style="1" hidden="1" customWidth="1"/>
    <col min="15838" max="15838" width="0.109375" style="1" customWidth="1"/>
    <col min="15839" max="15844" width="8.88671875" style="1" customWidth="1"/>
    <col min="15845" max="15845" width="8.5546875" style="1" customWidth="1"/>
    <col min="15846" max="15846" width="9.109375" style="1"/>
    <col min="15847" max="15847" width="9.88671875" style="1" customWidth="1"/>
    <col min="15848" max="15848" width="13.6640625" style="1" customWidth="1"/>
    <col min="15849" max="15849" width="12" style="1" customWidth="1"/>
    <col min="15850" max="15850" width="9.109375" style="1"/>
    <col min="15851" max="15851" width="19.109375" style="1" customWidth="1"/>
    <col min="15852" max="15852" width="13.88671875" style="1" customWidth="1"/>
    <col min="15853" max="15853" width="11.6640625" style="1" customWidth="1"/>
    <col min="15854" max="15854" width="26.33203125" style="1" customWidth="1"/>
    <col min="15855" max="15863" width="10.6640625" style="1" customWidth="1"/>
    <col min="15864" max="16084" width="9.109375" style="1"/>
    <col min="16085" max="16085" width="11" style="1" customWidth="1"/>
    <col min="16086" max="16086" width="0.5546875" style="1" customWidth="1"/>
    <col min="16087" max="16087" width="26.33203125" style="1" customWidth="1"/>
    <col min="16088" max="16093" width="0" style="1" hidden="1" customWidth="1"/>
    <col min="16094" max="16094" width="0.109375" style="1" customWidth="1"/>
    <col min="16095" max="16100" width="8.88671875" style="1" customWidth="1"/>
    <col min="16101" max="16101" width="8.5546875" style="1" customWidth="1"/>
    <col min="16102" max="16102" width="9.109375" style="1"/>
    <col min="16103" max="16103" width="9.88671875" style="1" customWidth="1"/>
    <col min="16104" max="16104" width="13.6640625" style="1" customWidth="1"/>
    <col min="16105" max="16105" width="12" style="1" customWidth="1"/>
    <col min="16106" max="16106" width="9.109375" style="1"/>
    <col min="16107" max="16107" width="19.109375" style="1" customWidth="1"/>
    <col min="16108" max="16108" width="13.88671875" style="1" customWidth="1"/>
    <col min="16109" max="16109" width="11.6640625" style="1" customWidth="1"/>
    <col min="16110" max="16110" width="26.33203125" style="1" customWidth="1"/>
    <col min="16111" max="16119" width="10.6640625" style="1" customWidth="1"/>
    <col min="16120" max="16337" width="9.109375" style="1"/>
    <col min="16338" max="16384" width="9.109375" style="1" customWidth="1"/>
  </cols>
  <sheetData>
    <row r="1" spans="1:14" x14ac:dyDescent="0.25">
      <c r="J1" s="2">
        <f ca="1">NOW()</f>
        <v>46070.564233333331</v>
      </c>
    </row>
    <row r="2" spans="1:14" ht="18.75" customHeight="1" x14ac:dyDescent="0.3">
      <c r="A2" s="3" t="s">
        <v>46</v>
      </c>
      <c r="B2" s="4"/>
      <c r="C2" s="4"/>
      <c r="D2" s="4"/>
      <c r="E2" s="4"/>
      <c r="F2" s="4"/>
      <c r="G2" s="4"/>
      <c r="H2" s="4"/>
      <c r="I2" s="58" t="s">
        <v>51</v>
      </c>
      <c r="J2" s="59"/>
      <c r="K2" s="5"/>
    </row>
    <row r="3" spans="1:14" ht="21.75" customHeight="1" x14ac:dyDescent="0.3">
      <c r="A3" s="3" t="s">
        <v>50</v>
      </c>
      <c r="B3" s="4"/>
      <c r="C3" s="4"/>
      <c r="D3" s="4"/>
      <c r="E3" s="4"/>
      <c r="F3" s="4"/>
      <c r="G3" s="4"/>
      <c r="H3" s="4"/>
      <c r="I3" s="59"/>
      <c r="J3" s="59"/>
      <c r="K3" s="5"/>
    </row>
    <row r="4" spans="1:14" ht="27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60"/>
      <c r="J4" s="60"/>
    </row>
    <row r="5" spans="1:14" ht="52.5" customHeight="1" x14ac:dyDescent="0.3">
      <c r="A5" s="46"/>
      <c r="B5" s="6"/>
      <c r="C5" s="6"/>
      <c r="D5" s="6"/>
      <c r="E5" s="6"/>
      <c r="F5" s="6"/>
      <c r="G5" s="53"/>
      <c r="H5" s="7"/>
      <c r="I5" s="61" t="s">
        <v>47</v>
      </c>
      <c r="J5" s="62"/>
      <c r="K5" s="47"/>
    </row>
    <row r="6" spans="1:14" s="13" customFormat="1" x14ac:dyDescent="0.25">
      <c r="A6" s="8" t="s">
        <v>1</v>
      </c>
      <c r="B6" s="9">
        <v>2020</v>
      </c>
      <c r="C6" s="10">
        <v>2025</v>
      </c>
      <c r="D6" s="10">
        <v>2030</v>
      </c>
      <c r="E6" s="10">
        <v>2035</v>
      </c>
      <c r="F6" s="10">
        <v>2040</v>
      </c>
      <c r="G6" s="10">
        <v>2045</v>
      </c>
      <c r="H6" s="10">
        <v>2050</v>
      </c>
      <c r="I6" s="11" t="s">
        <v>2</v>
      </c>
      <c r="J6" s="12" t="s">
        <v>3</v>
      </c>
      <c r="K6" s="9"/>
      <c r="L6" s="9">
        <v>2022</v>
      </c>
      <c r="M6" s="9">
        <v>2032</v>
      </c>
      <c r="N6" s="9">
        <v>2038</v>
      </c>
    </row>
    <row r="7" spans="1:14" x14ac:dyDescent="0.25">
      <c r="A7" s="14"/>
      <c r="I7" s="15"/>
      <c r="J7" s="16"/>
    </row>
    <row r="8" spans="1:14" s="13" customFormat="1" x14ac:dyDescent="0.25">
      <c r="A8" s="14" t="s">
        <v>4</v>
      </c>
      <c r="B8" s="18">
        <v>312.44799999999998</v>
      </c>
      <c r="C8" s="18">
        <v>344.20499999999998</v>
      </c>
      <c r="D8" s="18">
        <v>366.78300000000002</v>
      </c>
      <c r="E8" s="18">
        <v>386.59199999999998</v>
      </c>
      <c r="F8" s="18">
        <v>407.61599999999999</v>
      </c>
      <c r="G8" s="18">
        <v>426.04</v>
      </c>
      <c r="H8" s="18">
        <v>441.41300000000001</v>
      </c>
      <c r="I8" s="19">
        <f>SUM(H8-B8)</f>
        <v>128.96500000000003</v>
      </c>
      <c r="J8" s="20">
        <f>I8/B8</f>
        <v>0.41275668271200339</v>
      </c>
      <c r="K8" s="17"/>
      <c r="L8" s="21">
        <f>B8+((C8-B8)*2/5)</f>
        <v>325.1508</v>
      </c>
      <c r="M8" s="21">
        <f>D8+((E8-D8)*2/5)</f>
        <v>374.70659999999998</v>
      </c>
      <c r="N8" s="21">
        <f>E8+((F8-E8)*2/5)</f>
        <v>395.0016</v>
      </c>
    </row>
    <row r="9" spans="1:14" s="22" customFormat="1" x14ac:dyDescent="0.25">
      <c r="A9" s="14" t="s">
        <v>5</v>
      </c>
      <c r="B9" s="18">
        <v>109.91200000000001</v>
      </c>
      <c r="C9" s="18">
        <v>118.166</v>
      </c>
      <c r="D9" s="18">
        <v>126.20099999999999</v>
      </c>
      <c r="E9" s="18">
        <v>133.28299999999999</v>
      </c>
      <c r="F9" s="18">
        <v>140.04499999999999</v>
      </c>
      <c r="G9" s="18">
        <v>146.88399999999999</v>
      </c>
      <c r="H9" s="18">
        <v>153.63399999999999</v>
      </c>
      <c r="I9" s="19">
        <f t="shared" ref="I9:I38" si="0">SUM(H9-B9)</f>
        <v>43.72199999999998</v>
      </c>
      <c r="J9" s="20">
        <f t="shared" ref="J9:J38" si="1">I9/B9</f>
        <v>0.3977909600407597</v>
      </c>
      <c r="K9" s="17"/>
      <c r="L9" s="21">
        <f t="shared" ref="L9:L10" si="2">B9+((C9-B9)*2/5)</f>
        <v>113.2136</v>
      </c>
      <c r="M9" s="21">
        <f t="shared" ref="M9:N10" si="3">D9+((E9-D9)*2/5)</f>
        <v>129.03379999999999</v>
      </c>
      <c r="N9" s="21">
        <f t="shared" si="3"/>
        <v>135.98779999999999</v>
      </c>
    </row>
    <row r="10" spans="1:14" s="13" customFormat="1" x14ac:dyDescent="0.25">
      <c r="A10" s="14" t="s">
        <v>35</v>
      </c>
      <c r="B10" s="18">
        <v>75.555000000000007</v>
      </c>
      <c r="C10" s="18">
        <v>85.715000000000003</v>
      </c>
      <c r="D10" s="18">
        <v>96.396000000000001</v>
      </c>
      <c r="E10" s="18">
        <v>106.708</v>
      </c>
      <c r="F10" s="18">
        <v>115.419</v>
      </c>
      <c r="G10" s="18">
        <v>122.035</v>
      </c>
      <c r="H10" s="18">
        <v>126.026</v>
      </c>
      <c r="I10" s="19">
        <f t="shared" si="0"/>
        <v>50.470999999999989</v>
      </c>
      <c r="J10" s="20">
        <f t="shared" si="1"/>
        <v>0.66800344120177335</v>
      </c>
      <c r="K10" s="17"/>
      <c r="L10" s="21">
        <f t="shared" si="2"/>
        <v>79.619</v>
      </c>
      <c r="M10" s="21">
        <f t="shared" si="3"/>
        <v>100.52079999999999</v>
      </c>
      <c r="N10" s="21">
        <f t="shared" si="3"/>
        <v>110.19239999999999</v>
      </c>
    </row>
    <row r="11" spans="1:14" x14ac:dyDescent="0.25">
      <c r="A11" s="14"/>
      <c r="B11" s="18"/>
      <c r="C11" s="18"/>
      <c r="D11" s="18"/>
      <c r="E11" s="18"/>
      <c r="F11" s="18"/>
      <c r="G11" s="18"/>
      <c r="H11" s="18"/>
      <c r="I11" s="19"/>
      <c r="J11" s="20"/>
      <c r="K11" s="28"/>
    </row>
    <row r="12" spans="1:14" s="13" customFormat="1" x14ac:dyDescent="0.25">
      <c r="A12" s="26" t="s">
        <v>8</v>
      </c>
      <c r="B12" s="27">
        <f t="shared" ref="B12:H12" si="4">SUM(B8:B10)</f>
        <v>497.91500000000002</v>
      </c>
      <c r="C12" s="27">
        <f t="shared" si="4"/>
        <v>548.08600000000001</v>
      </c>
      <c r="D12" s="27">
        <f t="shared" si="4"/>
        <v>589.38</v>
      </c>
      <c r="E12" s="27">
        <f t="shared" si="4"/>
        <v>626.58299999999997</v>
      </c>
      <c r="F12" s="27">
        <f t="shared" si="4"/>
        <v>663.07999999999993</v>
      </c>
      <c r="G12" s="27">
        <f t="shared" si="4"/>
        <v>694.95899999999995</v>
      </c>
      <c r="H12" s="27">
        <f t="shared" si="4"/>
        <v>721.07299999999998</v>
      </c>
      <c r="I12" s="19">
        <f t="shared" si="0"/>
        <v>223.15799999999996</v>
      </c>
      <c r="J12" s="20">
        <f t="shared" si="1"/>
        <v>0.44818493116294938</v>
      </c>
      <c r="K12" s="17"/>
    </row>
    <row r="13" spans="1:14" x14ac:dyDescent="0.25">
      <c r="A13" s="14"/>
      <c r="B13" s="18"/>
      <c r="C13" s="18"/>
      <c r="D13" s="18"/>
      <c r="E13" s="18"/>
      <c r="F13" s="18"/>
      <c r="G13" s="18"/>
      <c r="H13" s="18"/>
      <c r="I13" s="19"/>
      <c r="J13" s="20"/>
      <c r="K13" s="28"/>
    </row>
    <row r="14" spans="1:14" s="13" customFormat="1" x14ac:dyDescent="0.25">
      <c r="A14" s="14" t="s">
        <v>9</v>
      </c>
      <c r="B14" s="18">
        <v>386.63299999999998</v>
      </c>
      <c r="C14" s="18">
        <v>398.43900000000002</v>
      </c>
      <c r="D14" s="18">
        <v>416.517</v>
      </c>
      <c r="E14" s="18">
        <v>434.09300000000002</v>
      </c>
      <c r="F14" s="18">
        <v>450.02</v>
      </c>
      <c r="G14" s="18">
        <v>463.17599999999999</v>
      </c>
      <c r="H14" s="18">
        <v>474.32</v>
      </c>
      <c r="I14" s="19">
        <f t="shared" si="0"/>
        <v>87.687000000000012</v>
      </c>
      <c r="J14" s="20">
        <f t="shared" si="1"/>
        <v>0.22679647107205028</v>
      </c>
      <c r="K14" s="17"/>
      <c r="L14" s="21">
        <f t="shared" ref="L14" si="5">B14+((C14-B14)*2/5)</f>
        <v>391.35539999999997</v>
      </c>
      <c r="M14" s="21">
        <f t="shared" ref="M14:N14" si="6">D14+((E14-D14)*2/5)</f>
        <v>423.54739999999998</v>
      </c>
      <c r="N14" s="21">
        <f t="shared" si="6"/>
        <v>440.46379999999999</v>
      </c>
    </row>
    <row r="15" spans="1:14" s="13" customFormat="1" x14ac:dyDescent="0.25">
      <c r="A15" s="14" t="s">
        <v>36</v>
      </c>
      <c r="B15" s="18">
        <v>28.248000000000001</v>
      </c>
      <c r="C15" s="29">
        <v>29.850999999999999</v>
      </c>
      <c r="D15" s="29">
        <v>31.699000000000002</v>
      </c>
      <c r="E15" s="29">
        <v>33.715000000000003</v>
      </c>
      <c r="F15" s="29">
        <v>35.773000000000003</v>
      </c>
      <c r="G15" s="18">
        <v>38.134</v>
      </c>
      <c r="H15" s="18">
        <v>40.619</v>
      </c>
      <c r="I15" s="19">
        <f t="shared" si="0"/>
        <v>12.370999999999999</v>
      </c>
      <c r="J15" s="20">
        <f t="shared" si="1"/>
        <v>0.43794250920419137</v>
      </c>
      <c r="K15" s="17"/>
    </row>
    <row r="16" spans="1:14" s="13" customFormat="1" x14ac:dyDescent="0.25">
      <c r="A16" s="14" t="s">
        <v>11</v>
      </c>
      <c r="B16" s="18">
        <v>25.908000000000001</v>
      </c>
      <c r="C16" s="29">
        <v>27.241</v>
      </c>
      <c r="D16" s="29">
        <v>28.879000000000001</v>
      </c>
      <c r="E16" s="29">
        <v>30.3</v>
      </c>
      <c r="F16" s="29">
        <v>31.7</v>
      </c>
      <c r="G16" s="18">
        <v>33</v>
      </c>
      <c r="H16" s="18">
        <v>34.200000000000003</v>
      </c>
      <c r="I16" s="19">
        <f t="shared" si="0"/>
        <v>8.2920000000000016</v>
      </c>
      <c r="J16" s="20">
        <f t="shared" si="1"/>
        <v>0.32005558128763323</v>
      </c>
      <c r="K16" s="17"/>
    </row>
    <row r="17" spans="1:14" s="22" customFormat="1" x14ac:dyDescent="0.25">
      <c r="A17" s="14" t="s">
        <v>31</v>
      </c>
      <c r="B17" s="18">
        <v>342.21600000000001</v>
      </c>
      <c r="C17" s="18">
        <v>353.73500000000001</v>
      </c>
      <c r="D17" s="18">
        <v>367.43200000000002</v>
      </c>
      <c r="E17" s="18">
        <v>385.94799999999998</v>
      </c>
      <c r="F17" s="18">
        <v>400.54199999999997</v>
      </c>
      <c r="G17" s="18">
        <v>413.702</v>
      </c>
      <c r="H17" s="18">
        <v>425.90899999999999</v>
      </c>
      <c r="I17" s="19">
        <f t="shared" si="0"/>
        <v>83.692999999999984</v>
      </c>
      <c r="J17" s="20">
        <f t="shared" si="1"/>
        <v>0.24456191411272407</v>
      </c>
      <c r="K17" s="17"/>
      <c r="L17" s="21">
        <f t="shared" ref="L17:L20" si="7">B17+((C17-B17)*2/5)</f>
        <v>346.8236</v>
      </c>
      <c r="M17" s="21">
        <f t="shared" ref="M17:N20" si="8">D17+((E17-D17)*2/5)</f>
        <v>374.83839999999998</v>
      </c>
      <c r="N17" s="21">
        <f t="shared" si="8"/>
        <v>391.78559999999999</v>
      </c>
    </row>
    <row r="18" spans="1:14" s="13" customFormat="1" x14ac:dyDescent="0.25">
      <c r="A18" s="14" t="s">
        <v>14</v>
      </c>
      <c r="B18" s="18">
        <v>417.471</v>
      </c>
      <c r="C18" s="18">
        <v>431.49799999999999</v>
      </c>
      <c r="D18" s="18">
        <v>451.233</v>
      </c>
      <c r="E18" s="18">
        <v>467.05099999999999</v>
      </c>
      <c r="F18" s="18">
        <v>482.44900000000001</v>
      </c>
      <c r="G18" s="18">
        <v>497.54199999999997</v>
      </c>
      <c r="H18" s="18">
        <v>510.779</v>
      </c>
      <c r="I18" s="19">
        <f t="shared" si="0"/>
        <v>93.307999999999993</v>
      </c>
      <c r="J18" s="20">
        <f t="shared" si="1"/>
        <v>0.22350774065743487</v>
      </c>
      <c r="K18" s="17"/>
      <c r="L18" s="21">
        <f t="shared" si="7"/>
        <v>423.08179999999999</v>
      </c>
      <c r="M18" s="21">
        <f t="shared" si="8"/>
        <v>457.56020000000001</v>
      </c>
      <c r="N18" s="21">
        <f t="shared" si="8"/>
        <v>473.21019999999999</v>
      </c>
    </row>
    <row r="19" spans="1:14" s="13" customFormat="1" x14ac:dyDescent="0.25">
      <c r="A19" s="14" t="s">
        <v>12</v>
      </c>
      <c r="B19" s="18">
        <v>9.3360000000000003</v>
      </c>
      <c r="C19" s="18">
        <v>10.6</v>
      </c>
      <c r="D19" s="18">
        <v>12.978</v>
      </c>
      <c r="E19" s="18">
        <v>13.801</v>
      </c>
      <c r="F19" s="18">
        <v>14.624000000000001</v>
      </c>
      <c r="G19" s="18">
        <v>15.446999999999999</v>
      </c>
      <c r="H19" s="18">
        <v>16.27</v>
      </c>
      <c r="I19" s="19">
        <f t="shared" si="0"/>
        <v>6.9339999999999993</v>
      </c>
      <c r="J19" s="20">
        <f t="shared" si="1"/>
        <v>0.74271636675235642</v>
      </c>
      <c r="K19" s="17"/>
      <c r="L19" s="21">
        <f t="shared" si="7"/>
        <v>9.8415999999999997</v>
      </c>
      <c r="M19" s="21">
        <f t="shared" si="8"/>
        <v>13.3072</v>
      </c>
      <c r="N19" s="21">
        <f t="shared" si="8"/>
        <v>14.1302</v>
      </c>
    </row>
    <row r="20" spans="1:14" s="13" customFormat="1" x14ac:dyDescent="0.25">
      <c r="A20" s="14" t="s">
        <v>16</v>
      </c>
      <c r="B20" s="18">
        <v>5.8109999999999999</v>
      </c>
      <c r="C20" s="18">
        <v>7.306</v>
      </c>
      <c r="D20" s="18">
        <v>8.7349999999999994</v>
      </c>
      <c r="E20" s="18">
        <v>9.6280000000000001</v>
      </c>
      <c r="F20" s="18">
        <v>10.321</v>
      </c>
      <c r="G20" s="18">
        <v>11.065</v>
      </c>
      <c r="H20" s="18">
        <v>12.116</v>
      </c>
      <c r="I20" s="19">
        <f t="shared" si="0"/>
        <v>6.3049999999999997</v>
      </c>
      <c r="J20" s="20">
        <f t="shared" si="1"/>
        <v>1.0850111856823266</v>
      </c>
      <c r="K20" s="17"/>
      <c r="L20" s="21">
        <f t="shared" si="7"/>
        <v>6.4089999999999998</v>
      </c>
      <c r="M20" s="21">
        <f t="shared" si="8"/>
        <v>9.0922000000000001</v>
      </c>
      <c r="N20" s="21">
        <f t="shared" si="8"/>
        <v>9.9052000000000007</v>
      </c>
    </row>
    <row r="21" spans="1:14" s="13" customFormat="1" x14ac:dyDescent="0.25">
      <c r="A21" s="26"/>
      <c r="B21" s="18"/>
      <c r="C21" s="18"/>
      <c r="D21" s="18"/>
      <c r="E21" s="18"/>
      <c r="F21" s="18"/>
      <c r="G21" s="18"/>
      <c r="H21" s="18"/>
      <c r="I21" s="19"/>
      <c r="J21" s="20"/>
      <c r="K21" s="17"/>
    </row>
    <row r="22" spans="1:14" s="13" customFormat="1" x14ac:dyDescent="0.25">
      <c r="A22" s="26" t="s">
        <v>37</v>
      </c>
      <c r="B22" s="27">
        <f t="shared" ref="B22:H22" si="9">SUM(B14,B17,B18,B19,B20)</f>
        <v>1161.4669999999999</v>
      </c>
      <c r="C22" s="27">
        <f t="shared" si="9"/>
        <v>1201.578</v>
      </c>
      <c r="D22" s="27">
        <f t="shared" si="9"/>
        <v>1256.895</v>
      </c>
      <c r="E22" s="27">
        <f t="shared" si="9"/>
        <v>1310.5209999999997</v>
      </c>
      <c r="F22" s="27">
        <f t="shared" si="9"/>
        <v>1357.9559999999999</v>
      </c>
      <c r="G22" s="27">
        <f t="shared" si="9"/>
        <v>1400.9319999999998</v>
      </c>
      <c r="H22" s="27">
        <f t="shared" si="9"/>
        <v>1439.394</v>
      </c>
      <c r="I22" s="19">
        <f t="shared" si="0"/>
        <v>277.92700000000013</v>
      </c>
      <c r="J22" s="20">
        <f t="shared" si="1"/>
        <v>0.23928962252048502</v>
      </c>
      <c r="K22" s="17"/>
    </row>
    <row r="23" spans="1:14" x14ac:dyDescent="0.25">
      <c r="A23" s="14"/>
      <c r="B23" s="18"/>
      <c r="C23" s="18"/>
      <c r="D23" s="18"/>
      <c r="E23" s="18"/>
      <c r="F23" s="18"/>
      <c r="G23" s="18"/>
      <c r="H23" s="18"/>
      <c r="I23" s="19"/>
      <c r="J23" s="20"/>
      <c r="K23" s="28"/>
    </row>
    <row r="24" spans="1:14" s="13" customFormat="1" x14ac:dyDescent="0.25">
      <c r="A24" s="14" t="s">
        <v>38</v>
      </c>
      <c r="B24" s="18">
        <v>137.44200000000001</v>
      </c>
      <c r="C24" s="18">
        <v>148.94300000000001</v>
      </c>
      <c r="D24" s="18">
        <v>161.65199999999999</v>
      </c>
      <c r="E24" s="18">
        <v>169.49199999999999</v>
      </c>
      <c r="F24" s="18">
        <v>174.66800000000001</v>
      </c>
      <c r="G24" s="18">
        <v>178.245</v>
      </c>
      <c r="H24" s="18">
        <v>181.738</v>
      </c>
      <c r="I24" s="19">
        <f t="shared" si="0"/>
        <v>44.295999999999992</v>
      </c>
      <c r="J24" s="20">
        <f t="shared" si="1"/>
        <v>0.32228867449542348</v>
      </c>
      <c r="K24" s="17"/>
      <c r="L24" s="21">
        <f t="shared" ref="L24:L29" si="10">B24+((C24-B24)*2/5)</f>
        <v>142.04240000000001</v>
      </c>
      <c r="M24" s="21">
        <f t="shared" ref="M24:N29" si="11">D24+((E24-D24)*2/5)</f>
        <v>164.78799999999998</v>
      </c>
      <c r="N24" s="21">
        <f t="shared" si="11"/>
        <v>171.5624</v>
      </c>
    </row>
    <row r="25" spans="1:14" s="22" customFormat="1" x14ac:dyDescent="0.25">
      <c r="A25" s="14" t="s">
        <v>39</v>
      </c>
      <c r="B25" s="18">
        <v>153.86099999999999</v>
      </c>
      <c r="C25" s="18">
        <v>164.96899999999999</v>
      </c>
      <c r="D25" s="18">
        <v>173.37200000000001</v>
      </c>
      <c r="E25" s="18">
        <v>180.00700000000001</v>
      </c>
      <c r="F25" s="18">
        <v>185.07499999999999</v>
      </c>
      <c r="G25" s="18">
        <v>188.952</v>
      </c>
      <c r="H25" s="18">
        <v>191.85499999999999</v>
      </c>
      <c r="I25" s="19">
        <f t="shared" si="0"/>
        <v>37.994</v>
      </c>
      <c r="J25" s="20">
        <f t="shared" si="1"/>
        <v>0.24693717056304068</v>
      </c>
      <c r="K25" s="17"/>
      <c r="L25" s="21">
        <f t="shared" si="10"/>
        <v>158.30419999999998</v>
      </c>
      <c r="M25" s="21">
        <f t="shared" si="11"/>
        <v>176.02600000000001</v>
      </c>
      <c r="N25" s="21">
        <f t="shared" si="11"/>
        <v>182.0342</v>
      </c>
    </row>
    <row r="26" spans="1:14" s="22" customFormat="1" x14ac:dyDescent="0.25">
      <c r="A26" s="14" t="s">
        <v>21</v>
      </c>
      <c r="B26" s="18">
        <v>13.983000000000001</v>
      </c>
      <c r="C26" s="18">
        <v>14.291</v>
      </c>
      <c r="D26" s="18">
        <v>15.108000000000001</v>
      </c>
      <c r="E26" s="18">
        <v>15.516</v>
      </c>
      <c r="F26" s="18">
        <v>15.819000000000001</v>
      </c>
      <c r="G26" s="18">
        <v>16.122</v>
      </c>
      <c r="H26" s="18">
        <v>16.425000000000001</v>
      </c>
      <c r="I26" s="19">
        <f t="shared" si="0"/>
        <v>2.4420000000000002</v>
      </c>
      <c r="J26" s="20">
        <f t="shared" si="1"/>
        <v>0.17464063505685476</v>
      </c>
      <c r="K26" s="17"/>
      <c r="L26" s="21">
        <f t="shared" si="10"/>
        <v>14.106200000000001</v>
      </c>
      <c r="M26" s="21">
        <f t="shared" si="11"/>
        <v>15.2712</v>
      </c>
      <c r="N26" s="21">
        <f t="shared" si="11"/>
        <v>15.6372</v>
      </c>
    </row>
    <row r="27" spans="1:14" s="13" customFormat="1" x14ac:dyDescent="0.25">
      <c r="A27" s="14" t="s">
        <v>40</v>
      </c>
      <c r="B27" s="18">
        <v>5.3810000000000002</v>
      </c>
      <c r="C27" s="18">
        <v>6.181</v>
      </c>
      <c r="D27" s="18">
        <v>6.8659999999999997</v>
      </c>
      <c r="E27" s="18">
        <v>7.1390000000000002</v>
      </c>
      <c r="F27" s="18">
        <v>7.4119999999999999</v>
      </c>
      <c r="G27" s="18">
        <v>7.6849999999999996</v>
      </c>
      <c r="H27" s="18">
        <v>7.9580000000000002</v>
      </c>
      <c r="I27" s="19">
        <f t="shared" si="0"/>
        <v>2.577</v>
      </c>
      <c r="J27" s="20">
        <f t="shared" si="1"/>
        <v>0.47890726630737779</v>
      </c>
      <c r="K27" s="17"/>
      <c r="L27" s="21">
        <f t="shared" si="10"/>
        <v>5.7010000000000005</v>
      </c>
      <c r="M27" s="21">
        <f t="shared" si="11"/>
        <v>6.9752000000000001</v>
      </c>
      <c r="N27" s="21">
        <f t="shared" si="11"/>
        <v>7.2481999999999998</v>
      </c>
    </row>
    <row r="28" spans="1:14" s="13" customFormat="1" x14ac:dyDescent="0.25">
      <c r="A28" s="14" t="s">
        <v>7</v>
      </c>
      <c r="B28" s="18">
        <v>59.106999999999999</v>
      </c>
      <c r="C28" s="18">
        <v>64.317999999999998</v>
      </c>
      <c r="D28" s="18">
        <v>71.195999999999998</v>
      </c>
      <c r="E28" s="18">
        <v>75.271000000000001</v>
      </c>
      <c r="F28" s="18">
        <v>79.953999999999994</v>
      </c>
      <c r="G28" s="18">
        <v>85.156999999999996</v>
      </c>
      <c r="H28" s="18">
        <v>89.718999999999994</v>
      </c>
      <c r="I28" s="19">
        <f t="shared" si="0"/>
        <v>30.611999999999995</v>
      </c>
      <c r="J28" s="20">
        <f t="shared" si="1"/>
        <v>0.5179082003823573</v>
      </c>
      <c r="K28" s="17"/>
      <c r="L28" s="21">
        <f t="shared" si="10"/>
        <v>61.191400000000002</v>
      </c>
      <c r="M28" s="21">
        <f t="shared" si="11"/>
        <v>72.825999999999993</v>
      </c>
      <c r="N28" s="21">
        <f t="shared" si="11"/>
        <v>77.144199999999998</v>
      </c>
    </row>
    <row r="29" spans="1:14" s="22" customFormat="1" x14ac:dyDescent="0.25">
      <c r="A29" s="14" t="s">
        <v>23</v>
      </c>
      <c r="B29" s="18">
        <v>98.358000000000004</v>
      </c>
      <c r="C29" s="18">
        <v>106.157</v>
      </c>
      <c r="D29" s="18">
        <v>114.535</v>
      </c>
      <c r="E29" s="18">
        <v>123.526</v>
      </c>
      <c r="F29" s="18">
        <v>133.226</v>
      </c>
      <c r="G29" s="18">
        <v>144.27000000000001</v>
      </c>
      <c r="H29" s="18">
        <v>155.65199999999999</v>
      </c>
      <c r="I29" s="19">
        <f t="shared" si="0"/>
        <v>57.293999999999983</v>
      </c>
      <c r="J29" s="20">
        <f t="shared" si="1"/>
        <v>0.58250472762764571</v>
      </c>
      <c r="K29" s="17"/>
      <c r="L29" s="21">
        <f t="shared" si="10"/>
        <v>101.4776</v>
      </c>
      <c r="M29" s="21">
        <f t="shared" si="11"/>
        <v>118.1314</v>
      </c>
      <c r="N29" s="21">
        <f t="shared" si="11"/>
        <v>127.40599999999999</v>
      </c>
    </row>
    <row r="30" spans="1:14" x14ac:dyDescent="0.25">
      <c r="A30" s="14" t="s">
        <v>41</v>
      </c>
      <c r="B30" s="23">
        <v>31.802</v>
      </c>
      <c r="C30" s="23">
        <v>34.098999999999997</v>
      </c>
      <c r="D30" s="23">
        <v>36.295999999999999</v>
      </c>
      <c r="E30" s="23">
        <v>38.692999999999998</v>
      </c>
      <c r="F30" s="23">
        <v>40.9</v>
      </c>
      <c r="G30" s="18">
        <v>43.286999999999999</v>
      </c>
      <c r="H30" s="18">
        <v>45.584000000000003</v>
      </c>
      <c r="I30" s="19">
        <f t="shared" si="0"/>
        <v>13.782000000000004</v>
      </c>
      <c r="J30" s="20">
        <f t="shared" si="1"/>
        <v>0.43336897050499978</v>
      </c>
      <c r="K30" s="17"/>
    </row>
    <row r="31" spans="1:14" x14ac:dyDescent="0.25">
      <c r="A31" s="26"/>
      <c r="B31" s="18"/>
      <c r="C31" s="18"/>
      <c r="D31" s="18"/>
      <c r="E31" s="18"/>
      <c r="F31" s="18"/>
      <c r="G31" s="18"/>
      <c r="H31" s="18"/>
      <c r="I31" s="19"/>
      <c r="J31" s="20"/>
      <c r="K31" s="17"/>
    </row>
    <row r="32" spans="1:14" x14ac:dyDescent="0.25">
      <c r="A32" s="26" t="s">
        <v>25</v>
      </c>
      <c r="B32" s="27">
        <f t="shared" ref="B32:H32" si="12">SUM(B24,B25,B26,B27,B28,B29)</f>
        <v>468.13200000000001</v>
      </c>
      <c r="C32" s="27">
        <f t="shared" si="12"/>
        <v>504.85899999999998</v>
      </c>
      <c r="D32" s="27">
        <f t="shared" si="12"/>
        <v>542.72899999999993</v>
      </c>
      <c r="E32" s="27">
        <f t="shared" si="12"/>
        <v>570.95100000000002</v>
      </c>
      <c r="F32" s="27">
        <f t="shared" si="12"/>
        <v>596.154</v>
      </c>
      <c r="G32" s="27">
        <f t="shared" si="12"/>
        <v>620.43100000000004</v>
      </c>
      <c r="H32" s="27">
        <f t="shared" si="12"/>
        <v>643.34699999999998</v>
      </c>
      <c r="I32" s="19">
        <f t="shared" si="0"/>
        <v>175.21499999999997</v>
      </c>
      <c r="J32" s="20">
        <f t="shared" si="1"/>
        <v>0.37428545794775825</v>
      </c>
      <c r="K32" s="17"/>
    </row>
    <row r="33" spans="1:11" x14ac:dyDescent="0.25">
      <c r="A33" s="26"/>
      <c r="B33" s="18"/>
      <c r="C33" s="18"/>
      <c r="D33" s="18"/>
      <c r="E33" s="18"/>
      <c r="F33" s="18"/>
      <c r="G33" s="18"/>
      <c r="H33" s="18"/>
      <c r="I33" s="19"/>
      <c r="J33" s="20"/>
      <c r="K33" s="17"/>
    </row>
    <row r="34" spans="1:11" ht="12.75" customHeight="1" x14ac:dyDescent="0.25">
      <c r="A34" s="19" t="s">
        <v>26</v>
      </c>
      <c r="B34" s="27">
        <f>SUM(B9+B10+B18+B19+B20+B24+B25+B26+B27)</f>
        <v>928.75199999999995</v>
      </c>
      <c r="C34" s="27">
        <f t="shared" ref="C34:H34" si="13">SUM(C9+C10+C18+C19+C20+C24+C25+C26+C27)</f>
        <v>987.66900000000021</v>
      </c>
      <c r="D34" s="27">
        <f t="shared" si="13"/>
        <v>1052.5409999999999</v>
      </c>
      <c r="E34" s="27">
        <f t="shared" si="13"/>
        <v>1102.625</v>
      </c>
      <c r="F34" s="27">
        <f t="shared" si="13"/>
        <v>1145.8320000000001</v>
      </c>
      <c r="G34" s="27">
        <f t="shared" si="13"/>
        <v>1183.9770000000001</v>
      </c>
      <c r="H34" s="27">
        <f t="shared" si="13"/>
        <v>1216.8009999999999</v>
      </c>
      <c r="I34" s="19">
        <f t="shared" si="0"/>
        <v>288.04899999999998</v>
      </c>
      <c r="J34" s="20">
        <f t="shared" si="1"/>
        <v>0.31014630385721914</v>
      </c>
      <c r="K34" s="44"/>
    </row>
    <row r="35" spans="1:11" ht="12.75" customHeight="1" x14ac:dyDescent="0.25">
      <c r="A35" s="19"/>
      <c r="B35" s="27"/>
      <c r="C35" s="27"/>
      <c r="D35" s="27"/>
      <c r="E35" s="27"/>
      <c r="F35" s="27"/>
      <c r="G35" s="27"/>
      <c r="H35" s="27"/>
      <c r="I35" s="19"/>
      <c r="J35" s="20"/>
      <c r="K35" s="44"/>
    </row>
    <row r="36" spans="1:11" ht="12.75" customHeight="1" x14ac:dyDescent="0.25">
      <c r="A36" s="19" t="s">
        <v>27</v>
      </c>
      <c r="B36" s="27">
        <f>SUM(B14+B17+B28+B29)</f>
        <v>886.31399999999985</v>
      </c>
      <c r="C36" s="27">
        <f t="shared" ref="C36:H36" si="14">SUM(C14+C17+C28+C29)</f>
        <v>922.649</v>
      </c>
      <c r="D36" s="27">
        <f t="shared" si="14"/>
        <v>969.68000000000006</v>
      </c>
      <c r="E36" s="27">
        <f t="shared" si="14"/>
        <v>1018.8379999999999</v>
      </c>
      <c r="F36" s="27">
        <f t="shared" si="14"/>
        <v>1063.7419999999997</v>
      </c>
      <c r="G36" s="27">
        <f t="shared" si="14"/>
        <v>1106.3050000000001</v>
      </c>
      <c r="H36" s="27">
        <f t="shared" si="14"/>
        <v>1145.6000000000001</v>
      </c>
      <c r="I36" s="19">
        <f t="shared" si="0"/>
        <v>259.28600000000029</v>
      </c>
      <c r="J36" s="20">
        <f t="shared" si="1"/>
        <v>0.29254417734572663</v>
      </c>
      <c r="K36" s="44"/>
    </row>
    <row r="37" spans="1:11" x14ac:dyDescent="0.25">
      <c r="A37" s="14"/>
      <c r="B37" s="18"/>
      <c r="C37" s="18"/>
      <c r="D37" s="18"/>
      <c r="E37" s="18"/>
      <c r="F37" s="18"/>
      <c r="G37" s="18"/>
      <c r="H37" s="18"/>
      <c r="I37" s="19"/>
      <c r="J37" s="20"/>
      <c r="K37" s="44"/>
    </row>
    <row r="38" spans="1:11" x14ac:dyDescent="0.25">
      <c r="A38" s="32" t="s">
        <v>49</v>
      </c>
      <c r="B38" s="33">
        <f t="shared" ref="B38:H38" si="15">SUM(B8,B9,B10,B14,B17,B18,B19,B20,B24,B25,B26,B27,B28,B29)</f>
        <v>2127.5140000000001</v>
      </c>
      <c r="C38" s="33">
        <f t="shared" si="15"/>
        <v>2254.5230000000006</v>
      </c>
      <c r="D38" s="33">
        <f t="shared" si="15"/>
        <v>2389.0039999999999</v>
      </c>
      <c r="E38" s="33">
        <f t="shared" si="15"/>
        <v>2508.0549999999998</v>
      </c>
      <c r="F38" s="33">
        <f t="shared" si="15"/>
        <v>2617.1899999999996</v>
      </c>
      <c r="G38" s="33">
        <f t="shared" si="15"/>
        <v>2716.3219999999997</v>
      </c>
      <c r="H38" s="33">
        <f t="shared" si="15"/>
        <v>2803.8140000000003</v>
      </c>
      <c r="I38" s="32">
        <f t="shared" si="0"/>
        <v>676.30000000000018</v>
      </c>
      <c r="J38" s="34">
        <f t="shared" si="1"/>
        <v>0.31788274953772344</v>
      </c>
      <c r="K38" s="44"/>
    </row>
    <row r="39" spans="1:11" x14ac:dyDescent="0.25">
      <c r="A39" s="57" t="s">
        <v>28</v>
      </c>
      <c r="B39" s="31"/>
      <c r="C39" s="31"/>
      <c r="D39" s="31"/>
      <c r="E39" s="31"/>
      <c r="F39" s="31"/>
      <c r="G39" s="31"/>
      <c r="H39" s="31"/>
      <c r="I39" s="37"/>
      <c r="J39" s="31"/>
    </row>
    <row r="40" spans="1:11" x14ac:dyDescent="0.25">
      <c r="A40" s="57" t="s">
        <v>42</v>
      </c>
      <c r="B40" s="31"/>
      <c r="C40" s="31"/>
      <c r="D40" s="31"/>
      <c r="E40" s="31"/>
      <c r="F40" s="31"/>
      <c r="G40" s="31"/>
      <c r="H40" s="31"/>
      <c r="I40" s="37"/>
      <c r="J40" s="31"/>
    </row>
    <row r="41" spans="1:11" x14ac:dyDescent="0.25">
      <c r="A41" s="31"/>
      <c r="B41" s="31"/>
      <c r="C41" s="31"/>
      <c r="D41" s="31"/>
      <c r="E41" s="31"/>
      <c r="F41" s="31"/>
      <c r="G41" s="31"/>
      <c r="H41" s="31"/>
      <c r="I41" s="37"/>
      <c r="J41" s="31"/>
    </row>
    <row r="42" spans="1:11" x14ac:dyDescent="0.25">
      <c r="A42" s="31"/>
      <c r="B42" s="31"/>
      <c r="C42" s="31"/>
      <c r="D42" s="31"/>
      <c r="E42" s="31"/>
      <c r="F42" s="31"/>
      <c r="G42" s="31"/>
      <c r="H42" s="31"/>
      <c r="I42" s="37"/>
      <c r="J42" s="31"/>
    </row>
    <row r="43" spans="1:11" x14ac:dyDescent="0.25">
      <c r="A43" s="31"/>
      <c r="B43" s="31"/>
      <c r="C43" s="31"/>
      <c r="D43" s="31"/>
      <c r="E43" s="31"/>
      <c r="F43" s="31"/>
      <c r="G43" s="31"/>
      <c r="H43" s="31"/>
      <c r="I43" s="37"/>
      <c r="J43" s="31"/>
    </row>
    <row r="44" spans="1:11" x14ac:dyDescent="0.25">
      <c r="A44" s="31"/>
      <c r="B44" s="36"/>
      <c r="C44" s="36"/>
      <c r="D44" s="36"/>
      <c r="E44" s="36"/>
      <c r="F44" s="36"/>
      <c r="G44" s="36"/>
      <c r="H44" s="36"/>
      <c r="I44" s="37"/>
      <c r="J44" s="31"/>
    </row>
    <row r="45" spans="1:11" x14ac:dyDescent="0.25">
      <c r="A45" s="31"/>
      <c r="B45" s="31"/>
      <c r="C45" s="31"/>
      <c r="D45" s="31"/>
      <c r="E45" s="31"/>
      <c r="F45" s="31"/>
      <c r="G45" s="31"/>
      <c r="H45" s="31"/>
      <c r="I45" s="37"/>
      <c r="J45" s="31"/>
      <c r="K45" s="44"/>
    </row>
    <row r="46" spans="1:11" x14ac:dyDescent="0.25">
      <c r="B46" s="21"/>
      <c r="C46" s="21"/>
      <c r="D46" s="21"/>
      <c r="E46" s="21"/>
      <c r="F46" s="21"/>
      <c r="G46" s="21"/>
      <c r="H46" s="21"/>
      <c r="I46" s="37"/>
      <c r="J46" s="31"/>
      <c r="K46" s="44"/>
    </row>
    <row r="47" spans="1:11" x14ac:dyDescent="0.25">
      <c r="B47" s="18"/>
      <c r="C47" s="18"/>
      <c r="D47" s="18"/>
      <c r="E47" s="18"/>
      <c r="F47" s="18"/>
      <c r="G47" s="18"/>
      <c r="H47" s="18"/>
      <c r="I47" s="37"/>
      <c r="J47" s="31"/>
      <c r="K47" s="44"/>
    </row>
    <row r="48" spans="1:11" s="13" customFormat="1" x14ac:dyDescent="0.25">
      <c r="A48" s="31"/>
      <c r="B48" s="1"/>
      <c r="C48" s="1"/>
      <c r="D48" s="1"/>
      <c r="E48" s="1"/>
      <c r="F48" s="1"/>
      <c r="G48" s="1"/>
      <c r="H48" s="1"/>
      <c r="I48" s="38"/>
      <c r="J48" s="1"/>
      <c r="K48" s="45"/>
    </row>
    <row r="49" spans="1:11" x14ac:dyDescent="0.25">
      <c r="A49" s="31"/>
      <c r="K49" s="44"/>
    </row>
    <row r="50" spans="1:11" x14ac:dyDescent="0.25">
      <c r="B50" s="18"/>
      <c r="C50" s="18"/>
      <c r="D50" s="18"/>
      <c r="E50" s="18"/>
      <c r="F50" s="18"/>
      <c r="G50" s="18"/>
      <c r="H50" s="18"/>
      <c r="K50" s="44"/>
    </row>
    <row r="51" spans="1:11" x14ac:dyDescent="0.25">
      <c r="B51" s="18"/>
      <c r="C51" s="18"/>
      <c r="D51" s="18"/>
      <c r="E51" s="18"/>
      <c r="F51" s="18"/>
      <c r="G51" s="18"/>
      <c r="H51" s="18"/>
      <c r="K51" s="44"/>
    </row>
    <row r="52" spans="1:11" x14ac:dyDescent="0.25">
      <c r="B52" s="18"/>
      <c r="C52" s="18"/>
      <c r="D52" s="18"/>
      <c r="E52" s="18"/>
      <c r="F52" s="18"/>
      <c r="G52" s="18"/>
      <c r="H52" s="18"/>
      <c r="K52" s="44"/>
    </row>
    <row r="53" spans="1:11" x14ac:dyDescent="0.25">
      <c r="K53" s="44"/>
    </row>
    <row r="54" spans="1:11" x14ac:dyDescent="0.25">
      <c r="K54" s="44"/>
    </row>
    <row r="55" spans="1:11" x14ac:dyDescent="0.25">
      <c r="K55" s="17"/>
    </row>
    <row r="56" spans="1:11" x14ac:dyDescent="0.25">
      <c r="K56" s="17"/>
    </row>
    <row r="57" spans="1:11" x14ac:dyDescent="0.25">
      <c r="K57" s="17"/>
    </row>
    <row r="58" spans="1:11" x14ac:dyDescent="0.25">
      <c r="K58" s="17"/>
    </row>
    <row r="59" spans="1:11" x14ac:dyDescent="0.25">
      <c r="A59" s="31"/>
      <c r="K59" s="17"/>
    </row>
    <row r="60" spans="1:11" s="13" customFormat="1" x14ac:dyDescent="0.25">
      <c r="A60" s="31"/>
      <c r="B60" s="1"/>
      <c r="C60" s="1"/>
      <c r="D60" s="1"/>
      <c r="E60" s="1"/>
      <c r="F60" s="1"/>
      <c r="G60" s="1"/>
      <c r="H60" s="1"/>
      <c r="I60" s="38"/>
      <c r="J60" s="1"/>
      <c r="K60" s="28"/>
    </row>
    <row r="61" spans="1:11" s="13" customFormat="1" x14ac:dyDescent="0.25">
      <c r="A61" s="31"/>
      <c r="B61" s="1"/>
      <c r="C61" s="1"/>
      <c r="D61" s="1"/>
      <c r="E61" s="1"/>
      <c r="F61" s="1"/>
      <c r="G61" s="1"/>
      <c r="H61" s="1"/>
      <c r="I61" s="38"/>
      <c r="J61" s="1"/>
      <c r="K61" s="17"/>
    </row>
    <row r="62" spans="1:11" s="13" customFormat="1" x14ac:dyDescent="0.25">
      <c r="A62" s="1"/>
      <c r="B62" s="1"/>
      <c r="C62" s="1"/>
      <c r="D62" s="1"/>
      <c r="E62" s="1"/>
      <c r="F62" s="1"/>
      <c r="G62" s="1"/>
      <c r="H62" s="1"/>
      <c r="I62" s="38"/>
      <c r="J62" s="1"/>
      <c r="K62" s="28"/>
    </row>
    <row r="63" spans="1:11" s="31" customFormat="1" x14ac:dyDescent="0.25">
      <c r="B63" s="1"/>
      <c r="C63" s="1"/>
      <c r="D63" s="1"/>
      <c r="E63" s="1"/>
      <c r="F63" s="1"/>
      <c r="G63" s="1"/>
      <c r="H63" s="1"/>
      <c r="I63" s="38"/>
      <c r="J63" s="1"/>
      <c r="K63" s="30"/>
    </row>
    <row r="64" spans="1:11" s="31" customFormat="1" x14ac:dyDescent="0.25">
      <c r="A64" s="1"/>
      <c r="B64" s="18"/>
      <c r="C64" s="18"/>
      <c r="D64" s="18"/>
      <c r="E64" s="18"/>
      <c r="F64" s="18"/>
      <c r="G64" s="18"/>
      <c r="H64" s="18"/>
      <c r="I64" s="18"/>
      <c r="J64" s="28"/>
      <c r="K64" s="1"/>
    </row>
    <row r="65" spans="1:11" s="31" customFormat="1" x14ac:dyDescent="0.25">
      <c r="A65" s="1"/>
      <c r="B65" s="18"/>
      <c r="C65" s="18"/>
      <c r="D65" s="18"/>
      <c r="E65" s="18"/>
      <c r="F65" s="18"/>
      <c r="G65" s="18"/>
      <c r="H65" s="18"/>
      <c r="I65" s="18"/>
      <c r="J65" s="28"/>
      <c r="K65" s="1"/>
    </row>
    <row r="66" spans="1:11" s="31" customFormat="1" x14ac:dyDescent="0.25">
      <c r="A66" s="1"/>
      <c r="B66" s="1"/>
      <c r="C66" s="1"/>
      <c r="D66" s="1"/>
      <c r="E66" s="1"/>
      <c r="F66" s="1"/>
      <c r="G66" s="1"/>
      <c r="H66" s="1"/>
      <c r="I66" s="38"/>
      <c r="J66" s="1"/>
      <c r="K66" s="18"/>
    </row>
    <row r="67" spans="1:11" s="31" customFormat="1" x14ac:dyDescent="0.25">
      <c r="A67" s="1"/>
      <c r="B67" s="1"/>
      <c r="C67" s="1"/>
      <c r="D67" s="1"/>
      <c r="E67" s="1"/>
      <c r="F67" s="1"/>
      <c r="G67" s="1"/>
      <c r="H67" s="1"/>
      <c r="I67" s="38"/>
      <c r="J67" s="1"/>
      <c r="K67" s="1"/>
    </row>
    <row r="68" spans="1:11" s="31" customFormat="1" x14ac:dyDescent="0.25">
      <c r="A68" s="1"/>
      <c r="B68" s="1"/>
      <c r="C68" s="1"/>
      <c r="D68" s="1"/>
      <c r="E68" s="1"/>
      <c r="F68" s="1"/>
      <c r="G68" s="1"/>
      <c r="H68" s="1"/>
      <c r="I68" s="38"/>
      <c r="J68" s="1"/>
    </row>
    <row r="69" spans="1:11" s="31" customFormat="1" x14ac:dyDescent="0.25">
      <c r="A69" s="1"/>
      <c r="B69" s="1"/>
      <c r="C69" s="1"/>
      <c r="D69" s="1"/>
      <c r="E69" s="1"/>
      <c r="F69" s="1"/>
      <c r="G69" s="1"/>
      <c r="H69" s="1"/>
      <c r="I69" s="38"/>
      <c r="J69" s="1"/>
      <c r="K69" s="36"/>
    </row>
    <row r="70" spans="1:11" s="31" customFormat="1" x14ac:dyDescent="0.25">
      <c r="A70" s="1"/>
      <c r="B70" s="1"/>
      <c r="C70" s="1"/>
      <c r="D70" s="1"/>
      <c r="E70" s="1"/>
      <c r="F70" s="1"/>
      <c r="G70" s="1"/>
      <c r="H70" s="1"/>
      <c r="I70" s="38"/>
      <c r="J70" s="1"/>
    </row>
    <row r="71" spans="1:11" x14ac:dyDescent="0.25">
      <c r="K71" s="31"/>
    </row>
    <row r="72" spans="1:11" x14ac:dyDescent="0.25">
      <c r="K72" s="31"/>
    </row>
  </sheetData>
  <mergeCells count="2">
    <mergeCell ref="I2:J4"/>
    <mergeCell ref="I5:J5"/>
  </mergeCells>
  <pageMargins left="0.7" right="0.7" top="0.75" bottom="0.75" header="0.3" footer="0.3"/>
  <pageSetup scale="81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Round 10 Employment</vt:lpstr>
      <vt:lpstr>Round 10 Population</vt:lpstr>
      <vt:lpstr>Round 10 Households</vt:lpstr>
      <vt:lpstr>'Round 10 Employment'!Print_Area</vt:lpstr>
      <vt:lpstr>'Round 10 Households'!Print_Area</vt:lpstr>
      <vt:lpstr>'Round 10 Population'!Print_Area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Sunil Kumar</cp:lastModifiedBy>
  <cp:lastPrinted>2023-06-05T15:39:08Z</cp:lastPrinted>
  <dcterms:created xsi:type="dcterms:W3CDTF">2017-03-27T18:42:57Z</dcterms:created>
  <dcterms:modified xsi:type="dcterms:W3CDTF">2026-02-17T18:33:32Z</dcterms:modified>
</cp:coreProperties>
</file>