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19155" windowHeight="11055"/>
  </bookViews>
  <sheets>
    <sheet name="Wage&amp;Salary" sheetId="1" r:id="rId1"/>
  </sheets>
  <calcPr calcId="145621"/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3" i="1"/>
  <c r="C27" i="1" l="1"/>
  <c r="C28" i="1" s="1"/>
  <c r="D27" i="1"/>
  <c r="D28" i="1" s="1"/>
  <c r="E27" i="1"/>
  <c r="E28" i="1" s="1"/>
  <c r="F27" i="1"/>
  <c r="F28" i="1" s="1"/>
  <c r="G27" i="1"/>
  <c r="G28" i="1" s="1"/>
  <c r="H27" i="1"/>
  <c r="H28" i="1" s="1"/>
  <c r="I27" i="1"/>
  <c r="I28" i="1" s="1"/>
  <c r="J27" i="1"/>
  <c r="J28" i="1" s="1"/>
  <c r="K27" i="1"/>
  <c r="K28" i="1" s="1"/>
  <c r="L27" i="1"/>
  <c r="L28" i="1" s="1"/>
  <c r="M27" i="1"/>
  <c r="M28" i="1" s="1"/>
  <c r="N27" i="1"/>
  <c r="N28" i="1" s="1"/>
  <c r="B27" i="1"/>
  <c r="B28" i="1" s="1"/>
  <c r="N32" i="1"/>
  <c r="N21" i="1"/>
  <c r="N22" i="1" s="1"/>
  <c r="N12" i="1"/>
  <c r="N6" i="1"/>
  <c r="C21" i="1"/>
  <c r="D21" i="1"/>
  <c r="E21" i="1"/>
  <c r="F21" i="1"/>
  <c r="G21" i="1"/>
  <c r="H21" i="1"/>
  <c r="I21" i="1"/>
  <c r="J21" i="1"/>
  <c r="K21" i="1"/>
  <c r="L21" i="1"/>
  <c r="M21" i="1"/>
  <c r="B21" i="1"/>
  <c r="M32" i="1"/>
  <c r="M12" i="1"/>
  <c r="M6" i="1"/>
  <c r="M22" i="1" l="1"/>
  <c r="C32" i="1"/>
  <c r="D32" i="1"/>
  <c r="E32" i="1"/>
  <c r="F32" i="1"/>
  <c r="B12" i="1"/>
  <c r="C12" i="1"/>
  <c r="D12" i="1"/>
  <c r="E12" i="1"/>
  <c r="B6" i="1"/>
  <c r="C6" i="1"/>
  <c r="D6" i="1"/>
  <c r="E6" i="1"/>
  <c r="L32" i="1"/>
  <c r="K32" i="1"/>
  <c r="L12" i="1"/>
  <c r="L6" i="1"/>
  <c r="L22" i="1" s="1"/>
  <c r="J32" i="1"/>
  <c r="I32" i="1"/>
  <c r="H32" i="1"/>
  <c r="G32" i="1"/>
  <c r="K12" i="1"/>
  <c r="J12" i="1"/>
  <c r="I12" i="1"/>
  <c r="H12" i="1"/>
  <c r="G12" i="1"/>
  <c r="F12" i="1"/>
  <c r="K6" i="1"/>
  <c r="K22" i="1" s="1"/>
  <c r="J6" i="1"/>
  <c r="J22" i="1" s="1"/>
  <c r="I6" i="1"/>
  <c r="I22" i="1" s="1"/>
  <c r="H6" i="1"/>
  <c r="H22" i="1" s="1"/>
  <c r="G6" i="1"/>
  <c r="G22" i="1" s="1"/>
  <c r="F6" i="1"/>
  <c r="F22" i="1" s="1"/>
  <c r="E22" i="1" l="1"/>
  <c r="D22" i="1"/>
  <c r="B22" i="1"/>
  <c r="C22" i="1"/>
</calcChain>
</file>

<file path=xl/sharedStrings.xml><?xml version="1.0" encoding="utf-8"?>
<sst xmlns="http://schemas.openxmlformats.org/spreadsheetml/2006/main" count="32" uniqueCount="31">
  <si>
    <t>Year</t>
  </si>
  <si>
    <t>JURISDICTIONS</t>
  </si>
  <si>
    <t>District of Columbia</t>
  </si>
  <si>
    <t>Arlington County</t>
  </si>
  <si>
    <t>City of Alexandria</t>
  </si>
  <si>
    <t>Central Jurisdictions</t>
  </si>
  <si>
    <t>Montgomery County</t>
  </si>
  <si>
    <t>Prince George's County</t>
  </si>
  <si>
    <t>Fairfax County</t>
  </si>
  <si>
    <t>City of Fairfax</t>
  </si>
  <si>
    <t>City of Falls Church</t>
  </si>
  <si>
    <t>Inner Suburbs</t>
  </si>
  <si>
    <t>Loudoun County</t>
  </si>
  <si>
    <t>Prince William County</t>
  </si>
  <si>
    <t>City of Manassas</t>
  </si>
  <si>
    <t>City of Manassas Park</t>
  </si>
  <si>
    <t>Stafford County</t>
  </si>
  <si>
    <t>Frederick County</t>
  </si>
  <si>
    <t>Charles County</t>
  </si>
  <si>
    <t>Calvert County</t>
  </si>
  <si>
    <t>Outer Suburbs</t>
  </si>
  <si>
    <t>MSA (1983) Total</t>
  </si>
  <si>
    <t>Fauquier County</t>
  </si>
  <si>
    <t>Clarke County</t>
  </si>
  <si>
    <t>Jefferson County</t>
  </si>
  <si>
    <t>TPB Model Region</t>
  </si>
  <si>
    <t>St. Mary's County</t>
  </si>
  <si>
    <t>Outer Jurisdictions</t>
  </si>
  <si>
    <t xml:space="preserve">MSA (1983) </t>
  </si>
  <si>
    <t>Change 2007 - 2012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</si>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</sst>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b/>
      <sz val="10"/>
      <name val="MS Sans Serif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2" fillId="0" borderId="3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8" xfId="0" applyFont="1" applyBorder="1"/>
    <xf numFmtId="3" fontId="3" fillId="0" borderId="2" xfId="0" applyNumberFormat="1" applyFont="1" applyBorder="1"/>
    <xf numFmtId="3" fontId="3" fillId="0" borderId="1" xfId="0" applyNumberFormat="1" applyFont="1" applyBorder="1"/>
    <xf numFmtId="3" fontId="3" fillId="0" borderId="10" xfId="0" applyNumberFormat="1" applyFont="1" applyBorder="1"/>
    <xf numFmtId="3" fontId="2" fillId="0" borderId="1" xfId="0" applyNumberFormat="1" applyFont="1" applyBorder="1"/>
    <xf numFmtId="3" fontId="3" fillId="0" borderId="9" xfId="0" applyNumberFormat="1" applyFont="1" applyBorder="1"/>
    <xf numFmtId="3" fontId="3" fillId="0" borderId="8" xfId="0" applyNumberFormat="1" applyFont="1" applyFill="1" applyBorder="1"/>
    <xf numFmtId="3" fontId="3" fillId="0" borderId="0" xfId="0" applyNumberFormat="1" applyFont="1" applyBorder="1"/>
    <xf numFmtId="3" fontId="3" fillId="0" borderId="8" xfId="0" applyNumberFormat="1" applyFont="1" applyBorder="1"/>
    <xf numFmtId="3" fontId="2" fillId="0" borderId="8" xfId="0" applyNumberFormat="1" applyFont="1" applyBorder="1"/>
    <xf numFmtId="3" fontId="3" fillId="0" borderId="0" xfId="0" applyNumberFormat="1" applyFont="1"/>
    <xf numFmtId="3" fontId="2" fillId="0" borderId="4" xfId="0" applyNumberFormat="1" applyFont="1" applyBorder="1"/>
    <xf numFmtId="3" fontId="2" fillId="0" borderId="11" xfId="0" applyNumberFormat="1" applyFont="1" applyBorder="1"/>
    <xf numFmtId="3" fontId="2" fillId="0" borderId="3" xfId="0" applyNumberFormat="1" applyFont="1" applyBorder="1"/>
    <xf numFmtId="0" fontId="4" fillId="0" borderId="0" xfId="0" applyFont="1"/>
    <xf numFmtId="3" fontId="3" fillId="0" borderId="9" xfId="0" applyNumberFormat="1" applyFont="1" applyFill="1" applyBorder="1"/>
    <xf numFmtId="3" fontId="2" fillId="0" borderId="0" xfId="0" applyNumberFormat="1" applyFont="1" applyBorder="1"/>
    <xf numFmtId="0" fontId="5" fillId="0" borderId="0" xfId="0" applyFont="1" applyAlignment="1">
      <alignment horizontal="center" vertical="top"/>
    </xf>
    <xf numFmtId="3" fontId="3" fillId="0" borderId="12" xfId="0" applyNumberFormat="1" applyFont="1" applyBorder="1"/>
    <xf numFmtId="0" fontId="2" fillId="0" borderId="8" xfId="0" applyFont="1" applyFill="1" applyBorder="1"/>
    <xf numFmtId="0" fontId="2" fillId="0" borderId="6" xfId="0" applyFont="1" applyFill="1" applyBorder="1"/>
    <xf numFmtId="3" fontId="2" fillId="0" borderId="6" xfId="0" applyNumberFormat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/>
    <xf numFmtId="3" fontId="8" fillId="0" borderId="0" xfId="0" applyNumberFormat="1" applyFont="1"/>
    <xf numFmtId="0" fontId="0" fillId="0" borderId="0" xfId="0" applyAlignment="1">
      <alignment wrapText="1"/>
    </xf>
    <xf numFmtId="3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3" fontId="6" fillId="0" borderId="0" xfId="0" applyNumberFormat="1" applyFont="1" applyAlignment="1">
      <alignment horizontal="right" wrapText="1"/>
    </xf>
    <xf numFmtId="0" fontId="2" fillId="0" borderId="13" xfId="0" applyFont="1" applyBorder="1" applyAlignment="1">
      <alignment horizontal="center"/>
    </xf>
    <xf numFmtId="3" fontId="6" fillId="0" borderId="8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center"/>
    </xf>
    <xf numFmtId="3" fontId="8" fillId="0" borderId="8" xfId="0" applyNumberFormat="1" applyFont="1" applyBorder="1"/>
    <xf numFmtId="0" fontId="2" fillId="0" borderId="0" xfId="0" applyFont="1" applyBorder="1"/>
    <xf numFmtId="2" fontId="2" fillId="0" borderId="0" xfId="0" applyNumberFormat="1" applyFont="1" applyBorder="1"/>
    <xf numFmtId="2" fontId="7" fillId="0" borderId="0" xfId="0" applyNumberFormat="1" applyFont="1"/>
    <xf numFmtId="0" fontId="7" fillId="0" borderId="0" xfId="0" applyFont="1" applyBorder="1"/>
    <xf numFmtId="0" fontId="7" fillId="0" borderId="0" xfId="0" applyFont="1"/>
    <xf numFmtId="0" fontId="6" fillId="0" borderId="0" xfId="0" applyFont="1"/>
    <xf numFmtId="10" fontId="6" fillId="0" borderId="0" xfId="0" applyNumberFormat="1" applyFont="1" applyFill="1" applyBorder="1"/>
    <xf numFmtId="0" fontId="0" fillId="0" borderId="0" xfId="0"/>
    <xf numFmtId="0" fontId="0" fillId="0" borderId="0" xfId="0"/>
    <xf numFmtId="0" fontId="0" fillId="0" borderId="0" xfId="0"/>
    <xf numFmtId="3" fontId="3" fillId="0" borderId="0" xfId="0" applyNumberFormat="1" applyFont="1" applyFill="1" applyBorder="1"/>
    <xf numFmtId="0" fontId="2" fillId="0" borderId="3" xfId="0" applyFont="1" applyFill="1" applyBorder="1" applyAlignment="1">
      <alignment horizontal="center"/>
    </xf>
    <xf numFmtId="3" fontId="2" fillId="0" borderId="13" xfId="0" applyNumberFormat="1" applyFont="1" applyBorder="1"/>
    <xf numFmtId="0" fontId="2" fillId="0" borderId="6" xfId="0" applyFont="1" applyBorder="1"/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3" xfId="0" applyFont="1" applyBorder="1" applyAlignment="1">
      <alignment horizontal="center"/>
    </xf>
    <xf numFmtId="0" fontId="0" fillId="0" borderId="7" xfId="0" applyBorder="1" applyAlignment="1"/>
    <xf numFmtId="0" fontId="0" fillId="0" borderId="5" xfId="0" applyBorder="1" applyAlignment="1"/>
    <xf numFmtId="3" fontId="3" fillId="0" borderId="0" xfId="0" applyNumberFormat="1" applyFont="1" applyBorder="1" applyAlignment="1">
      <alignment horizontal="right"/>
    </xf>
    <xf numFmtId="3" fontId="3" fillId="0" borderId="8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Annual Change in Number of Jobs, 2001 - 2005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333333"/>
            </a:solidFill>
            <a:ln w="12700">
              <a:solidFill>
                <a:srgbClr val="333333"/>
              </a:solidFill>
              <a:prstDash val="solid"/>
            </a:ln>
          </c:spPr>
          <c:invertIfNegative val="0"/>
          <c:cat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74720"/>
        <c:axId val="62176640"/>
      </c:barChart>
      <c:catAx>
        <c:axId val="6217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3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62176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2176640"/>
        <c:scaling>
          <c:orientation val="minMax"/>
          <c:min val="-10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Change in Number of Jobs   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62174720"/>
        <c:crosses val="autoZero"/>
        <c:crossBetween val="between"/>
        <c:majorUnit val="2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 orientation="landscape" horizont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Number of Jobs, by Jurisdiction, 2006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33333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193024"/>
        <c:axId val="125641856"/>
      </c:barChart>
      <c:catAx>
        <c:axId val="6219302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56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6418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Number of Jobs - thousands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621930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Annual Change in Number of Jobs, 2001 - 2005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9999FF"/>
                </a:gs>
                <a:gs pos="100000">
                  <a:srgbClr val="9999FF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'Table 3'!#REF!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654144"/>
        <c:axId val="125656064"/>
      </c:barChart>
      <c:catAx>
        <c:axId val="125654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5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656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Change in Number of jobs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654144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Wage &amp; Salary Employment Growth in Metropolitan Washington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(Source: BLS &amp; MWCOG) </a:t>
            </a:r>
          </a:p>
        </c:rich>
      </c:tx>
      <c:layout>
        <c:manualLayout>
          <c:xMode val="edge"/>
          <c:yMode val="edge"/>
          <c:x val="0.21052647491661042"/>
          <c:y val="3.09051438869860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4551926029114"/>
          <c:y val="0.20750596609833341"/>
          <c:w val="0.86687372024486664"/>
          <c:h val="0.63576295996085119"/>
        </c:manualLayout>
      </c:layout>
      <c:lineChart>
        <c:grouping val="standard"/>
        <c:varyColors val="0"/>
        <c:ser>
          <c:idx val="1"/>
          <c:order val="0"/>
          <c:spPr>
            <a:ln w="254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'Wage&amp;Salary'!$C$30:$N$30</c:f>
              <c:numCache>
                <c:formatCode>General</c:formatCode>
                <c:ptCount val="12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</c:numCache>
            </c:numRef>
          </c:cat>
          <c:val>
            <c:numRef>
              <c:f>'Wage&amp;Salary'!$C$31:$N$31</c:f>
              <c:numCache>
                <c:formatCode>0.00</c:formatCode>
                <c:ptCount val="12"/>
                <c:pt idx="0">
                  <c:v>2.59</c:v>
                </c:pt>
                <c:pt idx="1">
                  <c:v>2.59</c:v>
                </c:pt>
                <c:pt idx="2">
                  <c:v>2.62</c:v>
                </c:pt>
                <c:pt idx="3" formatCode="General">
                  <c:v>2.68</c:v>
                </c:pt>
                <c:pt idx="4" formatCode="General">
                  <c:v>2.73</c:v>
                </c:pt>
                <c:pt idx="5" formatCode="General">
                  <c:v>2.77</c:v>
                </c:pt>
                <c:pt idx="6" formatCode="General">
                  <c:v>2.79</c:v>
                </c:pt>
                <c:pt idx="7">
                  <c:v>2.8</c:v>
                </c:pt>
                <c:pt idx="8" formatCode="General">
                  <c:v>2.75</c:v>
                </c:pt>
                <c:pt idx="9" formatCode="General">
                  <c:v>2.76</c:v>
                </c:pt>
                <c:pt idx="10" formatCode="General">
                  <c:v>2.81</c:v>
                </c:pt>
                <c:pt idx="11" formatCode="General">
                  <c:v>2.83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60576"/>
        <c:axId val="125962880"/>
      </c:lineChart>
      <c:catAx>
        <c:axId val="1259605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1702825457461765"/>
              <c:y val="0.9139092549437269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6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62880"/>
        <c:scaling>
          <c:orientation val="minMax"/>
          <c:max val="3.5"/>
          <c:min val="1.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Jobs in Millions </a:t>
                </a:r>
              </a:p>
            </c:rich>
          </c:tx>
          <c:layout>
            <c:manualLayout>
              <c:xMode val="edge"/>
              <c:yMode val="edge"/>
              <c:x val="2.4767820578424932E-2"/>
              <c:y val="0.3995593602531757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60576"/>
        <c:crosses val="autoZero"/>
        <c:crossBetween val="between"/>
        <c:majorUnit val="0.25"/>
        <c:minorUnit val="0.25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Percentage Wage &amp; Salary Employment Growth in Metropolitan Washington</a:t>
            </a:r>
          </a:p>
        </c:rich>
      </c:tx>
      <c:layout>
        <c:manualLayout>
          <c:xMode val="edge"/>
          <c:yMode val="edge"/>
          <c:x val="0.14285735715689518"/>
          <c:y val="3.11804008908685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52704302131848"/>
          <c:y val="0.16481069042316271"/>
          <c:w val="0.87096904847267564"/>
          <c:h val="0.72605790645880353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rgbClr val="00008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'Wage&amp;Salary'!$D$2:$N$2</c:f>
              <c:numCache>
                <c:formatCode>General</c:formatCode>
                <c:ptCount val="1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</c:numCache>
            </c:numRef>
          </c:cat>
          <c:val>
            <c:numRef>
              <c:f>'Wage&amp;Salary'!$C$32:$N$32</c:f>
              <c:numCache>
                <c:formatCode>0.00%</c:formatCode>
                <c:ptCount val="12"/>
                <c:pt idx="0">
                  <c:v>1.1718749999999924E-2</c:v>
                </c:pt>
                <c:pt idx="1">
                  <c:v>0</c:v>
                </c:pt>
                <c:pt idx="2">
                  <c:v>1.158301158301168E-2</c:v>
                </c:pt>
                <c:pt idx="3">
                  <c:v>2.2900763358778647E-2</c:v>
                </c:pt>
                <c:pt idx="4">
                  <c:v>1.865671641791038E-2</c:v>
                </c:pt>
                <c:pt idx="5">
                  <c:v>1.4652014652014666E-2</c:v>
                </c:pt>
                <c:pt idx="6">
                  <c:v>7.2202166064982013E-3</c:v>
                </c:pt>
                <c:pt idx="7">
                  <c:v>3.5842293906809273E-3</c:v>
                </c:pt>
                <c:pt idx="8">
                  <c:v>-1.7857142857142794E-2</c:v>
                </c:pt>
                <c:pt idx="9">
                  <c:v>3.6363636363635587E-3</c:v>
                </c:pt>
                <c:pt idx="10">
                  <c:v>1.8115942028985605E-2</c:v>
                </c:pt>
                <c:pt idx="11">
                  <c:v>7.1174377224199354E-3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78880"/>
        <c:axId val="125993344"/>
      </c:lineChart>
      <c:catAx>
        <c:axId val="125978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9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933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788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55" r="0.7500000000000035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34</xdr:row>
      <xdr:rowOff>0</xdr:rowOff>
    </xdr:from>
    <xdr:to>
      <xdr:col>15</xdr:col>
      <xdr:colOff>400050</xdr:colOff>
      <xdr:row>34</xdr:row>
      <xdr:rowOff>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</xdr:colOff>
      <xdr:row>34</xdr:row>
      <xdr:rowOff>0</xdr:rowOff>
    </xdr:from>
    <xdr:to>
      <xdr:col>16</xdr:col>
      <xdr:colOff>504825</xdr:colOff>
      <xdr:row>34</xdr:row>
      <xdr:rowOff>0</xdr:rowOff>
    </xdr:to>
    <xdr:graphicFrame macro="">
      <xdr:nvGraphicFramePr>
        <xdr:cNvPr id="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285750</xdr:colOff>
      <xdr:row>34</xdr:row>
      <xdr:rowOff>0</xdr:rowOff>
    </xdr:from>
    <xdr:to>
      <xdr:col>15</xdr:col>
      <xdr:colOff>419100</xdr:colOff>
      <xdr:row>34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714375</xdr:colOff>
      <xdr:row>32</xdr:row>
      <xdr:rowOff>57150</xdr:rowOff>
    </xdr:from>
    <xdr:to>
      <xdr:col>19</xdr:col>
      <xdr:colOff>381000</xdr:colOff>
      <xdr:row>59</xdr:row>
      <xdr:rowOff>0</xdr:rowOff>
    </xdr:to>
    <xdr:graphicFrame macro="">
      <xdr:nvGraphicFramePr>
        <xdr:cNvPr id="5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85725</xdr:colOff>
      <xdr:row>32</xdr:row>
      <xdr:rowOff>38100</xdr:rowOff>
    </xdr:from>
    <xdr:to>
      <xdr:col>7</xdr:col>
      <xdr:colOff>533400</xdr:colOff>
      <xdr:row>58</xdr:row>
      <xdr:rowOff>104775</xdr:rowOff>
    </xdr:to>
    <xdr:graphicFrame macro="">
      <xdr:nvGraphicFramePr>
        <xdr:cNvPr id="6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topLeftCell="D1" workbookViewId="0">
      <selection activeCell="Q22" sqref="Q22"/>
    </sheetView>
  </sheetViews>
  <sheetFormatPr defaultRowHeight="12" x14ac:dyDescent="0.2"/>
  <cols>
    <col min="1" max="1" width="20.7109375" customWidth="1"/>
    <col min="2" max="9" width="11.7109375" customWidth="1"/>
    <col min="10" max="10" width="10.140625" customWidth="1"/>
    <col min="12" max="12" width="10.85546875" customWidth="1"/>
    <col min="13" max="13" width="10.85546875" style="48" customWidth="1"/>
    <col min="14" max="14" width="10.85546875" style="50" customWidth="1"/>
    <col min="15" max="15" width="12.140625" customWidth="1"/>
    <col min="257" max="258" width="20.7109375" customWidth="1"/>
    <col min="259" max="267" width="11.7109375" customWidth="1"/>
    <col min="268" max="268" width="10.140625" customWidth="1"/>
    <col min="513" max="514" width="20.7109375" customWidth="1"/>
    <col min="515" max="523" width="11.7109375" customWidth="1"/>
    <col min="524" max="524" width="10.140625" customWidth="1"/>
    <col min="769" max="770" width="20.7109375" customWidth="1"/>
    <col min="771" max="779" width="11.7109375" customWidth="1"/>
    <col min="780" max="780" width="10.140625" customWidth="1"/>
    <col min="1025" max="1026" width="20.7109375" customWidth="1"/>
    <col min="1027" max="1035" width="11.7109375" customWidth="1"/>
    <col min="1036" max="1036" width="10.140625" customWidth="1"/>
    <col min="1281" max="1282" width="20.7109375" customWidth="1"/>
    <col min="1283" max="1291" width="11.7109375" customWidth="1"/>
    <col min="1292" max="1292" width="10.140625" customWidth="1"/>
    <col min="1537" max="1538" width="20.7109375" customWidth="1"/>
    <col min="1539" max="1547" width="11.7109375" customWidth="1"/>
    <col min="1548" max="1548" width="10.140625" customWidth="1"/>
    <col min="1793" max="1794" width="20.7109375" customWidth="1"/>
    <col min="1795" max="1803" width="11.7109375" customWidth="1"/>
    <col min="1804" max="1804" width="10.140625" customWidth="1"/>
    <col min="2049" max="2050" width="20.7109375" customWidth="1"/>
    <col min="2051" max="2059" width="11.7109375" customWidth="1"/>
    <col min="2060" max="2060" width="10.140625" customWidth="1"/>
    <col min="2305" max="2306" width="20.7109375" customWidth="1"/>
    <col min="2307" max="2315" width="11.7109375" customWidth="1"/>
    <col min="2316" max="2316" width="10.140625" customWidth="1"/>
    <col min="2561" max="2562" width="20.7109375" customWidth="1"/>
    <col min="2563" max="2571" width="11.7109375" customWidth="1"/>
    <col min="2572" max="2572" width="10.140625" customWidth="1"/>
    <col min="2817" max="2818" width="20.7109375" customWidth="1"/>
    <col min="2819" max="2827" width="11.7109375" customWidth="1"/>
    <col min="2828" max="2828" width="10.140625" customWidth="1"/>
    <col min="3073" max="3074" width="20.7109375" customWidth="1"/>
    <col min="3075" max="3083" width="11.7109375" customWidth="1"/>
    <col min="3084" max="3084" width="10.140625" customWidth="1"/>
    <col min="3329" max="3330" width="20.7109375" customWidth="1"/>
    <col min="3331" max="3339" width="11.7109375" customWidth="1"/>
    <col min="3340" max="3340" width="10.140625" customWidth="1"/>
    <col min="3585" max="3586" width="20.7109375" customWidth="1"/>
    <col min="3587" max="3595" width="11.7109375" customWidth="1"/>
    <col min="3596" max="3596" width="10.140625" customWidth="1"/>
    <col min="3841" max="3842" width="20.7109375" customWidth="1"/>
    <col min="3843" max="3851" width="11.7109375" customWidth="1"/>
    <col min="3852" max="3852" width="10.140625" customWidth="1"/>
    <col min="4097" max="4098" width="20.7109375" customWidth="1"/>
    <col min="4099" max="4107" width="11.7109375" customWidth="1"/>
    <col min="4108" max="4108" width="10.140625" customWidth="1"/>
    <col min="4353" max="4354" width="20.7109375" customWidth="1"/>
    <col min="4355" max="4363" width="11.7109375" customWidth="1"/>
    <col min="4364" max="4364" width="10.140625" customWidth="1"/>
    <col min="4609" max="4610" width="20.7109375" customWidth="1"/>
    <col min="4611" max="4619" width="11.7109375" customWidth="1"/>
    <col min="4620" max="4620" width="10.140625" customWidth="1"/>
    <col min="4865" max="4866" width="20.7109375" customWidth="1"/>
    <col min="4867" max="4875" width="11.7109375" customWidth="1"/>
    <col min="4876" max="4876" width="10.140625" customWidth="1"/>
    <col min="5121" max="5122" width="20.7109375" customWidth="1"/>
    <col min="5123" max="5131" width="11.7109375" customWidth="1"/>
    <col min="5132" max="5132" width="10.140625" customWidth="1"/>
    <col min="5377" max="5378" width="20.7109375" customWidth="1"/>
    <col min="5379" max="5387" width="11.7109375" customWidth="1"/>
    <col min="5388" max="5388" width="10.140625" customWidth="1"/>
    <col min="5633" max="5634" width="20.7109375" customWidth="1"/>
    <col min="5635" max="5643" width="11.7109375" customWidth="1"/>
    <col min="5644" max="5644" width="10.140625" customWidth="1"/>
    <col min="5889" max="5890" width="20.7109375" customWidth="1"/>
    <col min="5891" max="5899" width="11.7109375" customWidth="1"/>
    <col min="5900" max="5900" width="10.140625" customWidth="1"/>
    <col min="6145" max="6146" width="20.7109375" customWidth="1"/>
    <col min="6147" max="6155" width="11.7109375" customWidth="1"/>
    <col min="6156" max="6156" width="10.140625" customWidth="1"/>
    <col min="6401" max="6402" width="20.7109375" customWidth="1"/>
    <col min="6403" max="6411" width="11.7109375" customWidth="1"/>
    <col min="6412" max="6412" width="10.140625" customWidth="1"/>
    <col min="6657" max="6658" width="20.7109375" customWidth="1"/>
    <col min="6659" max="6667" width="11.7109375" customWidth="1"/>
    <col min="6668" max="6668" width="10.140625" customWidth="1"/>
    <col min="6913" max="6914" width="20.7109375" customWidth="1"/>
    <col min="6915" max="6923" width="11.7109375" customWidth="1"/>
    <col min="6924" max="6924" width="10.140625" customWidth="1"/>
    <col min="7169" max="7170" width="20.7109375" customWidth="1"/>
    <col min="7171" max="7179" width="11.7109375" customWidth="1"/>
    <col min="7180" max="7180" width="10.140625" customWidth="1"/>
    <col min="7425" max="7426" width="20.7109375" customWidth="1"/>
    <col min="7427" max="7435" width="11.7109375" customWidth="1"/>
    <col min="7436" max="7436" width="10.140625" customWidth="1"/>
    <col min="7681" max="7682" width="20.7109375" customWidth="1"/>
    <col min="7683" max="7691" width="11.7109375" customWidth="1"/>
    <col min="7692" max="7692" width="10.140625" customWidth="1"/>
    <col min="7937" max="7938" width="20.7109375" customWidth="1"/>
    <col min="7939" max="7947" width="11.7109375" customWidth="1"/>
    <col min="7948" max="7948" width="10.140625" customWidth="1"/>
    <col min="8193" max="8194" width="20.7109375" customWidth="1"/>
    <col min="8195" max="8203" width="11.7109375" customWidth="1"/>
    <col min="8204" max="8204" width="10.140625" customWidth="1"/>
    <col min="8449" max="8450" width="20.7109375" customWidth="1"/>
    <col min="8451" max="8459" width="11.7109375" customWidth="1"/>
    <col min="8460" max="8460" width="10.140625" customWidth="1"/>
    <col min="8705" max="8706" width="20.7109375" customWidth="1"/>
    <col min="8707" max="8715" width="11.7109375" customWidth="1"/>
    <col min="8716" max="8716" width="10.140625" customWidth="1"/>
    <col min="8961" max="8962" width="20.7109375" customWidth="1"/>
    <col min="8963" max="8971" width="11.7109375" customWidth="1"/>
    <col min="8972" max="8972" width="10.140625" customWidth="1"/>
    <col min="9217" max="9218" width="20.7109375" customWidth="1"/>
    <col min="9219" max="9227" width="11.7109375" customWidth="1"/>
    <col min="9228" max="9228" width="10.140625" customWidth="1"/>
    <col min="9473" max="9474" width="20.7109375" customWidth="1"/>
    <col min="9475" max="9483" width="11.7109375" customWidth="1"/>
    <col min="9484" max="9484" width="10.140625" customWidth="1"/>
    <col min="9729" max="9730" width="20.7109375" customWidth="1"/>
    <col min="9731" max="9739" width="11.7109375" customWidth="1"/>
    <col min="9740" max="9740" width="10.140625" customWidth="1"/>
    <col min="9985" max="9986" width="20.7109375" customWidth="1"/>
    <col min="9987" max="9995" width="11.7109375" customWidth="1"/>
    <col min="9996" max="9996" width="10.140625" customWidth="1"/>
    <col min="10241" max="10242" width="20.7109375" customWidth="1"/>
    <col min="10243" max="10251" width="11.7109375" customWidth="1"/>
    <col min="10252" max="10252" width="10.140625" customWidth="1"/>
    <col min="10497" max="10498" width="20.7109375" customWidth="1"/>
    <col min="10499" max="10507" width="11.7109375" customWidth="1"/>
    <col min="10508" max="10508" width="10.140625" customWidth="1"/>
    <col min="10753" max="10754" width="20.7109375" customWidth="1"/>
    <col min="10755" max="10763" width="11.7109375" customWidth="1"/>
    <col min="10764" max="10764" width="10.140625" customWidth="1"/>
    <col min="11009" max="11010" width="20.7109375" customWidth="1"/>
    <col min="11011" max="11019" width="11.7109375" customWidth="1"/>
    <col min="11020" max="11020" width="10.140625" customWidth="1"/>
    <col min="11265" max="11266" width="20.7109375" customWidth="1"/>
    <col min="11267" max="11275" width="11.7109375" customWidth="1"/>
    <col min="11276" max="11276" width="10.140625" customWidth="1"/>
    <col min="11521" max="11522" width="20.7109375" customWidth="1"/>
    <col min="11523" max="11531" width="11.7109375" customWidth="1"/>
    <col min="11532" max="11532" width="10.140625" customWidth="1"/>
    <col min="11777" max="11778" width="20.7109375" customWidth="1"/>
    <col min="11779" max="11787" width="11.7109375" customWidth="1"/>
    <col min="11788" max="11788" width="10.140625" customWidth="1"/>
    <col min="12033" max="12034" width="20.7109375" customWidth="1"/>
    <col min="12035" max="12043" width="11.7109375" customWidth="1"/>
    <col min="12044" max="12044" width="10.140625" customWidth="1"/>
    <col min="12289" max="12290" width="20.7109375" customWidth="1"/>
    <col min="12291" max="12299" width="11.7109375" customWidth="1"/>
    <col min="12300" max="12300" width="10.140625" customWidth="1"/>
    <col min="12545" max="12546" width="20.7109375" customWidth="1"/>
    <col min="12547" max="12555" width="11.7109375" customWidth="1"/>
    <col min="12556" max="12556" width="10.140625" customWidth="1"/>
    <col min="12801" max="12802" width="20.7109375" customWidth="1"/>
    <col min="12803" max="12811" width="11.7109375" customWidth="1"/>
    <col min="12812" max="12812" width="10.140625" customWidth="1"/>
    <col min="13057" max="13058" width="20.7109375" customWidth="1"/>
    <col min="13059" max="13067" width="11.7109375" customWidth="1"/>
    <col min="13068" max="13068" width="10.140625" customWidth="1"/>
    <col min="13313" max="13314" width="20.7109375" customWidth="1"/>
    <col min="13315" max="13323" width="11.7109375" customWidth="1"/>
    <col min="13324" max="13324" width="10.140625" customWidth="1"/>
    <col min="13569" max="13570" width="20.7109375" customWidth="1"/>
    <col min="13571" max="13579" width="11.7109375" customWidth="1"/>
    <col min="13580" max="13580" width="10.140625" customWidth="1"/>
    <col min="13825" max="13826" width="20.7109375" customWidth="1"/>
    <col min="13827" max="13835" width="11.7109375" customWidth="1"/>
    <col min="13836" max="13836" width="10.140625" customWidth="1"/>
    <col min="14081" max="14082" width="20.7109375" customWidth="1"/>
    <col min="14083" max="14091" width="11.7109375" customWidth="1"/>
    <col min="14092" max="14092" width="10.140625" customWidth="1"/>
    <col min="14337" max="14338" width="20.7109375" customWidth="1"/>
    <col min="14339" max="14347" width="11.7109375" customWidth="1"/>
    <col min="14348" max="14348" width="10.140625" customWidth="1"/>
    <col min="14593" max="14594" width="20.7109375" customWidth="1"/>
    <col min="14595" max="14603" width="11.7109375" customWidth="1"/>
    <col min="14604" max="14604" width="10.140625" customWidth="1"/>
    <col min="14849" max="14850" width="20.7109375" customWidth="1"/>
    <col min="14851" max="14859" width="11.7109375" customWidth="1"/>
    <col min="14860" max="14860" width="10.140625" customWidth="1"/>
    <col min="15105" max="15106" width="20.7109375" customWidth="1"/>
    <col min="15107" max="15115" width="11.7109375" customWidth="1"/>
    <col min="15116" max="15116" width="10.140625" customWidth="1"/>
    <col min="15361" max="15362" width="20.7109375" customWidth="1"/>
    <col min="15363" max="15371" width="11.7109375" customWidth="1"/>
    <col min="15372" max="15372" width="10.140625" customWidth="1"/>
    <col min="15617" max="15618" width="20.7109375" customWidth="1"/>
    <col min="15619" max="15627" width="11.7109375" customWidth="1"/>
    <col min="15628" max="15628" width="10.140625" customWidth="1"/>
    <col min="15873" max="15874" width="20.7109375" customWidth="1"/>
    <col min="15875" max="15883" width="11.7109375" customWidth="1"/>
    <col min="15884" max="15884" width="10.140625" customWidth="1"/>
    <col min="16129" max="16130" width="20.7109375" customWidth="1"/>
    <col min="16131" max="16139" width="11.7109375" customWidth="1"/>
    <col min="16140" max="16140" width="10.140625" customWidth="1"/>
  </cols>
  <sheetData>
    <row r="1" spans="1:23" ht="12.75" customHeight="1" thickBot="1" x14ac:dyDescent="0.25">
      <c r="A1" s="1"/>
      <c r="B1" s="57" t="s">
        <v>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5" t="s">
        <v>29</v>
      </c>
    </row>
    <row r="2" spans="1:23" ht="13.5" thickBot="1" x14ac:dyDescent="0.25">
      <c r="A2" s="2" t="s">
        <v>1</v>
      </c>
      <c r="B2" s="37">
        <v>2000</v>
      </c>
      <c r="C2" s="4">
        <v>2001</v>
      </c>
      <c r="D2" s="39">
        <v>2002</v>
      </c>
      <c r="E2" s="4">
        <v>2003</v>
      </c>
      <c r="F2" s="3">
        <v>2004</v>
      </c>
      <c r="G2" s="4">
        <v>2005</v>
      </c>
      <c r="H2" s="4">
        <v>2006</v>
      </c>
      <c r="I2" s="5">
        <v>2007</v>
      </c>
      <c r="J2" s="6">
        <v>2008</v>
      </c>
      <c r="K2" s="5">
        <v>2009</v>
      </c>
      <c r="L2" s="5">
        <v>2010</v>
      </c>
      <c r="M2" s="5">
        <v>2011</v>
      </c>
      <c r="N2" s="52">
        <v>2012</v>
      </c>
      <c r="O2" s="56"/>
    </row>
    <row r="3" spans="1:23" ht="12.75" x14ac:dyDescent="0.2">
      <c r="A3" s="7" t="s">
        <v>2</v>
      </c>
      <c r="B3" s="14">
        <v>650200</v>
      </c>
      <c r="C3" s="15">
        <v>653700</v>
      </c>
      <c r="D3" s="14">
        <v>664200</v>
      </c>
      <c r="E3" s="15">
        <v>665500</v>
      </c>
      <c r="F3" s="8">
        <v>674200</v>
      </c>
      <c r="G3" s="9">
        <v>682200</v>
      </c>
      <c r="H3" s="9">
        <v>687600</v>
      </c>
      <c r="I3" s="9">
        <v>693800</v>
      </c>
      <c r="J3" s="10">
        <v>703900</v>
      </c>
      <c r="K3" s="9">
        <v>701600</v>
      </c>
      <c r="L3" s="9">
        <v>711900</v>
      </c>
      <c r="M3" s="9">
        <v>727800</v>
      </c>
      <c r="N3" s="9">
        <v>731800</v>
      </c>
      <c r="O3" s="11">
        <f>SUM(N3-I3)</f>
        <v>38000</v>
      </c>
    </row>
    <row r="4" spans="1:23" ht="12.75" customHeight="1" x14ac:dyDescent="0.2">
      <c r="A4" s="7" t="s">
        <v>3</v>
      </c>
      <c r="B4" s="36">
        <v>157958</v>
      </c>
      <c r="C4" s="38">
        <v>159448</v>
      </c>
      <c r="D4" s="36">
        <v>153320</v>
      </c>
      <c r="E4" s="38">
        <v>150176</v>
      </c>
      <c r="F4" s="12">
        <v>154820</v>
      </c>
      <c r="G4" s="13">
        <v>154082</v>
      </c>
      <c r="H4" s="14">
        <v>158236</v>
      </c>
      <c r="I4" s="15">
        <v>153376</v>
      </c>
      <c r="J4" s="14">
        <v>156075</v>
      </c>
      <c r="K4" s="15">
        <v>158722</v>
      </c>
      <c r="L4" s="15">
        <v>162640</v>
      </c>
      <c r="M4" s="15">
        <v>168208</v>
      </c>
      <c r="N4" s="15">
        <v>165623</v>
      </c>
      <c r="O4" s="16">
        <f t="shared" ref="O4:O28" si="0">SUM(N4-I4)</f>
        <v>12247</v>
      </c>
      <c r="Q4" s="17"/>
      <c r="R4" s="17"/>
      <c r="S4" s="17"/>
      <c r="T4" s="17"/>
    </row>
    <row r="5" spans="1:23" ht="12.75" x14ac:dyDescent="0.2">
      <c r="A5" s="7" t="s">
        <v>4</v>
      </c>
      <c r="B5" s="36">
        <v>91844</v>
      </c>
      <c r="C5" s="38">
        <v>91892</v>
      </c>
      <c r="D5" s="36">
        <v>89913</v>
      </c>
      <c r="E5" s="38">
        <v>91249</v>
      </c>
      <c r="F5" s="12">
        <v>92694</v>
      </c>
      <c r="G5" s="13">
        <v>93541</v>
      </c>
      <c r="H5" s="17">
        <v>94127</v>
      </c>
      <c r="I5" s="15">
        <v>100081</v>
      </c>
      <c r="J5" s="17">
        <v>100547</v>
      </c>
      <c r="K5" s="15">
        <v>98177</v>
      </c>
      <c r="L5" s="15">
        <v>95893</v>
      </c>
      <c r="M5" s="15">
        <v>94544</v>
      </c>
      <c r="N5" s="15">
        <v>95554</v>
      </c>
      <c r="O5" s="16">
        <f t="shared" si="0"/>
        <v>-4527</v>
      </c>
      <c r="Q5" s="17"/>
      <c r="R5" s="17"/>
      <c r="S5" s="17"/>
      <c r="T5" s="17"/>
    </row>
    <row r="6" spans="1:23" s="21" customFormat="1" ht="13.5" thickBot="1" x14ac:dyDescent="0.25">
      <c r="A6" s="2" t="s">
        <v>5</v>
      </c>
      <c r="B6" s="19">
        <f t="shared" ref="B6:E6" si="1">SUM(B3:B5)</f>
        <v>900002</v>
      </c>
      <c r="C6" s="20">
        <f t="shared" si="1"/>
        <v>905040</v>
      </c>
      <c r="D6" s="19">
        <f t="shared" si="1"/>
        <v>907433</v>
      </c>
      <c r="E6" s="20">
        <f t="shared" si="1"/>
        <v>906925</v>
      </c>
      <c r="F6" s="18">
        <f t="shared" ref="F6:N6" si="2">SUM(F3:F5)</f>
        <v>921714</v>
      </c>
      <c r="G6" s="18">
        <f t="shared" si="2"/>
        <v>929823</v>
      </c>
      <c r="H6" s="18">
        <f t="shared" si="2"/>
        <v>939963</v>
      </c>
      <c r="I6" s="18">
        <f t="shared" si="2"/>
        <v>947257</v>
      </c>
      <c r="J6" s="19">
        <f t="shared" si="2"/>
        <v>960522</v>
      </c>
      <c r="K6" s="20">
        <f t="shared" si="2"/>
        <v>958499</v>
      </c>
      <c r="L6" s="20">
        <f t="shared" si="2"/>
        <v>970433</v>
      </c>
      <c r="M6" s="20">
        <f t="shared" si="2"/>
        <v>990552</v>
      </c>
      <c r="N6" s="20">
        <f t="shared" si="2"/>
        <v>992977</v>
      </c>
      <c r="O6" s="16">
        <f t="shared" si="0"/>
        <v>45720</v>
      </c>
    </row>
    <row r="7" spans="1:23" ht="12.75" x14ac:dyDescent="0.2">
      <c r="A7" s="7" t="s">
        <v>6</v>
      </c>
      <c r="B7" s="14">
        <v>447744</v>
      </c>
      <c r="C7" s="15">
        <v>449853</v>
      </c>
      <c r="D7" s="32">
        <v>453145</v>
      </c>
      <c r="E7" s="40">
        <v>449909</v>
      </c>
      <c r="F7" s="22">
        <v>448782</v>
      </c>
      <c r="G7" s="13">
        <v>458668</v>
      </c>
      <c r="H7" s="17">
        <v>464833</v>
      </c>
      <c r="I7" s="15">
        <v>459346</v>
      </c>
      <c r="J7" s="17">
        <v>457518</v>
      </c>
      <c r="K7" s="15">
        <v>443305</v>
      </c>
      <c r="L7" s="15">
        <v>441583</v>
      </c>
      <c r="M7" s="15">
        <v>447784</v>
      </c>
      <c r="N7" s="15">
        <v>450880</v>
      </c>
      <c r="O7" s="11">
        <f t="shared" si="0"/>
        <v>-8466</v>
      </c>
    </row>
    <row r="8" spans="1:23" ht="12.75" x14ac:dyDescent="0.2">
      <c r="A8" s="7" t="s">
        <v>7</v>
      </c>
      <c r="B8" s="14">
        <v>303060</v>
      </c>
      <c r="C8" s="15">
        <v>305176</v>
      </c>
      <c r="D8" s="32">
        <v>305229</v>
      </c>
      <c r="E8" s="40">
        <v>311428</v>
      </c>
      <c r="F8" s="22">
        <v>312994</v>
      </c>
      <c r="G8" s="13">
        <v>312639</v>
      </c>
      <c r="H8" s="17">
        <v>312943</v>
      </c>
      <c r="I8" s="15">
        <v>315696</v>
      </c>
      <c r="J8" s="17">
        <v>313396</v>
      </c>
      <c r="K8" s="15">
        <v>303966</v>
      </c>
      <c r="L8" s="15">
        <v>299227</v>
      </c>
      <c r="M8" s="15">
        <v>298934</v>
      </c>
      <c r="N8" s="15">
        <v>299851</v>
      </c>
      <c r="O8" s="16">
        <f t="shared" si="0"/>
        <v>-15845</v>
      </c>
    </row>
    <row r="9" spans="1:23" ht="12.75" x14ac:dyDescent="0.2">
      <c r="A9" s="7" t="s">
        <v>8</v>
      </c>
      <c r="B9" s="36">
        <v>537669</v>
      </c>
      <c r="C9" s="38">
        <v>543415</v>
      </c>
      <c r="D9" s="36">
        <v>525605</v>
      </c>
      <c r="E9" s="38">
        <v>533139</v>
      </c>
      <c r="F9" s="12">
        <v>544300</v>
      </c>
      <c r="G9" s="13">
        <v>565179</v>
      </c>
      <c r="H9" s="17">
        <v>574640</v>
      </c>
      <c r="I9" s="15">
        <v>584923</v>
      </c>
      <c r="J9" s="17">
        <v>586593</v>
      </c>
      <c r="K9" s="15">
        <v>570911</v>
      </c>
      <c r="L9" s="15">
        <v>573419</v>
      </c>
      <c r="M9" s="15">
        <v>580848</v>
      </c>
      <c r="N9" s="15">
        <v>590282</v>
      </c>
      <c r="O9" s="16">
        <f t="shared" si="0"/>
        <v>5359</v>
      </c>
      <c r="Q9" s="14"/>
      <c r="R9" s="14"/>
      <c r="S9" s="14"/>
      <c r="T9" s="17"/>
      <c r="U9" s="23"/>
    </row>
    <row r="10" spans="1:23" ht="12.75" x14ac:dyDescent="0.2">
      <c r="A10" s="7" t="s">
        <v>9</v>
      </c>
      <c r="B10" s="36">
        <v>16782</v>
      </c>
      <c r="C10" s="38">
        <v>17177</v>
      </c>
      <c r="D10" s="36">
        <v>18179</v>
      </c>
      <c r="E10" s="38">
        <v>18321</v>
      </c>
      <c r="F10" s="12">
        <v>23881</v>
      </c>
      <c r="G10" s="13">
        <v>23691</v>
      </c>
      <c r="H10" s="17">
        <v>23119</v>
      </c>
      <c r="I10" s="15">
        <v>21778</v>
      </c>
      <c r="J10" s="17">
        <v>20534</v>
      </c>
      <c r="K10" s="15">
        <v>20066</v>
      </c>
      <c r="L10" s="15">
        <v>19866</v>
      </c>
      <c r="M10" s="15">
        <v>19486</v>
      </c>
      <c r="N10" s="15">
        <v>19715</v>
      </c>
      <c r="O10" s="16">
        <f t="shared" si="0"/>
        <v>-2063</v>
      </c>
      <c r="Q10" s="17"/>
      <c r="R10" s="17"/>
      <c r="S10" s="17"/>
      <c r="T10" s="17"/>
    </row>
    <row r="11" spans="1:23" ht="12.75" x14ac:dyDescent="0.2">
      <c r="A11" s="7" t="s">
        <v>10</v>
      </c>
      <c r="B11" s="36">
        <v>14485</v>
      </c>
      <c r="C11" s="38">
        <v>14227</v>
      </c>
      <c r="D11" s="36">
        <v>14506</v>
      </c>
      <c r="E11" s="38">
        <v>14168</v>
      </c>
      <c r="F11" s="12">
        <v>14459</v>
      </c>
      <c r="G11" s="13">
        <v>14609</v>
      </c>
      <c r="H11" s="17">
        <v>14667</v>
      </c>
      <c r="I11" s="15">
        <v>12573</v>
      </c>
      <c r="J11" s="17">
        <v>12633</v>
      </c>
      <c r="K11" s="15">
        <v>12547</v>
      </c>
      <c r="L11" s="15">
        <v>12394</v>
      </c>
      <c r="M11" s="15">
        <v>11697</v>
      </c>
      <c r="N11" s="15">
        <v>11203</v>
      </c>
      <c r="O11" s="16">
        <f t="shared" si="0"/>
        <v>-1370</v>
      </c>
      <c r="Q11" s="17"/>
      <c r="R11" s="17"/>
      <c r="S11" s="24"/>
      <c r="T11" s="24"/>
      <c r="U11" s="24"/>
      <c r="V11" s="24"/>
      <c r="W11" s="24"/>
    </row>
    <row r="12" spans="1:23" s="21" customFormat="1" ht="13.5" thickBot="1" x14ac:dyDescent="0.25">
      <c r="A12" s="2" t="s">
        <v>11</v>
      </c>
      <c r="B12" s="19">
        <f t="shared" ref="B12:E12" si="3">SUM(B7:B11)</f>
        <v>1319740</v>
      </c>
      <c r="C12" s="20">
        <f t="shared" si="3"/>
        <v>1329848</v>
      </c>
      <c r="D12" s="19">
        <f t="shared" si="3"/>
        <v>1316664</v>
      </c>
      <c r="E12" s="20">
        <f t="shared" si="3"/>
        <v>1326965</v>
      </c>
      <c r="F12" s="18">
        <f t="shared" ref="F12:N12" si="4">SUM(F7:F11)</f>
        <v>1344416</v>
      </c>
      <c r="G12" s="18">
        <f t="shared" si="4"/>
        <v>1374786</v>
      </c>
      <c r="H12" s="18">
        <f t="shared" si="4"/>
        <v>1390202</v>
      </c>
      <c r="I12" s="18">
        <f t="shared" si="4"/>
        <v>1394316</v>
      </c>
      <c r="J12" s="19">
        <f t="shared" si="4"/>
        <v>1390674</v>
      </c>
      <c r="K12" s="20">
        <f t="shared" si="4"/>
        <v>1350795</v>
      </c>
      <c r="L12" s="20">
        <f t="shared" si="4"/>
        <v>1346489</v>
      </c>
      <c r="M12" s="20">
        <f t="shared" si="4"/>
        <v>1358749</v>
      </c>
      <c r="N12" s="20">
        <f t="shared" si="4"/>
        <v>1371931</v>
      </c>
      <c r="O12" s="16">
        <f t="shared" si="0"/>
        <v>-22385</v>
      </c>
    </row>
    <row r="13" spans="1:23" ht="12.75" x14ac:dyDescent="0.2">
      <c r="A13" s="7" t="s">
        <v>12</v>
      </c>
      <c r="B13" s="36">
        <v>87325</v>
      </c>
      <c r="C13" s="38">
        <v>96953</v>
      </c>
      <c r="D13" s="36">
        <v>98907</v>
      </c>
      <c r="E13" s="38">
        <v>104290</v>
      </c>
      <c r="F13" s="12">
        <v>113037</v>
      </c>
      <c r="G13" s="13">
        <v>120421</v>
      </c>
      <c r="H13" s="17">
        <v>125598</v>
      </c>
      <c r="I13" s="15">
        <v>129101</v>
      </c>
      <c r="J13" s="17">
        <v>132780</v>
      </c>
      <c r="K13" s="15">
        <v>129612</v>
      </c>
      <c r="L13" s="15">
        <v>132235</v>
      </c>
      <c r="M13" s="15">
        <v>137451</v>
      </c>
      <c r="N13" s="15">
        <v>141178</v>
      </c>
      <c r="O13" s="11">
        <f t="shared" si="0"/>
        <v>12077</v>
      </c>
      <c r="Q13" s="17"/>
      <c r="R13" s="17"/>
      <c r="S13" s="17"/>
      <c r="T13" s="17"/>
    </row>
    <row r="14" spans="1:23" ht="12.75" x14ac:dyDescent="0.2">
      <c r="A14" s="7" t="s">
        <v>13</v>
      </c>
      <c r="B14" s="36">
        <v>78084</v>
      </c>
      <c r="C14" s="15">
        <v>83304</v>
      </c>
      <c r="D14" s="36">
        <v>85907</v>
      </c>
      <c r="E14" s="38">
        <v>88837</v>
      </c>
      <c r="F14" s="12">
        <v>95924</v>
      </c>
      <c r="G14" s="13">
        <v>100750</v>
      </c>
      <c r="H14" s="17">
        <v>104036</v>
      </c>
      <c r="I14" s="15">
        <v>103624</v>
      </c>
      <c r="J14" s="17">
        <v>103701</v>
      </c>
      <c r="K14" s="15">
        <v>102060</v>
      </c>
      <c r="L14" s="15">
        <v>103843</v>
      </c>
      <c r="M14" s="15">
        <v>108104</v>
      </c>
      <c r="N14" s="15">
        <v>112859</v>
      </c>
      <c r="O14" s="16">
        <f t="shared" si="0"/>
        <v>9235</v>
      </c>
      <c r="Q14" s="17"/>
      <c r="R14" s="17"/>
      <c r="S14" s="17"/>
      <c r="T14" s="17"/>
    </row>
    <row r="15" spans="1:23" ht="12.75" x14ac:dyDescent="0.2">
      <c r="A15" s="7" t="s">
        <v>14</v>
      </c>
      <c r="B15" s="36">
        <v>19943</v>
      </c>
      <c r="C15" s="38">
        <v>19503</v>
      </c>
      <c r="D15" s="36">
        <v>21361</v>
      </c>
      <c r="E15" s="38">
        <v>21437</v>
      </c>
      <c r="F15" s="12">
        <v>23079</v>
      </c>
      <c r="G15" s="13">
        <v>24427</v>
      </c>
      <c r="H15" s="17">
        <v>24797</v>
      </c>
      <c r="I15" s="15">
        <v>24802</v>
      </c>
      <c r="J15" s="17">
        <v>24174</v>
      </c>
      <c r="K15" s="15">
        <v>23072</v>
      </c>
      <c r="L15" s="15">
        <v>23741</v>
      </c>
      <c r="M15" s="15">
        <v>24184</v>
      </c>
      <c r="N15" s="15">
        <v>24225</v>
      </c>
      <c r="O15" s="16">
        <f t="shared" si="0"/>
        <v>-577</v>
      </c>
      <c r="Q15" s="17"/>
      <c r="R15" s="17"/>
      <c r="S15" s="17"/>
      <c r="T15" s="17"/>
    </row>
    <row r="16" spans="1:23" ht="12.75" x14ac:dyDescent="0.2">
      <c r="A16" s="7" t="s">
        <v>15</v>
      </c>
      <c r="B16" s="36">
        <v>3910</v>
      </c>
      <c r="C16" s="38">
        <v>3840</v>
      </c>
      <c r="D16" s="36">
        <v>3798</v>
      </c>
      <c r="E16" s="38">
        <v>3781</v>
      </c>
      <c r="F16" s="12">
        <v>3683</v>
      </c>
      <c r="G16" s="13">
        <v>3832</v>
      </c>
      <c r="H16" s="17">
        <v>3935</v>
      </c>
      <c r="I16" s="15">
        <v>3714</v>
      </c>
      <c r="J16" s="17">
        <v>3299</v>
      </c>
      <c r="K16" s="15">
        <v>3001</v>
      </c>
      <c r="L16" s="15">
        <v>2823</v>
      </c>
      <c r="M16" s="15">
        <v>2896</v>
      </c>
      <c r="N16" s="15">
        <v>2728</v>
      </c>
      <c r="O16" s="16">
        <f t="shared" si="0"/>
        <v>-986</v>
      </c>
      <c r="Q16" s="17"/>
      <c r="R16" s="17"/>
      <c r="S16" s="17"/>
      <c r="T16" s="17"/>
    </row>
    <row r="17" spans="1:20" ht="12.75" x14ac:dyDescent="0.2">
      <c r="A17" s="7" t="s">
        <v>16</v>
      </c>
      <c r="B17" s="36">
        <v>24246</v>
      </c>
      <c r="C17" s="38">
        <v>24938</v>
      </c>
      <c r="D17" s="36">
        <v>25874</v>
      </c>
      <c r="E17" s="38">
        <v>26167</v>
      </c>
      <c r="F17" s="12">
        <v>28837</v>
      </c>
      <c r="G17" s="13">
        <v>30398</v>
      </c>
      <c r="H17" s="17">
        <v>32262</v>
      </c>
      <c r="I17" s="15">
        <v>34542</v>
      </c>
      <c r="J17" s="17">
        <v>35135</v>
      </c>
      <c r="K17" s="15">
        <v>34853</v>
      </c>
      <c r="L17" s="15">
        <v>35595</v>
      </c>
      <c r="M17" s="15">
        <v>37285</v>
      </c>
      <c r="N17" s="15">
        <v>38039</v>
      </c>
      <c r="O17" s="16">
        <f t="shared" si="0"/>
        <v>3497</v>
      </c>
      <c r="Q17" s="17"/>
      <c r="R17" s="17"/>
      <c r="S17" s="17"/>
      <c r="T17" s="17"/>
    </row>
    <row r="18" spans="1:20" ht="12.75" x14ac:dyDescent="0.2">
      <c r="A18" s="7" t="s">
        <v>17</v>
      </c>
      <c r="B18" s="14">
        <v>77120</v>
      </c>
      <c r="C18" s="15">
        <v>79463</v>
      </c>
      <c r="D18" s="32">
        <v>82260</v>
      </c>
      <c r="E18" s="40">
        <v>86168</v>
      </c>
      <c r="F18" s="22">
        <v>89521</v>
      </c>
      <c r="G18" s="13">
        <v>91079</v>
      </c>
      <c r="H18" s="17">
        <v>92024</v>
      </c>
      <c r="I18" s="15">
        <v>94913</v>
      </c>
      <c r="J18" s="17">
        <v>93971</v>
      </c>
      <c r="K18" s="15">
        <v>91570</v>
      </c>
      <c r="L18" s="15">
        <v>91681</v>
      </c>
      <c r="M18" s="15">
        <v>90667</v>
      </c>
      <c r="N18" s="15">
        <v>92676</v>
      </c>
      <c r="O18" s="16">
        <f t="shared" si="0"/>
        <v>-2237</v>
      </c>
    </row>
    <row r="19" spans="1:20" ht="12.75" x14ac:dyDescent="0.2">
      <c r="A19" s="7" t="s">
        <v>18</v>
      </c>
      <c r="B19" s="14">
        <v>36155</v>
      </c>
      <c r="C19" s="15">
        <v>36987</v>
      </c>
      <c r="D19" s="32">
        <v>37669</v>
      </c>
      <c r="E19" s="40">
        <v>38523</v>
      </c>
      <c r="F19" s="22">
        <v>39766</v>
      </c>
      <c r="G19" s="13">
        <v>40769</v>
      </c>
      <c r="H19" s="17">
        <v>41970</v>
      </c>
      <c r="I19" s="15">
        <v>42248</v>
      </c>
      <c r="J19" s="17">
        <v>42113</v>
      </c>
      <c r="K19" s="15">
        <v>40485</v>
      </c>
      <c r="L19" s="15">
        <v>40390</v>
      </c>
      <c r="M19" s="15">
        <v>40421</v>
      </c>
      <c r="N19" s="15">
        <v>40623</v>
      </c>
      <c r="O19" s="16">
        <f t="shared" si="0"/>
        <v>-1625</v>
      </c>
    </row>
    <row r="20" spans="1:20" ht="12.75" x14ac:dyDescent="0.2">
      <c r="A20" s="7" t="s">
        <v>19</v>
      </c>
      <c r="B20" s="14">
        <v>16909</v>
      </c>
      <c r="C20" s="15">
        <v>18026</v>
      </c>
      <c r="D20" s="32">
        <v>19056</v>
      </c>
      <c r="E20" s="40">
        <v>19915</v>
      </c>
      <c r="F20" s="22">
        <v>20705</v>
      </c>
      <c r="G20" s="13">
        <v>20810</v>
      </c>
      <c r="H20" s="17">
        <v>21434</v>
      </c>
      <c r="I20" s="15">
        <v>21838</v>
      </c>
      <c r="J20" s="25">
        <v>21855</v>
      </c>
      <c r="K20" s="15">
        <v>21168</v>
      </c>
      <c r="L20" s="15">
        <v>21067</v>
      </c>
      <c r="M20" s="15">
        <v>21232</v>
      </c>
      <c r="N20" s="15">
        <v>21499</v>
      </c>
      <c r="O20" s="16">
        <f t="shared" si="0"/>
        <v>-339</v>
      </c>
    </row>
    <row r="21" spans="1:20" s="50" customFormat="1" ht="13.5" thickBot="1" x14ac:dyDescent="0.25">
      <c r="A21" s="26" t="s">
        <v>20</v>
      </c>
      <c r="B21" s="20">
        <f>SUM(B13:B20)</f>
        <v>343692</v>
      </c>
      <c r="C21" s="20">
        <f t="shared" ref="C21:N21" si="5">SUM(C13:C20)</f>
        <v>363014</v>
      </c>
      <c r="D21" s="20">
        <f t="shared" si="5"/>
        <v>374832</v>
      </c>
      <c r="E21" s="20">
        <f t="shared" si="5"/>
        <v>389118</v>
      </c>
      <c r="F21" s="20">
        <f t="shared" si="5"/>
        <v>414552</v>
      </c>
      <c r="G21" s="20">
        <f t="shared" si="5"/>
        <v>432486</v>
      </c>
      <c r="H21" s="20">
        <f t="shared" si="5"/>
        <v>446056</v>
      </c>
      <c r="I21" s="20">
        <f t="shared" si="5"/>
        <v>454782</v>
      </c>
      <c r="J21" s="20">
        <f t="shared" si="5"/>
        <v>457028</v>
      </c>
      <c r="K21" s="20">
        <f t="shared" si="5"/>
        <v>445821</v>
      </c>
      <c r="L21" s="20">
        <f t="shared" si="5"/>
        <v>451375</v>
      </c>
      <c r="M21" s="20">
        <f t="shared" si="5"/>
        <v>462240</v>
      </c>
      <c r="N21" s="20">
        <f t="shared" si="5"/>
        <v>473827</v>
      </c>
      <c r="O21" s="16">
        <f t="shared" si="0"/>
        <v>19045</v>
      </c>
    </row>
    <row r="22" spans="1:20" s="50" customFormat="1" ht="13.5" thickBot="1" x14ac:dyDescent="0.25">
      <c r="A22" s="27" t="s">
        <v>21</v>
      </c>
      <c r="B22" s="53">
        <f>SUM(B6,B12,B21)</f>
        <v>2563434</v>
      </c>
      <c r="C22" s="28">
        <f t="shared" ref="C22:N22" si="6">SUM(C6,C12,C21)</f>
        <v>2597902</v>
      </c>
      <c r="D22" s="28">
        <f t="shared" si="6"/>
        <v>2598929</v>
      </c>
      <c r="E22" s="28">
        <f t="shared" si="6"/>
        <v>2623008</v>
      </c>
      <c r="F22" s="28">
        <f t="shared" si="6"/>
        <v>2680682</v>
      </c>
      <c r="G22" s="28">
        <f t="shared" si="6"/>
        <v>2737095</v>
      </c>
      <c r="H22" s="28">
        <f t="shared" si="6"/>
        <v>2776221</v>
      </c>
      <c r="I22" s="28">
        <f t="shared" si="6"/>
        <v>2796355</v>
      </c>
      <c r="J22" s="28">
        <f t="shared" si="6"/>
        <v>2808224</v>
      </c>
      <c r="K22" s="28">
        <f t="shared" si="6"/>
        <v>2755115</v>
      </c>
      <c r="L22" s="28">
        <f t="shared" si="6"/>
        <v>2768297</v>
      </c>
      <c r="M22" s="28">
        <f t="shared" si="6"/>
        <v>2811541</v>
      </c>
      <c r="N22" s="28">
        <f t="shared" si="6"/>
        <v>2838735</v>
      </c>
      <c r="O22" s="11">
        <f t="shared" si="0"/>
        <v>42380</v>
      </c>
    </row>
    <row r="23" spans="1:20" s="49" customFormat="1" ht="12.75" x14ac:dyDescent="0.2">
      <c r="A23" s="7" t="s">
        <v>26</v>
      </c>
      <c r="B23" s="60" t="s">
        <v>30</v>
      </c>
      <c r="C23" s="61" t="s">
        <v>30</v>
      </c>
      <c r="D23" s="32">
        <v>35798</v>
      </c>
      <c r="E23" s="40">
        <v>36962</v>
      </c>
      <c r="F23" s="51">
        <v>37539</v>
      </c>
      <c r="G23" s="13">
        <v>37591</v>
      </c>
      <c r="H23" s="17">
        <v>38331</v>
      </c>
      <c r="I23" s="15">
        <v>39241</v>
      </c>
      <c r="J23" s="14">
        <v>39923</v>
      </c>
      <c r="K23" s="15">
        <v>40310</v>
      </c>
      <c r="L23" s="15">
        <v>41224</v>
      </c>
      <c r="M23" s="15">
        <v>41626</v>
      </c>
      <c r="N23" s="15">
        <v>42001</v>
      </c>
      <c r="O23" s="11">
        <f t="shared" si="0"/>
        <v>2760</v>
      </c>
    </row>
    <row r="24" spans="1:20" s="49" customFormat="1" ht="12.75" x14ac:dyDescent="0.2">
      <c r="A24" s="7" t="s">
        <v>23</v>
      </c>
      <c r="B24" s="14">
        <v>4555</v>
      </c>
      <c r="C24" s="15">
        <v>4664</v>
      </c>
      <c r="D24" s="32">
        <v>4704</v>
      </c>
      <c r="E24" s="40">
        <v>4201</v>
      </c>
      <c r="F24" s="51">
        <v>4318</v>
      </c>
      <c r="G24" s="13">
        <v>4405</v>
      </c>
      <c r="H24" s="17">
        <v>4365</v>
      </c>
      <c r="I24" s="15">
        <v>4375</v>
      </c>
      <c r="J24" s="14">
        <v>4300</v>
      </c>
      <c r="K24" s="15">
        <v>4020</v>
      </c>
      <c r="L24" s="15">
        <v>3805</v>
      </c>
      <c r="M24" s="15">
        <v>3793</v>
      </c>
      <c r="N24" s="15">
        <v>3730</v>
      </c>
      <c r="O24" s="16">
        <f t="shared" si="0"/>
        <v>-645</v>
      </c>
    </row>
    <row r="25" spans="1:20" s="50" customFormat="1" ht="12.75" x14ac:dyDescent="0.2">
      <c r="A25" s="7" t="s">
        <v>22</v>
      </c>
      <c r="B25" s="14">
        <v>17138</v>
      </c>
      <c r="C25" s="15">
        <v>17715</v>
      </c>
      <c r="D25" s="32">
        <v>18766</v>
      </c>
      <c r="E25" s="40">
        <v>19369</v>
      </c>
      <c r="F25" s="51">
        <v>20713</v>
      </c>
      <c r="G25" s="13">
        <v>21579</v>
      </c>
      <c r="H25" s="17">
        <v>22022</v>
      </c>
      <c r="I25" s="15">
        <v>21710</v>
      </c>
      <c r="J25" s="14">
        <v>21396</v>
      </c>
      <c r="K25" s="15">
        <v>20271</v>
      </c>
      <c r="L25" s="15">
        <v>20133</v>
      </c>
      <c r="M25" s="15">
        <v>20762</v>
      </c>
      <c r="N25" s="15">
        <v>21381</v>
      </c>
      <c r="O25" s="16">
        <f t="shared" si="0"/>
        <v>-329</v>
      </c>
    </row>
    <row r="26" spans="1:20" s="49" customFormat="1" ht="12.75" x14ac:dyDescent="0.2">
      <c r="A26" s="7" t="s">
        <v>24</v>
      </c>
      <c r="B26" s="14">
        <v>12791</v>
      </c>
      <c r="C26" s="15">
        <v>12725</v>
      </c>
      <c r="D26" s="32">
        <v>13070</v>
      </c>
      <c r="E26" s="40">
        <v>13440</v>
      </c>
      <c r="F26" s="51">
        <v>13788</v>
      </c>
      <c r="G26" s="13">
        <v>14356</v>
      </c>
      <c r="H26" s="17">
        <v>14552</v>
      </c>
      <c r="I26" s="15">
        <v>14807</v>
      </c>
      <c r="J26" s="14">
        <v>14294</v>
      </c>
      <c r="K26" s="15">
        <v>13846</v>
      </c>
      <c r="L26" s="15">
        <v>14209</v>
      </c>
      <c r="M26" s="15">
        <v>14703</v>
      </c>
      <c r="N26" s="15">
        <v>15044</v>
      </c>
      <c r="O26" s="16">
        <f t="shared" si="0"/>
        <v>237</v>
      </c>
    </row>
    <row r="27" spans="1:20" s="50" customFormat="1" ht="13.5" thickBot="1" x14ac:dyDescent="0.25">
      <c r="A27" s="41" t="s">
        <v>27</v>
      </c>
      <c r="B27" s="20">
        <f>SUM(B23:B26)</f>
        <v>34484</v>
      </c>
      <c r="C27" s="23">
        <f t="shared" ref="C27:N27" si="7">SUM(C23:C26)</f>
        <v>35104</v>
      </c>
      <c r="D27" s="20">
        <f t="shared" si="7"/>
        <v>72338</v>
      </c>
      <c r="E27" s="20">
        <f t="shared" si="7"/>
        <v>73972</v>
      </c>
      <c r="F27" s="20">
        <f t="shared" si="7"/>
        <v>76358</v>
      </c>
      <c r="G27" s="20">
        <f t="shared" si="7"/>
        <v>77931</v>
      </c>
      <c r="H27" s="20">
        <f t="shared" si="7"/>
        <v>79270</v>
      </c>
      <c r="I27" s="20">
        <f t="shared" si="7"/>
        <v>80133</v>
      </c>
      <c r="J27" s="20">
        <f t="shared" si="7"/>
        <v>79913</v>
      </c>
      <c r="K27" s="20">
        <f t="shared" si="7"/>
        <v>78447</v>
      </c>
      <c r="L27" s="20">
        <f t="shared" si="7"/>
        <v>79371</v>
      </c>
      <c r="M27" s="20">
        <f t="shared" si="7"/>
        <v>80884</v>
      </c>
      <c r="N27" s="23">
        <f t="shared" si="7"/>
        <v>82156</v>
      </c>
      <c r="O27" s="16">
        <f t="shared" si="0"/>
        <v>2023</v>
      </c>
    </row>
    <row r="28" spans="1:20" s="21" customFormat="1" ht="13.5" thickBot="1" x14ac:dyDescent="0.25">
      <c r="A28" s="54" t="s">
        <v>25</v>
      </c>
      <c r="B28" s="28">
        <f>SUM(B22+B27)</f>
        <v>2597918</v>
      </c>
      <c r="C28" s="28">
        <f t="shared" ref="C28:N28" si="8">SUM(C22+C27)</f>
        <v>2633006</v>
      </c>
      <c r="D28" s="28">
        <f t="shared" si="8"/>
        <v>2671267</v>
      </c>
      <c r="E28" s="28">
        <f t="shared" si="8"/>
        <v>2696980</v>
      </c>
      <c r="F28" s="28">
        <f t="shared" si="8"/>
        <v>2757040</v>
      </c>
      <c r="G28" s="28">
        <f t="shared" si="8"/>
        <v>2815026</v>
      </c>
      <c r="H28" s="28">
        <f t="shared" si="8"/>
        <v>2855491</v>
      </c>
      <c r="I28" s="28">
        <f t="shared" si="8"/>
        <v>2876488</v>
      </c>
      <c r="J28" s="28">
        <f t="shared" si="8"/>
        <v>2888137</v>
      </c>
      <c r="K28" s="28">
        <f t="shared" si="8"/>
        <v>2833562</v>
      </c>
      <c r="L28" s="28">
        <f t="shared" si="8"/>
        <v>2847668</v>
      </c>
      <c r="M28" s="28">
        <f t="shared" si="8"/>
        <v>2892425</v>
      </c>
      <c r="N28" s="28">
        <f t="shared" si="8"/>
        <v>2920891</v>
      </c>
      <c r="O28" s="28">
        <f t="shared" si="0"/>
        <v>44403</v>
      </c>
    </row>
    <row r="30" spans="1:20" ht="12.75" x14ac:dyDescent="0.2">
      <c r="B30" s="29">
        <v>2000</v>
      </c>
      <c r="C30" s="29">
        <v>2001</v>
      </c>
      <c r="D30" s="29">
        <v>2002</v>
      </c>
      <c r="E30" s="29">
        <v>2003</v>
      </c>
      <c r="F30" s="29">
        <v>2004</v>
      </c>
      <c r="G30" s="29">
        <v>2005</v>
      </c>
      <c r="H30" s="29">
        <v>2006</v>
      </c>
      <c r="I30" s="30">
        <v>2007</v>
      </c>
      <c r="J30" s="29">
        <v>2008</v>
      </c>
      <c r="K30" s="29">
        <v>2009</v>
      </c>
      <c r="L30" s="30">
        <v>2010</v>
      </c>
      <c r="M30" s="29">
        <v>2011</v>
      </c>
      <c r="N30" s="29">
        <v>2012</v>
      </c>
    </row>
    <row r="31" spans="1:20" ht="12.75" x14ac:dyDescent="0.2">
      <c r="A31" s="31" t="s">
        <v>28</v>
      </c>
      <c r="B31" s="43">
        <v>2.56</v>
      </c>
      <c r="C31" s="43">
        <v>2.59</v>
      </c>
      <c r="D31" s="43">
        <v>2.59</v>
      </c>
      <c r="E31" s="43">
        <v>2.62</v>
      </c>
      <c r="F31" s="41">
        <v>2.68</v>
      </c>
      <c r="G31" s="41">
        <v>2.73</v>
      </c>
      <c r="H31" s="41">
        <v>2.77</v>
      </c>
      <c r="I31" s="41">
        <v>2.79</v>
      </c>
      <c r="J31" s="42">
        <v>2.8</v>
      </c>
      <c r="K31" s="44">
        <v>2.75</v>
      </c>
      <c r="L31" s="45">
        <v>2.76</v>
      </c>
      <c r="M31" s="45">
        <v>2.81</v>
      </c>
      <c r="N31" s="45">
        <v>2.83</v>
      </c>
    </row>
    <row r="32" spans="1:20" ht="12.75" x14ac:dyDescent="0.2">
      <c r="B32" s="46"/>
      <c r="C32" s="47">
        <f>SUM(C31-B31)/B31</f>
        <v>1.1718749999999924E-2</v>
      </c>
      <c r="D32" s="47">
        <f>SUM(D31-C31)/C31</f>
        <v>0</v>
      </c>
      <c r="E32" s="47">
        <f>SUM(E31-D31)/D31</f>
        <v>1.158301158301168E-2</v>
      </c>
      <c r="F32" s="47">
        <f>SUM(F31-E31)/E31</f>
        <v>2.2900763358778647E-2</v>
      </c>
      <c r="G32" s="47">
        <f t="shared" ref="G32:L32" si="9">SUM(G31-F31)/F31</f>
        <v>1.865671641791038E-2</v>
      </c>
      <c r="H32" s="47">
        <f t="shared" si="9"/>
        <v>1.4652014652014666E-2</v>
      </c>
      <c r="I32" s="47">
        <f t="shared" si="9"/>
        <v>7.2202166064982013E-3</v>
      </c>
      <c r="J32" s="47">
        <f t="shared" si="9"/>
        <v>3.5842293906809273E-3</v>
      </c>
      <c r="K32" s="47">
        <f t="shared" si="9"/>
        <v>-1.7857142857142794E-2</v>
      </c>
      <c r="L32" s="47">
        <f t="shared" si="9"/>
        <v>3.6363636363635587E-3</v>
      </c>
      <c r="M32" s="47">
        <f>SUM(M31-L31)/L31</f>
        <v>1.8115942028985605E-2</v>
      </c>
      <c r="N32" s="47">
        <f>SUM(N31-M31)/M31</f>
        <v>7.1174377224199354E-3</v>
      </c>
    </row>
    <row r="37" spans="1:3" x14ac:dyDescent="0.2">
      <c r="A37" s="33"/>
      <c r="B37" s="34"/>
      <c r="C37" s="34"/>
    </row>
    <row r="38" spans="1:3" x14ac:dyDescent="0.2">
      <c r="A38" s="33"/>
      <c r="B38" s="34"/>
      <c r="C38" s="34"/>
    </row>
    <row r="39" spans="1:3" x14ac:dyDescent="0.2">
      <c r="A39" s="33"/>
      <c r="B39" s="34"/>
      <c r="C39" s="34"/>
    </row>
    <row r="40" spans="1:3" x14ac:dyDescent="0.2">
      <c r="A40" s="33"/>
      <c r="B40" s="34"/>
      <c r="C40" s="34"/>
    </row>
    <row r="41" spans="1:3" x14ac:dyDescent="0.2">
      <c r="A41" s="33"/>
      <c r="B41" s="34"/>
      <c r="C41" s="34"/>
    </row>
    <row r="42" spans="1:3" x14ac:dyDescent="0.2">
      <c r="A42" s="33"/>
      <c r="B42" s="34"/>
      <c r="C42" s="34"/>
    </row>
    <row r="43" spans="1:3" x14ac:dyDescent="0.2">
      <c r="A43" s="33"/>
      <c r="B43" s="34"/>
      <c r="C43" s="34"/>
    </row>
    <row r="44" spans="1:3" x14ac:dyDescent="0.2">
      <c r="A44" s="33"/>
      <c r="B44" s="35"/>
      <c r="C44" s="34"/>
    </row>
    <row r="45" spans="1:3" x14ac:dyDescent="0.2">
      <c r="A45" s="33"/>
      <c r="B45" s="34"/>
      <c r="C45" s="34"/>
    </row>
    <row r="46" spans="1:3" x14ac:dyDescent="0.2">
      <c r="A46" s="33"/>
      <c r="B46" s="35"/>
      <c r="C46" s="34"/>
    </row>
    <row r="47" spans="1:3" x14ac:dyDescent="0.2">
      <c r="A47" s="33"/>
      <c r="B47" s="34"/>
      <c r="C47" s="34"/>
    </row>
    <row r="48" spans="1:3" x14ac:dyDescent="0.2">
      <c r="A48" s="33"/>
      <c r="B48" s="34"/>
      <c r="C48" s="34"/>
    </row>
    <row r="49" spans="1:3" x14ac:dyDescent="0.2">
      <c r="A49" s="33"/>
      <c r="B49" s="34"/>
      <c r="C49" s="34"/>
    </row>
    <row r="50" spans="1:3" x14ac:dyDescent="0.2">
      <c r="A50" s="33"/>
      <c r="B50" s="35"/>
      <c r="C50" s="34"/>
    </row>
    <row r="51" spans="1:3" x14ac:dyDescent="0.2">
      <c r="A51" s="33"/>
      <c r="B51" s="35"/>
      <c r="C51" s="34"/>
    </row>
  </sheetData>
  <mergeCells count="2">
    <mergeCell ref="O1:O2"/>
    <mergeCell ref="B1:N1"/>
  </mergeCells>
  <pageMargins left="0.17" right="0.2" top="0.45" bottom="0.27" header="0.18" footer="0.17"/>
  <pageSetup paperSize="5" scale="90" orientation="landscape" r:id="rId1"/>
  <headerFooter>
    <oddHeader>&amp;CWage &amp; Salary Employment in the 1983 Washington MSA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Wage&amp;Salary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cp:lastPrinted>2011-11-02T14:33:32Z</cp:lastPrinted>
  <dcterms:created xsi:type="dcterms:W3CDTF">2011-08-31T14:26:26Z</dcterms:created>
  <dcterms:modified xsi:type="dcterms:W3CDTF">2013-07-08T20:41:37Z</dcterms:modified>
</cp:coreProperties>
</file>