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1\May 11, 2021 Meeting\"/>
    </mc:Choice>
  </mc:AlternateContent>
  <xr:revisionPtr revIDLastSave="0" documentId="8_{116549C0-7190-4D45-9495-A36586C4018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onstruction" sheetId="1" r:id="rId1"/>
  </sheets>
  <definedNames>
    <definedName name="_xlnm.Print_Area" localSheetId="0">Construction!$A$1:$K$29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62" i="1" l="1"/>
  <c r="L62" i="1"/>
  <c r="K62" i="1"/>
  <c r="J62" i="1"/>
  <c r="I62" i="1"/>
  <c r="H62" i="1"/>
  <c r="G62" i="1"/>
  <c r="F62" i="1"/>
  <c r="E62" i="1"/>
  <c r="D62" i="1"/>
  <c r="C62" i="1"/>
  <c r="B62" i="1"/>
  <c r="M54" i="1"/>
  <c r="L54" i="1"/>
  <c r="K54" i="1"/>
  <c r="J54" i="1"/>
  <c r="I54" i="1"/>
  <c r="H54" i="1"/>
  <c r="G54" i="1"/>
  <c r="F54" i="1"/>
  <c r="E54" i="1"/>
  <c r="D54" i="1"/>
  <c r="C54" i="1"/>
  <c r="B54" i="1"/>
  <c r="M41" i="1"/>
  <c r="M63" i="1" s="1"/>
  <c r="L41" i="1"/>
  <c r="L63" i="1" s="1"/>
  <c r="K41" i="1"/>
  <c r="J41" i="1"/>
  <c r="I41" i="1"/>
  <c r="I63" i="1" s="1"/>
  <c r="H41" i="1"/>
  <c r="H63" i="1" s="1"/>
  <c r="G41" i="1"/>
  <c r="F41" i="1"/>
  <c r="E41" i="1"/>
  <c r="E63" i="1" s="1"/>
  <c r="D41" i="1"/>
  <c r="D63" i="1" s="1"/>
  <c r="C41" i="1"/>
  <c r="B41" i="1"/>
  <c r="B63" i="1" l="1"/>
  <c r="C63" i="1"/>
  <c r="G63" i="1"/>
  <c r="K63" i="1"/>
  <c r="F63" i="1"/>
  <c r="J63" i="1"/>
  <c r="V28" i="1"/>
  <c r="W28" i="1"/>
  <c r="V7" i="1" l="1"/>
  <c r="W7" i="1"/>
  <c r="V20" i="1"/>
  <c r="W20" i="1"/>
  <c r="V29" i="1" l="1"/>
  <c r="W29" i="1"/>
  <c r="T28" i="1" l="1"/>
  <c r="U28" i="1"/>
  <c r="T7" i="1"/>
  <c r="U7" i="1"/>
  <c r="T20" i="1"/>
  <c r="U20" i="1"/>
  <c r="U29" i="1" l="1"/>
  <c r="T29" i="1"/>
  <c r="R28" i="1" l="1"/>
  <c r="S28" i="1"/>
  <c r="S20" i="1"/>
  <c r="R20" i="1"/>
  <c r="S7" i="1"/>
  <c r="R7" i="1"/>
  <c r="S29" i="1" l="1"/>
  <c r="R29" i="1"/>
  <c r="Q28" i="1" l="1"/>
  <c r="P28" i="1"/>
  <c r="O28" i="1"/>
  <c r="N28" i="1"/>
  <c r="Q20" i="1"/>
  <c r="P20" i="1"/>
  <c r="O20" i="1"/>
  <c r="N20" i="1"/>
  <c r="Q7" i="1"/>
  <c r="P7" i="1"/>
  <c r="O7" i="1"/>
  <c r="N7" i="1"/>
  <c r="P29" i="1" l="1"/>
  <c r="O29" i="1"/>
  <c r="Q29" i="1"/>
  <c r="N29" i="1"/>
  <c r="M28" i="1"/>
  <c r="L28" i="1"/>
  <c r="M20" i="1"/>
  <c r="L20" i="1"/>
  <c r="M7" i="1"/>
  <c r="L7" i="1"/>
  <c r="M29" i="1" l="1"/>
  <c r="L29" i="1"/>
  <c r="B28" i="1"/>
  <c r="C28" i="1"/>
  <c r="D28" i="1"/>
  <c r="E28" i="1"/>
  <c r="F28" i="1"/>
  <c r="G28" i="1"/>
  <c r="H28" i="1"/>
  <c r="I28" i="1"/>
  <c r="J28" i="1"/>
  <c r="K28" i="1"/>
  <c r="K20" i="1"/>
  <c r="J20" i="1"/>
  <c r="K7" i="1"/>
  <c r="J7" i="1"/>
  <c r="J29" i="1" l="1"/>
  <c r="K29" i="1"/>
  <c r="D20" i="1"/>
  <c r="E20" i="1"/>
  <c r="F20" i="1"/>
  <c r="G20" i="1"/>
  <c r="H20" i="1"/>
  <c r="I20" i="1"/>
  <c r="D7" i="1"/>
  <c r="E7" i="1"/>
  <c r="F7" i="1"/>
  <c r="G7" i="1"/>
  <c r="H7" i="1"/>
  <c r="I7" i="1"/>
  <c r="B7" i="1"/>
  <c r="B20" i="1"/>
  <c r="C7" i="1"/>
  <c r="C20" i="1"/>
  <c r="F29" i="1" l="1"/>
  <c r="G29" i="1"/>
  <c r="C29" i="1"/>
  <c r="B29" i="1"/>
  <c r="H29" i="1"/>
  <c r="D29" i="1"/>
  <c r="I29" i="1"/>
  <c r="E29" i="1"/>
</calcChain>
</file>

<file path=xl/sharedStrings.xml><?xml version="1.0" encoding="utf-8"?>
<sst xmlns="http://schemas.openxmlformats.org/spreadsheetml/2006/main" count="236" uniqueCount="35">
  <si>
    <t>District of Columbia</t>
  </si>
  <si>
    <t>Charles County</t>
  </si>
  <si>
    <t>Arlington County</t>
  </si>
  <si>
    <t>City of Alexandria</t>
  </si>
  <si>
    <t>Fairfax County</t>
  </si>
  <si>
    <t>City of Fairfax</t>
  </si>
  <si>
    <t>City of Falls Church</t>
  </si>
  <si>
    <t>Loudoun County</t>
  </si>
  <si>
    <t>Prince William County</t>
  </si>
  <si>
    <t>City of Manassas</t>
  </si>
  <si>
    <t>City of Manassas Park</t>
  </si>
  <si>
    <t>Central Jurisdictions</t>
  </si>
  <si>
    <t>Outer Suburbs</t>
  </si>
  <si>
    <t>JURISDICTIONS</t>
  </si>
  <si>
    <t>Total</t>
  </si>
  <si>
    <t>Single Family</t>
  </si>
  <si>
    <t>n/a</t>
  </si>
  <si>
    <t>Inner Suburbs</t>
  </si>
  <si>
    <t>* Included in county total.</t>
  </si>
  <si>
    <t>Frederick County</t>
  </si>
  <si>
    <t>Montgomery County</t>
  </si>
  <si>
    <t>Prince George's County</t>
  </si>
  <si>
    <t>COG Region</t>
  </si>
  <si>
    <t xml:space="preserve">     City of Takoma Park</t>
  </si>
  <si>
    <t xml:space="preserve">     City of College Park</t>
  </si>
  <si>
    <t xml:space="preserve">     City of Greenbelt</t>
  </si>
  <si>
    <t xml:space="preserve">     City of Bowie</t>
  </si>
  <si>
    <t xml:space="preserve">     City of Gaithersburg*</t>
  </si>
  <si>
    <t xml:space="preserve">     City of Rockville*</t>
  </si>
  <si>
    <t xml:space="preserve">     City of Laurel*</t>
  </si>
  <si>
    <t xml:space="preserve">     City of Frederick*</t>
  </si>
  <si>
    <t>Total Units</t>
  </si>
  <si>
    <t>Single Family Units</t>
  </si>
  <si>
    <t>2 - 5+ Units</t>
  </si>
  <si>
    <t>COG 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</si>
</sst>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b/>
      <sz val="10"/>
      <name val="Franklin Gothic Book"/>
      <family val="2"/>
    </font>
    <font>
      <sz val="10"/>
      <name val="Franklin Gothic Boo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3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Fill="1" applyBorder="1"/>
    <xf numFmtId="3" fontId="3" fillId="0" borderId="0" xfId="0" applyNumberFormat="1" applyFont="1" applyBorder="1"/>
    <xf numFmtId="3" fontId="2" fillId="0" borderId="0" xfId="0" applyNumberFormat="1" applyFont="1" applyBorder="1"/>
    <xf numFmtId="9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0" xfId="0" applyFont="1" applyFill="1" applyBorder="1"/>
    <xf numFmtId="0" fontId="0" fillId="0" borderId="0" xfId="0" applyBorder="1"/>
    <xf numFmtId="1" fontId="2" fillId="0" borderId="0" xfId="0" applyNumberFormat="1" applyFont="1" applyFill="1" applyBorder="1" applyAlignment="1">
      <alignment horizontal="center"/>
    </xf>
    <xf numFmtId="0" fontId="3" fillId="0" borderId="0" xfId="0" applyFont="1" applyBorder="1"/>
    <xf numFmtId="3" fontId="2" fillId="0" borderId="0" xfId="0" applyNumberFormat="1" applyFont="1" applyFill="1" applyBorder="1"/>
    <xf numFmtId="3" fontId="4" fillId="0" borderId="0" xfId="0" applyNumberFormat="1" applyFont="1"/>
    <xf numFmtId="0" fontId="6" fillId="0" borderId="0" xfId="0" applyFont="1"/>
    <xf numFmtId="0" fontId="5" fillId="0" borderId="0" xfId="0" applyFont="1"/>
    <xf numFmtId="3" fontId="0" fillId="0" borderId="0" xfId="0" applyNumberFormat="1"/>
    <xf numFmtId="0" fontId="2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left"/>
    </xf>
    <xf numFmtId="1" fontId="4" fillId="0" borderId="0" xfId="0" applyNumberFormat="1" applyFont="1"/>
    <xf numFmtId="0" fontId="2" fillId="0" borderId="0" xfId="0" applyFont="1" applyBorder="1"/>
    <xf numFmtId="0" fontId="4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0" xfId="0" applyFont="1"/>
    <xf numFmtId="3" fontId="8" fillId="0" borderId="4" xfId="0" applyNumberFormat="1" applyFont="1" applyBorder="1"/>
    <xf numFmtId="3" fontId="7" fillId="0" borderId="0" xfId="0" applyNumberFormat="1" applyFont="1" applyBorder="1" applyAlignment="1">
      <alignment horizontal="center" wrapText="1"/>
    </xf>
    <xf numFmtId="3" fontId="7" fillId="0" borderId="1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left"/>
    </xf>
    <xf numFmtId="3" fontId="7" fillId="0" borderId="2" xfId="0" applyNumberFormat="1" applyFont="1" applyBorder="1" applyAlignment="1">
      <alignment horizontal="center"/>
    </xf>
    <xf numFmtId="0" fontId="8" fillId="0" borderId="1" xfId="0" applyFont="1" applyBorder="1"/>
    <xf numFmtId="3" fontId="8" fillId="0" borderId="1" xfId="0" applyNumberFormat="1" applyFont="1" applyBorder="1"/>
    <xf numFmtId="3" fontId="8" fillId="0" borderId="8" xfId="0" applyNumberFormat="1" applyFont="1" applyBorder="1"/>
    <xf numFmtId="3" fontId="8" fillId="0" borderId="11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3" fontId="8" fillId="0" borderId="4" xfId="0" applyNumberFormat="1" applyFont="1" applyFill="1" applyBorder="1"/>
    <xf numFmtId="3" fontId="8" fillId="0" borderId="0" xfId="0" applyNumberFormat="1" applyFont="1"/>
    <xf numFmtId="0" fontId="7" fillId="0" borderId="2" xfId="0" applyFont="1" applyBorder="1"/>
    <xf numFmtId="3" fontId="7" fillId="0" borderId="2" xfId="0" applyNumberFormat="1" applyFont="1" applyBorder="1"/>
    <xf numFmtId="3" fontId="7" fillId="0" borderId="5" xfId="0" applyNumberFormat="1" applyFont="1" applyBorder="1"/>
    <xf numFmtId="3" fontId="7" fillId="0" borderId="9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3" fontId="8" fillId="0" borderId="6" xfId="0" applyNumberFormat="1" applyFont="1" applyBorder="1" applyAlignment="1">
      <alignment horizontal="right"/>
    </xf>
    <xf numFmtId="0" fontId="7" fillId="0" borderId="4" xfId="0" applyFont="1" applyFill="1" applyBorder="1"/>
    <xf numFmtId="3" fontId="7" fillId="0" borderId="0" xfId="0" applyNumberFormat="1" applyFont="1" applyBorder="1"/>
    <xf numFmtId="3" fontId="7" fillId="0" borderId="4" xfId="0" applyNumberFormat="1" applyFont="1" applyBorder="1"/>
    <xf numFmtId="0" fontId="7" fillId="0" borderId="3" xfId="0" applyFont="1" applyFill="1" applyBorder="1"/>
    <xf numFmtId="3" fontId="7" fillId="0" borderId="3" xfId="0" applyNumberFormat="1" applyFont="1" applyBorder="1"/>
    <xf numFmtId="3" fontId="7" fillId="0" borderId="7" xfId="0" applyNumberFormat="1" applyFont="1" applyBorder="1"/>
    <xf numFmtId="3" fontId="7" fillId="0" borderId="10" xfId="0" applyNumberFormat="1" applyFont="1" applyBorder="1"/>
    <xf numFmtId="0" fontId="8" fillId="0" borderId="0" xfId="0" applyFont="1" applyFill="1" applyBorder="1"/>
    <xf numFmtId="0" fontId="7" fillId="0" borderId="0" xfId="0" applyFont="1" applyFill="1" applyBorder="1"/>
    <xf numFmtId="3" fontId="7" fillId="0" borderId="0" xfId="0" applyNumberFormat="1" applyFont="1" applyFill="1" applyBorder="1"/>
    <xf numFmtId="0" fontId="7" fillId="0" borderId="11" xfId="0" applyFont="1" applyFill="1" applyBorder="1"/>
    <xf numFmtId="0" fontId="7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3" fontId="7" fillId="0" borderId="6" xfId="0" applyNumberFormat="1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3" fontId="7" fillId="0" borderId="8" xfId="0" applyNumberFormat="1" applyFont="1" applyBorder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1" fontId="7" fillId="0" borderId="1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r>
              <a:rPr lang="en-US" b="1">
                <a:latin typeface="Franklin Gothic Book" panose="020B0503020102020204" pitchFamily="34" charset="0"/>
              </a:rPr>
              <a:t>"Total</a:t>
            </a:r>
            <a:r>
              <a:rPr lang="en-US" b="1" baseline="0">
                <a:latin typeface="Franklin Gothic Book" panose="020B0503020102020204" pitchFamily="34" charset="0"/>
              </a:rPr>
              <a:t> Units" New Privately Owned Housing Units Authorized by Jurisdiction</a:t>
            </a:r>
          </a:p>
          <a:p>
            <a:pPr>
              <a:defRPr b="1">
                <a:latin typeface="Franklin Gothic Book" panose="020B0503020102020204" pitchFamily="34" charset="0"/>
              </a:defRPr>
            </a:pPr>
            <a:r>
              <a:rPr lang="en-US" b="1" baseline="0">
                <a:latin typeface="Franklin Gothic Book" panose="020B0503020102020204" pitchFamily="34" charset="0"/>
              </a:rPr>
              <a:t>Year 2020 (January - November)</a:t>
            </a:r>
            <a:endParaRPr lang="en-US" b="1">
              <a:latin typeface="Franklin Gothic Book" panose="020B0503020102020204" pitchFamily="34" charset="0"/>
            </a:endParaRPr>
          </a:p>
        </c:rich>
      </c:tx>
      <c:layout>
        <c:manualLayout>
          <c:xMode val="edge"/>
          <c:yMode val="edge"/>
          <c:x val="0.12989235403591035"/>
          <c:y val="1.97104988153007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Franklin Gothic Book" panose="020B0503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5996425959700692"/>
          <c:y val="0.16514112924086122"/>
          <c:w val="0.6986500166521622"/>
          <c:h val="0.7586506327018386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Construction!$BX$94:$BX$103</c:f>
              <c:strCache>
                <c:ptCount val="10"/>
                <c:pt idx="9">
                  <c:v>District of Columbia</c:v>
                </c:pt>
              </c:strCache>
            </c:strRef>
          </c:cat>
          <c:val>
            <c:numRef>
              <c:f>Construction!$CB$94:$CB$103</c:f>
              <c:numCache>
                <c:formatCode>General</c:formatCode>
                <c:ptCount val="10"/>
                <c:pt idx="9" formatCode="#,##0">
                  <c:v>6146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95-4E4A-A0E7-9C36FA62CE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72651088"/>
        <c:axId val="672653384"/>
      </c:barChart>
      <c:catAx>
        <c:axId val="672651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72653384"/>
        <c:crosses val="autoZero"/>
        <c:auto val="1"/>
        <c:lblAlgn val="ctr"/>
        <c:lblOffset val="100"/>
        <c:noMultiLvlLbl val="0"/>
      </c:catAx>
      <c:valAx>
        <c:axId val="672653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651088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80</xdr:col>
      <xdr:colOff>166687</xdr:colOff>
      <xdr:row>89</xdr:row>
      <xdr:rowOff>11906</xdr:rowOff>
    </xdr:from>
    <xdr:to>
      <xdr:col>92</xdr:col>
      <xdr:colOff>410767</xdr:colOff>
      <xdr:row>114</xdr:row>
      <xdr:rowOff>79775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8C0C0C0-3547-48C8-B5C9-B5AD84EC3C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B103"/>
  <sheetViews>
    <sheetView tabSelected="1" zoomScale="80" zoomScaleNormal="80" workbookViewId="0">
      <selection activeCell="AK30" sqref="AK30"/>
    </sheetView>
  </sheetViews>
  <sheetFormatPr defaultRowHeight="12.75" x14ac:dyDescent="0.2"/>
  <cols>
    <col min="1" max="1" width="29.5703125" customWidth="1"/>
    <col min="2" max="10" width="8" customWidth="1"/>
    <col min="11" max="11" width="8.140625" customWidth="1"/>
    <col min="12" max="23" width="8" customWidth="1"/>
    <col min="24" max="30" width="7.28515625" customWidth="1"/>
    <col min="31" max="44" width="7.42578125" customWidth="1"/>
    <col min="45" max="45" width="8.28515625" customWidth="1"/>
    <col min="46" max="46" width="7.28515625" customWidth="1"/>
    <col min="47" max="47" width="8.28515625" customWidth="1"/>
    <col min="48" max="48" width="8.5703125" customWidth="1"/>
    <col min="49" max="49" width="7.28515625" customWidth="1"/>
    <col min="50" max="50" width="8.5703125" customWidth="1"/>
    <col min="51" max="61" width="7.42578125" customWidth="1"/>
    <col min="66" max="66" width="9.140625" customWidth="1"/>
    <col min="82" max="82" width="9.140625" customWidth="1"/>
  </cols>
  <sheetData>
    <row r="1" spans="1:26" ht="14.25" thickBot="1" x14ac:dyDescent="0.3">
      <c r="A1" s="24"/>
      <c r="B1" s="60">
        <v>2010</v>
      </c>
      <c r="C1" s="62"/>
      <c r="D1" s="60">
        <v>2011</v>
      </c>
      <c r="E1" s="62"/>
      <c r="F1" s="60">
        <v>2012</v>
      </c>
      <c r="G1" s="62"/>
      <c r="H1" s="60">
        <v>2013</v>
      </c>
      <c r="I1" s="62"/>
      <c r="J1" s="63">
        <v>2014</v>
      </c>
      <c r="K1" s="64"/>
      <c r="L1" s="63">
        <v>2015</v>
      </c>
      <c r="M1" s="64"/>
      <c r="N1" s="63">
        <v>2016</v>
      </c>
      <c r="O1" s="64"/>
      <c r="P1" s="63">
        <v>2017</v>
      </c>
      <c r="Q1" s="64"/>
      <c r="R1" s="63">
        <v>2018</v>
      </c>
      <c r="S1" s="61"/>
      <c r="T1" s="63">
        <v>2019</v>
      </c>
      <c r="U1" s="61"/>
      <c r="V1" s="68">
        <v>2020</v>
      </c>
      <c r="W1" s="69"/>
      <c r="X1" s="8"/>
      <c r="Z1" s="15"/>
    </row>
    <row r="2" spans="1:26" ht="12.75" customHeight="1" x14ac:dyDescent="0.25">
      <c r="A2" s="26"/>
      <c r="B2" s="27"/>
      <c r="C2" s="67" t="s">
        <v>15</v>
      </c>
      <c r="D2" s="28"/>
      <c r="E2" s="67" t="s">
        <v>15</v>
      </c>
      <c r="F2" s="28"/>
      <c r="G2" s="67" t="s">
        <v>15</v>
      </c>
      <c r="H2" s="28"/>
      <c r="I2" s="67" t="s">
        <v>15</v>
      </c>
      <c r="J2" s="29"/>
      <c r="K2" s="65" t="s">
        <v>15</v>
      </c>
      <c r="L2" s="29"/>
      <c r="M2" s="65" t="s">
        <v>15</v>
      </c>
      <c r="N2" s="29"/>
      <c r="O2" s="65" t="s">
        <v>15</v>
      </c>
      <c r="P2" s="29"/>
      <c r="Q2" s="65" t="s">
        <v>15</v>
      </c>
      <c r="R2" s="30"/>
      <c r="S2" s="65" t="s">
        <v>15</v>
      </c>
      <c r="T2" s="30"/>
      <c r="U2" s="65" t="s">
        <v>15</v>
      </c>
      <c r="V2" s="31"/>
      <c r="W2" s="70" t="s">
        <v>15</v>
      </c>
      <c r="X2" s="3"/>
      <c r="Z2" s="16"/>
    </row>
    <row r="3" spans="1:26" ht="25.5" customHeight="1" thickBot="1" x14ac:dyDescent="0.3">
      <c r="A3" s="32" t="s">
        <v>13</v>
      </c>
      <c r="B3" s="26" t="s">
        <v>14</v>
      </c>
      <c r="C3" s="67"/>
      <c r="D3" s="26" t="s">
        <v>14</v>
      </c>
      <c r="E3" s="67"/>
      <c r="F3" s="26" t="s">
        <v>14</v>
      </c>
      <c r="G3" s="67"/>
      <c r="H3" s="26" t="s">
        <v>14</v>
      </c>
      <c r="I3" s="67"/>
      <c r="J3" s="33" t="s">
        <v>14</v>
      </c>
      <c r="K3" s="66"/>
      <c r="L3" s="33" t="s">
        <v>14</v>
      </c>
      <c r="M3" s="66"/>
      <c r="N3" s="33" t="s">
        <v>14</v>
      </c>
      <c r="O3" s="66"/>
      <c r="P3" s="33" t="s">
        <v>14</v>
      </c>
      <c r="Q3" s="66"/>
      <c r="R3" s="33" t="s">
        <v>14</v>
      </c>
      <c r="S3" s="66"/>
      <c r="T3" s="33" t="s">
        <v>14</v>
      </c>
      <c r="U3" s="66"/>
      <c r="V3" s="33" t="s">
        <v>14</v>
      </c>
      <c r="W3" s="66"/>
      <c r="X3" s="20"/>
    </row>
    <row r="4" spans="1:26" ht="12.75" customHeight="1" x14ac:dyDescent="0.25">
      <c r="A4" s="34" t="s">
        <v>0</v>
      </c>
      <c r="B4" s="35">
        <v>739</v>
      </c>
      <c r="C4" s="36">
        <v>177</v>
      </c>
      <c r="D4" s="35">
        <v>4612</v>
      </c>
      <c r="E4" s="36">
        <v>227</v>
      </c>
      <c r="F4" s="37">
        <v>3823</v>
      </c>
      <c r="G4" s="36">
        <v>271</v>
      </c>
      <c r="H4" s="37">
        <v>3255</v>
      </c>
      <c r="I4" s="36">
        <v>333</v>
      </c>
      <c r="J4" s="29">
        <v>4189</v>
      </c>
      <c r="K4" s="38">
        <v>288</v>
      </c>
      <c r="L4" s="29">
        <v>4956</v>
      </c>
      <c r="M4" s="38">
        <v>255</v>
      </c>
      <c r="N4" s="29">
        <v>4690</v>
      </c>
      <c r="O4" s="38">
        <v>336</v>
      </c>
      <c r="P4" s="29">
        <v>6037</v>
      </c>
      <c r="Q4" s="38">
        <v>352</v>
      </c>
      <c r="R4" s="39">
        <v>4615</v>
      </c>
      <c r="S4" s="39">
        <v>112</v>
      </c>
      <c r="T4" s="35">
        <v>5945</v>
      </c>
      <c r="U4" s="36">
        <v>168</v>
      </c>
      <c r="V4" s="37">
        <v>7370</v>
      </c>
      <c r="W4" s="37">
        <v>139</v>
      </c>
      <c r="X4" s="2"/>
    </row>
    <row r="5" spans="1:26" ht="12.75" customHeight="1" x14ac:dyDescent="0.25">
      <c r="A5" s="27" t="s">
        <v>2</v>
      </c>
      <c r="B5" s="40">
        <v>875</v>
      </c>
      <c r="C5" s="38">
        <v>286</v>
      </c>
      <c r="D5" s="41">
        <v>1945</v>
      </c>
      <c r="E5" s="38">
        <v>193</v>
      </c>
      <c r="F5" s="41">
        <v>2207</v>
      </c>
      <c r="G5" s="38">
        <v>156</v>
      </c>
      <c r="H5" s="41">
        <v>934</v>
      </c>
      <c r="I5" s="38">
        <v>204</v>
      </c>
      <c r="J5" s="29">
        <v>2160</v>
      </c>
      <c r="K5" s="38">
        <v>229</v>
      </c>
      <c r="L5" s="29">
        <v>652</v>
      </c>
      <c r="M5" s="38">
        <v>245</v>
      </c>
      <c r="N5" s="29">
        <v>1914</v>
      </c>
      <c r="O5" s="38">
        <v>334</v>
      </c>
      <c r="P5" s="29">
        <v>2884</v>
      </c>
      <c r="Q5" s="38">
        <v>184</v>
      </c>
      <c r="R5" s="39">
        <v>2756</v>
      </c>
      <c r="S5" s="39">
        <v>206</v>
      </c>
      <c r="T5" s="29">
        <v>743</v>
      </c>
      <c r="U5" s="38">
        <v>161</v>
      </c>
      <c r="V5" s="39">
        <v>553</v>
      </c>
      <c r="W5" s="39">
        <v>294</v>
      </c>
      <c r="X5" s="2"/>
    </row>
    <row r="6" spans="1:26" ht="13.5" x14ac:dyDescent="0.25">
      <c r="A6" s="27" t="s">
        <v>3</v>
      </c>
      <c r="B6" s="40">
        <v>418</v>
      </c>
      <c r="C6" s="38">
        <v>56</v>
      </c>
      <c r="D6" s="41">
        <v>759</v>
      </c>
      <c r="E6" s="38">
        <v>105</v>
      </c>
      <c r="F6" s="41">
        <v>266</v>
      </c>
      <c r="G6" s="38">
        <v>139</v>
      </c>
      <c r="H6" s="41">
        <v>1848</v>
      </c>
      <c r="I6" s="38">
        <v>218</v>
      </c>
      <c r="J6" s="29">
        <v>1324</v>
      </c>
      <c r="K6" s="38">
        <v>174</v>
      </c>
      <c r="L6" s="29">
        <v>193</v>
      </c>
      <c r="M6" s="38">
        <v>193</v>
      </c>
      <c r="N6" s="29">
        <v>621</v>
      </c>
      <c r="O6" s="38">
        <v>145</v>
      </c>
      <c r="P6" s="29">
        <v>149</v>
      </c>
      <c r="Q6" s="38">
        <v>149</v>
      </c>
      <c r="R6" s="39">
        <v>112</v>
      </c>
      <c r="S6" s="39">
        <v>112</v>
      </c>
      <c r="T6" s="29">
        <v>65</v>
      </c>
      <c r="U6" s="38">
        <v>65</v>
      </c>
      <c r="V6" s="39">
        <v>107</v>
      </c>
      <c r="W6" s="39">
        <v>107</v>
      </c>
      <c r="X6" s="2"/>
    </row>
    <row r="7" spans="1:26" ht="12.75" customHeight="1" thickBot="1" x14ac:dyDescent="0.3">
      <c r="A7" s="42" t="s">
        <v>11</v>
      </c>
      <c r="B7" s="43">
        <f t="shared" ref="B7:I7" si="0">SUM(B4:B6)</f>
        <v>2032</v>
      </c>
      <c r="C7" s="44">
        <f t="shared" si="0"/>
        <v>519</v>
      </c>
      <c r="D7" s="45">
        <f t="shared" si="0"/>
        <v>7316</v>
      </c>
      <c r="E7" s="44">
        <f t="shared" si="0"/>
        <v>525</v>
      </c>
      <c r="F7" s="45">
        <f t="shared" si="0"/>
        <v>6296</v>
      </c>
      <c r="G7" s="44">
        <f t="shared" si="0"/>
        <v>566</v>
      </c>
      <c r="H7" s="45">
        <f t="shared" si="0"/>
        <v>6037</v>
      </c>
      <c r="I7" s="44">
        <f t="shared" si="0"/>
        <v>755</v>
      </c>
      <c r="J7" s="43">
        <f t="shared" ref="J7:Q7" si="1">SUM(J4:J6)</f>
        <v>7673</v>
      </c>
      <c r="K7" s="44">
        <f t="shared" si="1"/>
        <v>691</v>
      </c>
      <c r="L7" s="43">
        <f t="shared" si="1"/>
        <v>5801</v>
      </c>
      <c r="M7" s="44">
        <f t="shared" si="1"/>
        <v>693</v>
      </c>
      <c r="N7" s="43">
        <f t="shared" si="1"/>
        <v>7225</v>
      </c>
      <c r="O7" s="44">
        <f t="shared" si="1"/>
        <v>815</v>
      </c>
      <c r="P7" s="43">
        <f t="shared" si="1"/>
        <v>9070</v>
      </c>
      <c r="Q7" s="44">
        <f t="shared" si="1"/>
        <v>685</v>
      </c>
      <c r="R7" s="45">
        <f>SUM(R4:R6)</f>
        <v>7483</v>
      </c>
      <c r="S7" s="45">
        <f>SUM(S4:S6)</f>
        <v>430</v>
      </c>
      <c r="T7" s="43">
        <f t="shared" ref="T7:W7" si="2">SUM(T4:T6)</f>
        <v>6753</v>
      </c>
      <c r="U7" s="45">
        <f t="shared" si="2"/>
        <v>394</v>
      </c>
      <c r="V7" s="43">
        <f t="shared" si="2"/>
        <v>8030</v>
      </c>
      <c r="W7" s="45">
        <f t="shared" si="2"/>
        <v>540</v>
      </c>
      <c r="X7" s="19"/>
    </row>
    <row r="8" spans="1:26" ht="13.5" x14ac:dyDescent="0.25">
      <c r="A8" s="27" t="s">
        <v>20</v>
      </c>
      <c r="B8" s="29">
        <v>1899</v>
      </c>
      <c r="C8" s="38">
        <v>909</v>
      </c>
      <c r="D8" s="41">
        <v>2512</v>
      </c>
      <c r="E8" s="38">
        <v>1031</v>
      </c>
      <c r="F8" s="41">
        <v>3981</v>
      </c>
      <c r="G8" s="38">
        <v>1174</v>
      </c>
      <c r="H8" s="41">
        <v>3137</v>
      </c>
      <c r="I8" s="38">
        <v>1558</v>
      </c>
      <c r="J8" s="29">
        <v>3839</v>
      </c>
      <c r="K8" s="38">
        <v>1440</v>
      </c>
      <c r="L8" s="29">
        <v>2080</v>
      </c>
      <c r="M8" s="38">
        <v>1367</v>
      </c>
      <c r="N8" s="29">
        <v>2170</v>
      </c>
      <c r="O8" s="38">
        <v>1414</v>
      </c>
      <c r="P8" s="29">
        <v>1637</v>
      </c>
      <c r="Q8" s="39">
        <v>1054</v>
      </c>
      <c r="R8" s="35">
        <v>1947</v>
      </c>
      <c r="S8" s="39">
        <v>989</v>
      </c>
      <c r="T8" s="29">
        <v>3225</v>
      </c>
      <c r="U8" s="36">
        <v>710</v>
      </c>
      <c r="V8" s="39">
        <v>1486</v>
      </c>
      <c r="W8" s="39">
        <v>932</v>
      </c>
      <c r="X8" s="2"/>
    </row>
    <row r="9" spans="1:26" ht="13.5" x14ac:dyDescent="0.25">
      <c r="A9" s="27" t="s">
        <v>27</v>
      </c>
      <c r="B9" s="29">
        <v>160</v>
      </c>
      <c r="C9" s="38">
        <v>90</v>
      </c>
      <c r="D9" s="41">
        <v>432</v>
      </c>
      <c r="E9" s="38">
        <v>56</v>
      </c>
      <c r="F9" s="41">
        <v>1008</v>
      </c>
      <c r="G9" s="38">
        <v>85</v>
      </c>
      <c r="H9" s="41">
        <v>302</v>
      </c>
      <c r="I9" s="38">
        <v>178</v>
      </c>
      <c r="J9" s="29">
        <v>247</v>
      </c>
      <c r="K9" s="38">
        <v>149</v>
      </c>
      <c r="L9" s="29">
        <v>161</v>
      </c>
      <c r="M9" s="38">
        <v>161</v>
      </c>
      <c r="N9" s="29">
        <v>75</v>
      </c>
      <c r="O9" s="38">
        <v>69</v>
      </c>
      <c r="P9" s="29">
        <v>80</v>
      </c>
      <c r="Q9" s="39">
        <v>32</v>
      </c>
      <c r="R9" s="29">
        <v>20</v>
      </c>
      <c r="S9" s="39">
        <v>10</v>
      </c>
      <c r="T9" s="29">
        <v>66</v>
      </c>
      <c r="U9" s="38">
        <v>2</v>
      </c>
      <c r="V9" s="39">
        <v>86</v>
      </c>
      <c r="W9" s="39">
        <v>43</v>
      </c>
      <c r="X9" s="2"/>
    </row>
    <row r="10" spans="1:26" ht="12.75" customHeight="1" x14ac:dyDescent="0.25">
      <c r="A10" s="27" t="s">
        <v>28</v>
      </c>
      <c r="B10" s="29">
        <v>0</v>
      </c>
      <c r="C10" s="38">
        <v>0</v>
      </c>
      <c r="D10" s="41">
        <v>291</v>
      </c>
      <c r="E10" s="38">
        <v>15</v>
      </c>
      <c r="F10" s="41">
        <v>296</v>
      </c>
      <c r="G10" s="38">
        <v>20</v>
      </c>
      <c r="H10" s="41">
        <v>693</v>
      </c>
      <c r="I10" s="38">
        <v>13</v>
      </c>
      <c r="J10" s="29">
        <v>578</v>
      </c>
      <c r="K10" s="38">
        <v>16</v>
      </c>
      <c r="L10" s="29">
        <v>55</v>
      </c>
      <c r="M10" s="38">
        <v>7</v>
      </c>
      <c r="N10" s="29">
        <v>306</v>
      </c>
      <c r="O10" s="38">
        <v>31</v>
      </c>
      <c r="P10" s="29">
        <v>146</v>
      </c>
      <c r="Q10" s="39">
        <v>21</v>
      </c>
      <c r="R10" s="29">
        <v>92</v>
      </c>
      <c r="S10" s="39">
        <v>22</v>
      </c>
      <c r="T10" s="29">
        <v>745</v>
      </c>
      <c r="U10" s="38">
        <v>75</v>
      </c>
      <c r="V10" s="39">
        <v>181</v>
      </c>
      <c r="W10" s="39">
        <v>181</v>
      </c>
      <c r="X10" s="2"/>
    </row>
    <row r="11" spans="1:26" ht="13.5" x14ac:dyDescent="0.25">
      <c r="A11" s="27" t="s">
        <v>23</v>
      </c>
      <c r="B11" s="46" t="s">
        <v>16</v>
      </c>
      <c r="C11" s="47" t="s">
        <v>16</v>
      </c>
      <c r="D11" s="46" t="s">
        <v>16</v>
      </c>
      <c r="E11" s="47" t="s">
        <v>16</v>
      </c>
      <c r="F11" s="46" t="s">
        <v>16</v>
      </c>
      <c r="G11" s="47" t="s">
        <v>16</v>
      </c>
      <c r="H11" s="46" t="s">
        <v>16</v>
      </c>
      <c r="I11" s="47" t="s">
        <v>16</v>
      </c>
      <c r="J11" s="46" t="s">
        <v>16</v>
      </c>
      <c r="K11" s="47" t="s">
        <v>16</v>
      </c>
      <c r="L11" s="46" t="s">
        <v>16</v>
      </c>
      <c r="M11" s="47" t="s">
        <v>16</v>
      </c>
      <c r="N11" s="46" t="s">
        <v>16</v>
      </c>
      <c r="O11" s="47" t="s">
        <v>16</v>
      </c>
      <c r="P11" s="46" t="s">
        <v>16</v>
      </c>
      <c r="Q11" s="47" t="s">
        <v>16</v>
      </c>
      <c r="R11" s="46" t="s">
        <v>16</v>
      </c>
      <c r="S11" s="47" t="s">
        <v>16</v>
      </c>
      <c r="T11" s="46" t="s">
        <v>16</v>
      </c>
      <c r="U11" s="48" t="s">
        <v>16</v>
      </c>
      <c r="V11" s="46" t="s">
        <v>16</v>
      </c>
      <c r="W11" s="48" t="s">
        <v>16</v>
      </c>
      <c r="X11" s="2"/>
    </row>
    <row r="12" spans="1:26" ht="13.5" x14ac:dyDescent="0.25">
      <c r="A12" s="27" t="s">
        <v>21</v>
      </c>
      <c r="B12" s="29">
        <v>707</v>
      </c>
      <c r="C12" s="48">
        <v>702</v>
      </c>
      <c r="D12" s="41">
        <v>1227</v>
      </c>
      <c r="E12" s="38">
        <v>984</v>
      </c>
      <c r="F12" s="41">
        <v>953</v>
      </c>
      <c r="G12" s="38">
        <v>878</v>
      </c>
      <c r="H12" s="41">
        <v>1176</v>
      </c>
      <c r="I12" s="38">
        <v>1176</v>
      </c>
      <c r="J12" s="29">
        <v>1292</v>
      </c>
      <c r="K12" s="38">
        <v>1292</v>
      </c>
      <c r="L12" s="29">
        <v>1757</v>
      </c>
      <c r="M12" s="38">
        <v>1438</v>
      </c>
      <c r="N12" s="29">
        <v>2060</v>
      </c>
      <c r="O12" s="38">
        <v>1560</v>
      </c>
      <c r="P12" s="29">
        <v>2618</v>
      </c>
      <c r="Q12" s="39">
        <v>1714</v>
      </c>
      <c r="R12" s="29">
        <v>2267</v>
      </c>
      <c r="S12" s="39">
        <v>2093</v>
      </c>
      <c r="T12" s="29">
        <v>2569</v>
      </c>
      <c r="U12" s="38">
        <v>2113</v>
      </c>
      <c r="V12" s="39">
        <v>2721</v>
      </c>
      <c r="W12" s="39">
        <v>2066</v>
      </c>
      <c r="X12" s="2"/>
    </row>
    <row r="13" spans="1:26" ht="13.5" x14ac:dyDescent="0.25">
      <c r="A13" s="27" t="s">
        <v>26</v>
      </c>
      <c r="B13" s="46" t="s">
        <v>16</v>
      </c>
      <c r="C13" s="47" t="s">
        <v>16</v>
      </c>
      <c r="D13" s="46" t="s">
        <v>16</v>
      </c>
      <c r="E13" s="47" t="s">
        <v>16</v>
      </c>
      <c r="F13" s="46" t="s">
        <v>16</v>
      </c>
      <c r="G13" s="47" t="s">
        <v>16</v>
      </c>
      <c r="H13" s="46" t="s">
        <v>16</v>
      </c>
      <c r="I13" s="47" t="s">
        <v>16</v>
      </c>
      <c r="J13" s="46" t="s">
        <v>16</v>
      </c>
      <c r="K13" s="47" t="s">
        <v>16</v>
      </c>
      <c r="L13" s="46" t="s">
        <v>16</v>
      </c>
      <c r="M13" s="47" t="s">
        <v>16</v>
      </c>
      <c r="N13" s="46" t="s">
        <v>16</v>
      </c>
      <c r="O13" s="47" t="s">
        <v>16</v>
      </c>
      <c r="P13" s="46" t="s">
        <v>16</v>
      </c>
      <c r="Q13" s="47" t="s">
        <v>16</v>
      </c>
      <c r="R13" s="46" t="s">
        <v>16</v>
      </c>
      <c r="S13" s="47" t="s">
        <v>16</v>
      </c>
      <c r="T13" s="46" t="s">
        <v>16</v>
      </c>
      <c r="U13" s="48" t="s">
        <v>16</v>
      </c>
      <c r="V13" s="46" t="s">
        <v>16</v>
      </c>
      <c r="W13" s="48" t="s">
        <v>16</v>
      </c>
      <c r="X13" s="2"/>
    </row>
    <row r="14" spans="1:26" ht="13.5" x14ac:dyDescent="0.25">
      <c r="A14" s="27" t="s">
        <v>24</v>
      </c>
      <c r="B14" s="46" t="s">
        <v>16</v>
      </c>
      <c r="C14" s="47" t="s">
        <v>16</v>
      </c>
      <c r="D14" s="46" t="s">
        <v>16</v>
      </c>
      <c r="E14" s="47" t="s">
        <v>16</v>
      </c>
      <c r="F14" s="46" t="s">
        <v>16</v>
      </c>
      <c r="G14" s="47" t="s">
        <v>16</v>
      </c>
      <c r="H14" s="46" t="s">
        <v>16</v>
      </c>
      <c r="I14" s="47" t="s">
        <v>16</v>
      </c>
      <c r="J14" s="46" t="s">
        <v>16</v>
      </c>
      <c r="K14" s="47" t="s">
        <v>16</v>
      </c>
      <c r="L14" s="46" t="s">
        <v>16</v>
      </c>
      <c r="M14" s="47" t="s">
        <v>16</v>
      </c>
      <c r="N14" s="46" t="s">
        <v>16</v>
      </c>
      <c r="O14" s="47" t="s">
        <v>16</v>
      </c>
      <c r="P14" s="46" t="s">
        <v>16</v>
      </c>
      <c r="Q14" s="47" t="s">
        <v>16</v>
      </c>
      <c r="R14" s="46" t="s">
        <v>16</v>
      </c>
      <c r="S14" s="47" t="s">
        <v>16</v>
      </c>
      <c r="T14" s="46" t="s">
        <v>16</v>
      </c>
      <c r="U14" s="48" t="s">
        <v>16</v>
      </c>
      <c r="V14" s="46" t="s">
        <v>16</v>
      </c>
      <c r="W14" s="48" t="s">
        <v>16</v>
      </c>
      <c r="X14" s="2"/>
    </row>
    <row r="15" spans="1:26" ht="13.5" x14ac:dyDescent="0.25">
      <c r="A15" s="27" t="s">
        <v>25</v>
      </c>
      <c r="B15" s="46" t="s">
        <v>16</v>
      </c>
      <c r="C15" s="47" t="s">
        <v>16</v>
      </c>
      <c r="D15" s="46" t="s">
        <v>16</v>
      </c>
      <c r="E15" s="47" t="s">
        <v>16</v>
      </c>
      <c r="F15" s="46" t="s">
        <v>16</v>
      </c>
      <c r="G15" s="47" t="s">
        <v>16</v>
      </c>
      <c r="H15" s="46" t="s">
        <v>16</v>
      </c>
      <c r="I15" s="47" t="s">
        <v>16</v>
      </c>
      <c r="J15" s="46" t="s">
        <v>16</v>
      </c>
      <c r="K15" s="47" t="s">
        <v>16</v>
      </c>
      <c r="L15" s="46" t="s">
        <v>16</v>
      </c>
      <c r="M15" s="47" t="s">
        <v>16</v>
      </c>
      <c r="N15" s="46" t="s">
        <v>16</v>
      </c>
      <c r="O15" s="47" t="s">
        <v>16</v>
      </c>
      <c r="P15" s="46" t="s">
        <v>16</v>
      </c>
      <c r="Q15" s="47" t="s">
        <v>16</v>
      </c>
      <c r="R15" s="46" t="s">
        <v>16</v>
      </c>
      <c r="S15" s="47" t="s">
        <v>16</v>
      </c>
      <c r="T15" s="46" t="s">
        <v>16</v>
      </c>
      <c r="U15" s="48" t="s">
        <v>16</v>
      </c>
      <c r="V15" s="46" t="s">
        <v>16</v>
      </c>
      <c r="W15" s="48" t="s">
        <v>16</v>
      </c>
      <c r="X15" s="2"/>
    </row>
    <row r="16" spans="1:26" ht="13.5" x14ac:dyDescent="0.25">
      <c r="A16" s="27" t="s">
        <v>29</v>
      </c>
      <c r="B16" s="29">
        <v>27</v>
      </c>
      <c r="C16" s="47">
        <v>22</v>
      </c>
      <c r="D16" s="29">
        <v>1</v>
      </c>
      <c r="E16" s="38">
        <v>1</v>
      </c>
      <c r="F16" s="41">
        <v>20</v>
      </c>
      <c r="G16" s="39">
        <v>20</v>
      </c>
      <c r="H16" s="29">
        <v>21</v>
      </c>
      <c r="I16" s="38">
        <v>21</v>
      </c>
      <c r="J16" s="29">
        <v>0</v>
      </c>
      <c r="K16" s="39">
        <v>0</v>
      </c>
      <c r="L16" s="29">
        <v>1</v>
      </c>
      <c r="M16" s="39">
        <v>1</v>
      </c>
      <c r="N16" s="29">
        <v>16</v>
      </c>
      <c r="O16" s="39">
        <v>16</v>
      </c>
      <c r="P16" s="29">
        <v>47</v>
      </c>
      <c r="Q16" s="39">
        <v>39</v>
      </c>
      <c r="R16" s="29">
        <v>53</v>
      </c>
      <c r="S16" s="39">
        <v>35</v>
      </c>
      <c r="T16" s="29">
        <v>40</v>
      </c>
      <c r="U16" s="38">
        <v>30</v>
      </c>
      <c r="V16" s="39">
        <v>27</v>
      </c>
      <c r="W16" s="39">
        <v>22</v>
      </c>
      <c r="X16" s="2"/>
    </row>
    <row r="17" spans="1:32" ht="13.5" x14ac:dyDescent="0.25">
      <c r="A17" s="27" t="s">
        <v>4</v>
      </c>
      <c r="B17" s="29">
        <v>896</v>
      </c>
      <c r="C17" s="38">
        <v>896</v>
      </c>
      <c r="D17" s="41">
        <v>785</v>
      </c>
      <c r="E17" s="38">
        <v>785</v>
      </c>
      <c r="F17" s="41">
        <v>1434</v>
      </c>
      <c r="G17" s="38">
        <v>706</v>
      </c>
      <c r="H17" s="41">
        <v>766</v>
      </c>
      <c r="I17" s="38">
        <v>600</v>
      </c>
      <c r="J17" s="29">
        <v>2249</v>
      </c>
      <c r="K17" s="38">
        <v>925</v>
      </c>
      <c r="L17" s="29">
        <v>2721</v>
      </c>
      <c r="M17" s="38">
        <v>823</v>
      </c>
      <c r="N17" s="29">
        <v>2670</v>
      </c>
      <c r="O17" s="38">
        <v>885</v>
      </c>
      <c r="P17" s="29">
        <v>1964</v>
      </c>
      <c r="Q17" s="39">
        <v>1034</v>
      </c>
      <c r="R17" s="29">
        <v>1557</v>
      </c>
      <c r="S17" s="39">
        <v>1058</v>
      </c>
      <c r="T17" s="29">
        <v>2138</v>
      </c>
      <c r="U17" s="38">
        <v>1118</v>
      </c>
      <c r="V17" s="39">
        <v>1605</v>
      </c>
      <c r="W17" s="39">
        <v>1013</v>
      </c>
      <c r="X17" s="2"/>
    </row>
    <row r="18" spans="1:32" ht="13.5" x14ac:dyDescent="0.25">
      <c r="A18" s="27" t="s">
        <v>5</v>
      </c>
      <c r="B18" s="29">
        <v>21</v>
      </c>
      <c r="C18" s="38">
        <v>21</v>
      </c>
      <c r="D18" s="41">
        <v>52</v>
      </c>
      <c r="E18" s="38">
        <v>52</v>
      </c>
      <c r="F18" s="41">
        <v>59</v>
      </c>
      <c r="G18" s="38">
        <v>59</v>
      </c>
      <c r="H18" s="41">
        <v>55</v>
      </c>
      <c r="I18" s="38">
        <v>55</v>
      </c>
      <c r="J18" s="29">
        <v>54</v>
      </c>
      <c r="K18" s="38">
        <v>54</v>
      </c>
      <c r="L18" s="29">
        <v>30</v>
      </c>
      <c r="M18" s="38">
        <v>30</v>
      </c>
      <c r="N18" s="29">
        <v>274</v>
      </c>
      <c r="O18" s="38">
        <v>178</v>
      </c>
      <c r="P18" s="29">
        <v>64</v>
      </c>
      <c r="Q18" s="39">
        <v>34</v>
      </c>
      <c r="R18" s="29">
        <v>17</v>
      </c>
      <c r="S18" s="39">
        <v>12</v>
      </c>
      <c r="T18" s="29">
        <v>12</v>
      </c>
      <c r="U18" s="38">
        <v>12</v>
      </c>
      <c r="V18" s="39">
        <v>10</v>
      </c>
      <c r="W18" s="39">
        <v>10</v>
      </c>
      <c r="X18" s="2"/>
    </row>
    <row r="19" spans="1:32" ht="13.5" x14ac:dyDescent="0.25">
      <c r="A19" s="27" t="s">
        <v>6</v>
      </c>
      <c r="B19" s="29">
        <v>24</v>
      </c>
      <c r="C19" s="38">
        <v>24</v>
      </c>
      <c r="D19" s="41">
        <v>10</v>
      </c>
      <c r="E19" s="38">
        <v>10</v>
      </c>
      <c r="F19" s="41">
        <v>16</v>
      </c>
      <c r="G19" s="38">
        <v>16</v>
      </c>
      <c r="H19" s="41">
        <v>16</v>
      </c>
      <c r="I19" s="38">
        <v>16</v>
      </c>
      <c r="J19" s="29">
        <v>547</v>
      </c>
      <c r="K19" s="38">
        <v>37</v>
      </c>
      <c r="L19" s="29">
        <v>33</v>
      </c>
      <c r="M19" s="38">
        <v>33</v>
      </c>
      <c r="N19" s="29">
        <v>20</v>
      </c>
      <c r="O19" s="38">
        <v>20</v>
      </c>
      <c r="P19" s="29">
        <v>22</v>
      </c>
      <c r="Q19" s="39">
        <v>22</v>
      </c>
      <c r="R19" s="29">
        <v>46</v>
      </c>
      <c r="S19" s="39">
        <v>46</v>
      </c>
      <c r="T19" s="29">
        <v>346</v>
      </c>
      <c r="U19" s="38">
        <v>24</v>
      </c>
      <c r="V19" s="39">
        <v>14</v>
      </c>
      <c r="W19" s="39">
        <v>14</v>
      </c>
      <c r="X19" s="2"/>
    </row>
    <row r="20" spans="1:32" ht="14.25" thickBot="1" x14ac:dyDescent="0.3">
      <c r="A20" s="42" t="s">
        <v>17</v>
      </c>
      <c r="B20" s="43">
        <f t="shared" ref="B20:I20" si="3">SUM(B8,B12,B17,B18, B19)</f>
        <v>3547</v>
      </c>
      <c r="C20" s="44">
        <f t="shared" si="3"/>
        <v>2552</v>
      </c>
      <c r="D20" s="45">
        <f t="shared" si="3"/>
        <v>4586</v>
      </c>
      <c r="E20" s="44">
        <f t="shared" si="3"/>
        <v>2862</v>
      </c>
      <c r="F20" s="45">
        <f t="shared" si="3"/>
        <v>6443</v>
      </c>
      <c r="G20" s="44">
        <f t="shared" si="3"/>
        <v>2833</v>
      </c>
      <c r="H20" s="45">
        <f t="shared" si="3"/>
        <v>5150</v>
      </c>
      <c r="I20" s="44">
        <f t="shared" si="3"/>
        <v>3405</v>
      </c>
      <c r="J20" s="43">
        <f t="shared" ref="J20:W20" si="4">SUM(J8,J12,J17,J18,J19)</f>
        <v>7981</v>
      </c>
      <c r="K20" s="44">
        <f t="shared" si="4"/>
        <v>3748</v>
      </c>
      <c r="L20" s="43">
        <f t="shared" si="4"/>
        <v>6621</v>
      </c>
      <c r="M20" s="44">
        <f t="shared" si="4"/>
        <v>3691</v>
      </c>
      <c r="N20" s="43">
        <f t="shared" si="4"/>
        <v>7194</v>
      </c>
      <c r="O20" s="44">
        <f t="shared" si="4"/>
        <v>4057</v>
      </c>
      <c r="P20" s="43">
        <f t="shared" si="4"/>
        <v>6305</v>
      </c>
      <c r="Q20" s="45">
        <f t="shared" si="4"/>
        <v>3858</v>
      </c>
      <c r="R20" s="43">
        <f t="shared" si="4"/>
        <v>5834</v>
      </c>
      <c r="S20" s="45">
        <f t="shared" si="4"/>
        <v>4198</v>
      </c>
      <c r="T20" s="43">
        <f t="shared" si="4"/>
        <v>8290</v>
      </c>
      <c r="U20" s="45">
        <f t="shared" si="4"/>
        <v>3977</v>
      </c>
      <c r="V20" s="43">
        <f t="shared" si="4"/>
        <v>5836</v>
      </c>
      <c r="W20" s="45">
        <f t="shared" si="4"/>
        <v>4035</v>
      </c>
      <c r="X20" s="2"/>
    </row>
    <row r="21" spans="1:32" ht="13.5" x14ac:dyDescent="0.25">
      <c r="A21" s="27" t="s">
        <v>7</v>
      </c>
      <c r="B21" s="40">
        <v>2041</v>
      </c>
      <c r="C21" s="38">
        <v>1840</v>
      </c>
      <c r="D21" s="41">
        <v>3070</v>
      </c>
      <c r="E21" s="38">
        <v>2350</v>
      </c>
      <c r="F21" s="41">
        <v>3815</v>
      </c>
      <c r="G21" s="38">
        <v>2980</v>
      </c>
      <c r="H21" s="41">
        <v>4884</v>
      </c>
      <c r="I21" s="38">
        <v>3545</v>
      </c>
      <c r="J21" s="29">
        <v>3480</v>
      </c>
      <c r="K21" s="38">
        <v>2823</v>
      </c>
      <c r="L21" s="29">
        <v>3614</v>
      </c>
      <c r="M21" s="38">
        <v>2635</v>
      </c>
      <c r="N21" s="29">
        <v>3296</v>
      </c>
      <c r="O21" s="38">
        <v>2522</v>
      </c>
      <c r="P21" s="29">
        <v>3764</v>
      </c>
      <c r="Q21" s="39">
        <v>2588</v>
      </c>
      <c r="R21" s="29">
        <v>3715</v>
      </c>
      <c r="S21" s="39">
        <v>2511</v>
      </c>
      <c r="T21" s="29">
        <v>2978</v>
      </c>
      <c r="U21" s="36">
        <v>2137</v>
      </c>
      <c r="V21" s="39">
        <v>2493</v>
      </c>
      <c r="W21" s="39">
        <v>1819</v>
      </c>
      <c r="X21" s="19"/>
    </row>
    <row r="22" spans="1:32" ht="13.5" x14ac:dyDescent="0.25">
      <c r="A22" s="27" t="s">
        <v>8</v>
      </c>
      <c r="B22" s="40">
        <v>2091</v>
      </c>
      <c r="C22" s="38">
        <v>1601</v>
      </c>
      <c r="D22" s="41">
        <v>1545</v>
      </c>
      <c r="E22" s="38">
        <v>1251</v>
      </c>
      <c r="F22" s="41">
        <v>2005</v>
      </c>
      <c r="G22" s="38">
        <v>1397</v>
      </c>
      <c r="H22" s="41">
        <v>2281</v>
      </c>
      <c r="I22" s="38">
        <v>1473</v>
      </c>
      <c r="J22" s="29">
        <v>1225</v>
      </c>
      <c r="K22" s="38">
        <v>1208</v>
      </c>
      <c r="L22" s="29">
        <v>1840</v>
      </c>
      <c r="M22" s="38">
        <v>1444</v>
      </c>
      <c r="N22" s="29">
        <v>1916</v>
      </c>
      <c r="O22" s="38">
        <v>1214</v>
      </c>
      <c r="P22" s="29">
        <v>1561</v>
      </c>
      <c r="Q22" s="39">
        <v>1457</v>
      </c>
      <c r="R22" s="29">
        <v>1561</v>
      </c>
      <c r="S22" s="39">
        <v>1248</v>
      </c>
      <c r="T22" s="29">
        <v>1474</v>
      </c>
      <c r="U22" s="38">
        <v>1186</v>
      </c>
      <c r="V22" s="39">
        <v>1433</v>
      </c>
      <c r="W22" s="39">
        <v>1369</v>
      </c>
      <c r="X22" s="2"/>
    </row>
    <row r="23" spans="1:32" ht="13.5" x14ac:dyDescent="0.25">
      <c r="A23" s="27" t="s">
        <v>9</v>
      </c>
      <c r="B23" s="40">
        <v>23</v>
      </c>
      <c r="C23" s="38">
        <v>23</v>
      </c>
      <c r="D23" s="41">
        <v>0</v>
      </c>
      <c r="E23" s="48" t="s">
        <v>16</v>
      </c>
      <c r="F23" s="41">
        <v>0</v>
      </c>
      <c r="G23" s="48" t="s">
        <v>16</v>
      </c>
      <c r="H23" s="41">
        <v>0</v>
      </c>
      <c r="I23" s="48" t="s">
        <v>16</v>
      </c>
      <c r="J23" s="29">
        <v>125</v>
      </c>
      <c r="K23" s="38">
        <v>125</v>
      </c>
      <c r="L23" s="29">
        <v>137</v>
      </c>
      <c r="M23" s="38">
        <v>137</v>
      </c>
      <c r="N23" s="29">
        <v>145</v>
      </c>
      <c r="O23" s="38">
        <v>145</v>
      </c>
      <c r="P23" s="29">
        <v>239</v>
      </c>
      <c r="Q23" s="39">
        <v>40</v>
      </c>
      <c r="R23" s="29">
        <v>87</v>
      </c>
      <c r="S23" s="39">
        <v>75</v>
      </c>
      <c r="T23" s="29">
        <v>111</v>
      </c>
      <c r="U23" s="38">
        <v>109</v>
      </c>
      <c r="V23" s="39">
        <v>73</v>
      </c>
      <c r="W23" s="39">
        <v>73</v>
      </c>
      <c r="X23" s="2"/>
    </row>
    <row r="24" spans="1:32" ht="13.5" x14ac:dyDescent="0.25">
      <c r="A24" s="27" t="s">
        <v>10</v>
      </c>
      <c r="B24" s="40">
        <v>0</v>
      </c>
      <c r="C24" s="38">
        <v>0</v>
      </c>
      <c r="D24" s="41">
        <v>3</v>
      </c>
      <c r="E24" s="38">
        <v>3</v>
      </c>
      <c r="F24" s="41">
        <v>13</v>
      </c>
      <c r="G24" s="38">
        <v>13</v>
      </c>
      <c r="H24" s="41">
        <v>7</v>
      </c>
      <c r="I24" s="38">
        <v>7</v>
      </c>
      <c r="J24" s="29">
        <v>11</v>
      </c>
      <c r="K24" s="38">
        <v>11</v>
      </c>
      <c r="L24" s="29">
        <v>10</v>
      </c>
      <c r="M24" s="38">
        <v>10</v>
      </c>
      <c r="N24" s="29">
        <v>0</v>
      </c>
      <c r="O24" s="38">
        <v>0</v>
      </c>
      <c r="P24" s="29">
        <v>0</v>
      </c>
      <c r="Q24" s="39">
        <v>0</v>
      </c>
      <c r="R24" s="29">
        <v>0</v>
      </c>
      <c r="S24" s="39">
        <v>0</v>
      </c>
      <c r="T24" s="29">
        <v>0</v>
      </c>
      <c r="U24" s="38">
        <v>0</v>
      </c>
      <c r="V24" s="39">
        <v>0</v>
      </c>
      <c r="W24" s="39">
        <v>0</v>
      </c>
      <c r="X24" s="2"/>
    </row>
    <row r="25" spans="1:32" ht="13.5" x14ac:dyDescent="0.25">
      <c r="A25" s="27" t="s">
        <v>19</v>
      </c>
      <c r="B25" s="40">
        <v>882</v>
      </c>
      <c r="C25" s="38">
        <v>795</v>
      </c>
      <c r="D25" s="41">
        <v>644</v>
      </c>
      <c r="E25" s="38">
        <v>594</v>
      </c>
      <c r="F25" s="41">
        <v>1004</v>
      </c>
      <c r="G25" s="38">
        <v>730</v>
      </c>
      <c r="H25" s="41">
        <v>1220</v>
      </c>
      <c r="I25" s="38">
        <v>722</v>
      </c>
      <c r="J25" s="29">
        <v>1311</v>
      </c>
      <c r="K25" s="38">
        <v>807</v>
      </c>
      <c r="L25" s="29">
        <v>1303</v>
      </c>
      <c r="M25" s="38">
        <v>740</v>
      </c>
      <c r="N25" s="29">
        <v>1906</v>
      </c>
      <c r="O25" s="38">
        <v>856</v>
      </c>
      <c r="P25" s="29">
        <v>1893</v>
      </c>
      <c r="Q25" s="39">
        <v>1566</v>
      </c>
      <c r="R25" s="29">
        <v>2000</v>
      </c>
      <c r="S25" s="39">
        <v>1584</v>
      </c>
      <c r="T25" s="29">
        <v>2407</v>
      </c>
      <c r="U25" s="38">
        <v>1688</v>
      </c>
      <c r="V25" s="39">
        <v>2577</v>
      </c>
      <c r="W25" s="39">
        <v>2217</v>
      </c>
      <c r="X25" s="2"/>
      <c r="AB25" s="15"/>
    </row>
    <row r="26" spans="1:32" ht="13.5" x14ac:dyDescent="0.25">
      <c r="A26" s="27" t="s">
        <v>30</v>
      </c>
      <c r="B26" s="40">
        <v>164</v>
      </c>
      <c r="C26" s="38">
        <v>132</v>
      </c>
      <c r="D26" s="41">
        <v>121</v>
      </c>
      <c r="E26" s="38">
        <v>121</v>
      </c>
      <c r="F26" s="41">
        <v>301</v>
      </c>
      <c r="G26" s="38">
        <v>207</v>
      </c>
      <c r="H26" s="41">
        <v>734</v>
      </c>
      <c r="I26" s="38">
        <v>236</v>
      </c>
      <c r="J26" s="29">
        <v>672</v>
      </c>
      <c r="K26" s="38">
        <v>198</v>
      </c>
      <c r="L26" s="29">
        <v>383</v>
      </c>
      <c r="M26" s="38">
        <v>176</v>
      </c>
      <c r="N26" s="29">
        <v>625</v>
      </c>
      <c r="O26" s="38">
        <v>146</v>
      </c>
      <c r="P26" s="29">
        <v>497</v>
      </c>
      <c r="Q26" s="39">
        <v>248</v>
      </c>
      <c r="R26" s="29">
        <v>196</v>
      </c>
      <c r="S26" s="39">
        <v>175</v>
      </c>
      <c r="T26" s="29">
        <v>515</v>
      </c>
      <c r="U26" s="38">
        <v>281</v>
      </c>
      <c r="V26" s="39">
        <v>530</v>
      </c>
      <c r="W26" s="39">
        <v>355</v>
      </c>
      <c r="X26" s="2"/>
      <c r="AB26" s="12"/>
      <c r="AC26" s="10"/>
      <c r="AF26" s="17"/>
    </row>
    <row r="27" spans="1:32" ht="13.5" x14ac:dyDescent="0.25">
      <c r="A27" s="27" t="s">
        <v>1</v>
      </c>
      <c r="B27" s="40">
        <v>576</v>
      </c>
      <c r="C27" s="38">
        <v>576</v>
      </c>
      <c r="D27" s="41">
        <v>717</v>
      </c>
      <c r="E27" s="38">
        <v>585</v>
      </c>
      <c r="F27" s="41">
        <v>671</v>
      </c>
      <c r="G27" s="38">
        <v>671</v>
      </c>
      <c r="H27" s="41">
        <v>1391</v>
      </c>
      <c r="I27" s="38">
        <v>742</v>
      </c>
      <c r="J27" s="29">
        <v>790</v>
      </c>
      <c r="K27" s="38">
        <v>790</v>
      </c>
      <c r="L27" s="29">
        <v>1214</v>
      </c>
      <c r="M27" s="38">
        <v>926</v>
      </c>
      <c r="N27" s="29">
        <v>869</v>
      </c>
      <c r="O27" s="38">
        <v>797</v>
      </c>
      <c r="P27" s="29">
        <v>682</v>
      </c>
      <c r="Q27" s="39">
        <v>682</v>
      </c>
      <c r="R27" s="29">
        <v>734</v>
      </c>
      <c r="S27" s="39">
        <v>686</v>
      </c>
      <c r="T27" s="29">
        <v>776</v>
      </c>
      <c r="U27" s="38">
        <v>696</v>
      </c>
      <c r="V27" s="39">
        <v>735</v>
      </c>
      <c r="W27" s="39">
        <v>735</v>
      </c>
      <c r="X27" s="2"/>
      <c r="AB27" s="12"/>
      <c r="AC27" s="10"/>
      <c r="AF27" s="17"/>
    </row>
    <row r="28" spans="1:32" ht="14.25" thickBot="1" x14ac:dyDescent="0.3">
      <c r="A28" s="49" t="s">
        <v>12</v>
      </c>
      <c r="B28" s="43">
        <f t="shared" ref="B28:W28" si="5">SUM(B21,B22,B23,B24,B25,B27)</f>
        <v>5613</v>
      </c>
      <c r="C28" s="50">
        <f t="shared" si="5"/>
        <v>4835</v>
      </c>
      <c r="D28" s="43">
        <f t="shared" si="5"/>
        <v>5979</v>
      </c>
      <c r="E28" s="50">
        <f t="shared" si="5"/>
        <v>4783</v>
      </c>
      <c r="F28" s="43">
        <f t="shared" si="5"/>
        <v>7508</v>
      </c>
      <c r="G28" s="50">
        <f t="shared" si="5"/>
        <v>5791</v>
      </c>
      <c r="H28" s="43">
        <f t="shared" si="5"/>
        <v>9783</v>
      </c>
      <c r="I28" s="50">
        <f t="shared" si="5"/>
        <v>6489</v>
      </c>
      <c r="J28" s="43">
        <f t="shared" si="5"/>
        <v>6942</v>
      </c>
      <c r="K28" s="44">
        <f t="shared" si="5"/>
        <v>5764</v>
      </c>
      <c r="L28" s="43">
        <f t="shared" si="5"/>
        <v>8118</v>
      </c>
      <c r="M28" s="44">
        <f t="shared" si="5"/>
        <v>5892</v>
      </c>
      <c r="N28" s="43">
        <f t="shared" si="5"/>
        <v>8132</v>
      </c>
      <c r="O28" s="44">
        <f t="shared" si="5"/>
        <v>5534</v>
      </c>
      <c r="P28" s="43">
        <f t="shared" si="5"/>
        <v>8139</v>
      </c>
      <c r="Q28" s="45">
        <f t="shared" si="5"/>
        <v>6333</v>
      </c>
      <c r="R28" s="51">
        <f t="shared" si="5"/>
        <v>8097</v>
      </c>
      <c r="S28" s="45">
        <f t="shared" si="5"/>
        <v>6104</v>
      </c>
      <c r="T28" s="43">
        <f t="shared" si="5"/>
        <v>7746</v>
      </c>
      <c r="U28" s="45">
        <f t="shared" si="5"/>
        <v>5816</v>
      </c>
      <c r="V28" s="43">
        <f t="shared" si="5"/>
        <v>7311</v>
      </c>
      <c r="W28" s="44">
        <f t="shared" si="5"/>
        <v>6213</v>
      </c>
      <c r="X28" s="2"/>
      <c r="AB28" s="12"/>
      <c r="AC28" s="10"/>
      <c r="AF28" s="17"/>
    </row>
    <row r="29" spans="1:32" ht="14.25" thickBot="1" x14ac:dyDescent="0.3">
      <c r="A29" s="52" t="s">
        <v>22</v>
      </c>
      <c r="B29" s="53">
        <f t="shared" ref="B29:W29" si="6">SUM(B7,B20,B28)</f>
        <v>11192</v>
      </c>
      <c r="C29" s="54">
        <f t="shared" si="6"/>
        <v>7906</v>
      </c>
      <c r="D29" s="55">
        <f t="shared" si="6"/>
        <v>17881</v>
      </c>
      <c r="E29" s="54">
        <f t="shared" si="6"/>
        <v>8170</v>
      </c>
      <c r="F29" s="55">
        <f t="shared" si="6"/>
        <v>20247</v>
      </c>
      <c r="G29" s="54">
        <f t="shared" si="6"/>
        <v>9190</v>
      </c>
      <c r="H29" s="55">
        <f t="shared" si="6"/>
        <v>20970</v>
      </c>
      <c r="I29" s="54">
        <f t="shared" si="6"/>
        <v>10649</v>
      </c>
      <c r="J29" s="53">
        <f t="shared" si="6"/>
        <v>22596</v>
      </c>
      <c r="K29" s="54">
        <f t="shared" si="6"/>
        <v>10203</v>
      </c>
      <c r="L29" s="53">
        <f t="shared" si="6"/>
        <v>20540</v>
      </c>
      <c r="M29" s="54">
        <f t="shared" si="6"/>
        <v>10276</v>
      </c>
      <c r="N29" s="53">
        <f t="shared" si="6"/>
        <v>22551</v>
      </c>
      <c r="O29" s="54">
        <f t="shared" si="6"/>
        <v>10406</v>
      </c>
      <c r="P29" s="53">
        <f t="shared" si="6"/>
        <v>23514</v>
      </c>
      <c r="Q29" s="55">
        <f t="shared" si="6"/>
        <v>10876</v>
      </c>
      <c r="R29" s="53">
        <f t="shared" si="6"/>
        <v>21414</v>
      </c>
      <c r="S29" s="54">
        <f t="shared" si="6"/>
        <v>10732</v>
      </c>
      <c r="T29" s="55">
        <f t="shared" si="6"/>
        <v>22789</v>
      </c>
      <c r="U29" s="54">
        <f t="shared" si="6"/>
        <v>10187</v>
      </c>
      <c r="V29" s="55">
        <f t="shared" si="6"/>
        <v>21177</v>
      </c>
      <c r="W29" s="54">
        <f t="shared" si="6"/>
        <v>10788</v>
      </c>
      <c r="X29" s="2"/>
      <c r="AB29" s="12"/>
      <c r="AC29" s="10"/>
      <c r="AF29" s="17"/>
    </row>
    <row r="30" spans="1:32" ht="15.75" customHeight="1" thickBot="1" x14ac:dyDescent="0.3">
      <c r="A30" s="56" t="s">
        <v>18</v>
      </c>
      <c r="B30" s="60">
        <v>2010</v>
      </c>
      <c r="C30" s="62"/>
      <c r="D30" s="60">
        <v>2011</v>
      </c>
      <c r="E30" s="62"/>
      <c r="F30" s="60">
        <v>2012</v>
      </c>
      <c r="G30" s="62"/>
      <c r="H30" s="60">
        <v>2013</v>
      </c>
      <c r="I30" s="62"/>
      <c r="J30" s="63">
        <v>2014</v>
      </c>
      <c r="K30" s="64"/>
      <c r="L30" s="63">
        <v>2015</v>
      </c>
      <c r="M30" s="64"/>
      <c r="N30" s="63">
        <v>2016</v>
      </c>
      <c r="O30" s="64"/>
      <c r="P30" s="63">
        <v>2017</v>
      </c>
      <c r="Q30" s="64"/>
      <c r="R30" s="63">
        <v>2018</v>
      </c>
      <c r="S30" s="61"/>
      <c r="T30" s="63">
        <v>2019</v>
      </c>
      <c r="U30" s="61"/>
      <c r="V30" s="60">
        <v>2020</v>
      </c>
      <c r="W30" s="61"/>
      <c r="X30" s="4"/>
      <c r="AB30" s="12"/>
      <c r="AC30" s="10"/>
      <c r="AF30" s="17"/>
    </row>
    <row r="31" spans="1:32" ht="13.5" x14ac:dyDescent="0.25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8"/>
      <c r="L31" s="58"/>
      <c r="M31" s="57"/>
      <c r="N31" s="57"/>
      <c r="O31" s="57"/>
      <c r="P31" s="57"/>
      <c r="Q31" s="57"/>
      <c r="R31" s="57"/>
      <c r="S31" s="58"/>
      <c r="T31" s="57"/>
      <c r="U31" s="57"/>
      <c r="V31" s="57"/>
      <c r="W31" s="59"/>
      <c r="X31" s="9"/>
      <c r="AB31" s="12"/>
      <c r="AC31" s="10"/>
      <c r="AF31" s="17"/>
    </row>
    <row r="32" spans="1:32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17"/>
      <c r="AB32" s="12"/>
      <c r="AC32" s="10"/>
      <c r="AF32" s="17"/>
    </row>
    <row r="33" spans="1:80" x14ac:dyDescent="0.2">
      <c r="A33" s="10"/>
      <c r="B33" s="10"/>
      <c r="C33" s="10"/>
      <c r="D33" s="10"/>
      <c r="E33" s="10"/>
      <c r="F33" s="10"/>
      <c r="G33" s="10"/>
      <c r="H33" s="10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X33" s="9"/>
      <c r="Y33" s="9"/>
      <c r="Z33" s="9"/>
      <c r="AA33" s="9"/>
      <c r="AB33" s="9"/>
      <c r="AC33" s="13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9"/>
      <c r="BR33" s="18"/>
      <c r="BX33" s="12"/>
      <c r="BY33" s="10"/>
      <c r="CB33" s="17"/>
    </row>
    <row r="34" spans="1:80" ht="13.5" thickBot="1" x14ac:dyDescent="0.25">
      <c r="A34" s="2"/>
      <c r="B34" s="12"/>
      <c r="C34" s="12"/>
      <c r="D34" s="12"/>
      <c r="E34" s="12"/>
      <c r="F34" s="12"/>
      <c r="G34" s="12"/>
      <c r="H34" s="12"/>
      <c r="I34" s="12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12"/>
      <c r="X34" s="9"/>
      <c r="Y34" s="9"/>
      <c r="Z34" s="9"/>
      <c r="AA34" s="9"/>
      <c r="AB34" s="9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13"/>
      <c r="BN34" s="14"/>
      <c r="BO34" s="15"/>
      <c r="BW34" s="12" t="s">
        <v>7</v>
      </c>
      <c r="BX34" s="10"/>
      <c r="CA34" s="17"/>
    </row>
    <row r="35" spans="1:80" ht="14.25" thickBot="1" x14ac:dyDescent="0.3">
      <c r="A35" s="25"/>
      <c r="B35" s="63">
        <v>2015</v>
      </c>
      <c r="C35" s="64"/>
      <c r="D35" s="63">
        <v>2016</v>
      </c>
      <c r="E35" s="64"/>
      <c r="F35" s="63">
        <v>2017</v>
      </c>
      <c r="G35" s="64"/>
      <c r="H35" s="63">
        <v>2018</v>
      </c>
      <c r="I35" s="61"/>
      <c r="J35" s="63">
        <v>2019</v>
      </c>
      <c r="K35" s="61"/>
      <c r="L35" s="68">
        <v>2020</v>
      </c>
      <c r="M35" s="69"/>
      <c r="AJ35" s="12"/>
      <c r="AK35" s="10"/>
      <c r="AN35" s="17"/>
    </row>
    <row r="36" spans="1:80" ht="13.5" x14ac:dyDescent="0.25">
      <c r="A36" s="26"/>
      <c r="B36" s="29"/>
      <c r="C36" s="65" t="s">
        <v>15</v>
      </c>
      <c r="D36" s="29"/>
      <c r="E36" s="65" t="s">
        <v>15</v>
      </c>
      <c r="F36" s="29"/>
      <c r="G36" s="65" t="s">
        <v>15</v>
      </c>
      <c r="H36" s="30"/>
      <c r="I36" s="65" t="s">
        <v>15</v>
      </c>
      <c r="J36" s="30"/>
      <c r="K36" s="65" t="s">
        <v>15</v>
      </c>
      <c r="L36" s="31"/>
      <c r="M36" s="70" t="s">
        <v>15</v>
      </c>
    </row>
    <row r="37" spans="1:80" ht="14.25" thickBot="1" x14ac:dyDescent="0.3">
      <c r="A37" s="32" t="s">
        <v>13</v>
      </c>
      <c r="B37" s="33" t="s">
        <v>14</v>
      </c>
      <c r="C37" s="66"/>
      <c r="D37" s="33" t="s">
        <v>14</v>
      </c>
      <c r="E37" s="66"/>
      <c r="F37" s="33" t="s">
        <v>14</v>
      </c>
      <c r="G37" s="66"/>
      <c r="H37" s="33" t="s">
        <v>14</v>
      </c>
      <c r="I37" s="66"/>
      <c r="J37" s="33" t="s">
        <v>14</v>
      </c>
      <c r="K37" s="66"/>
      <c r="L37" s="33" t="s">
        <v>14</v>
      </c>
      <c r="M37" s="66"/>
      <c r="Q37" t="s">
        <v>34</v>
      </c>
    </row>
    <row r="38" spans="1:80" ht="13.5" x14ac:dyDescent="0.25">
      <c r="A38" s="34" t="s">
        <v>0</v>
      </c>
      <c r="B38" s="29">
        <v>4956</v>
      </c>
      <c r="C38" s="38">
        <v>255</v>
      </c>
      <c r="D38" s="29">
        <v>4690</v>
      </c>
      <c r="E38" s="38">
        <v>336</v>
      </c>
      <c r="F38" s="29">
        <v>6037</v>
      </c>
      <c r="G38" s="38">
        <v>352</v>
      </c>
      <c r="H38" s="39">
        <v>4615</v>
      </c>
      <c r="I38" s="39">
        <v>112</v>
      </c>
      <c r="J38" s="35">
        <v>5945</v>
      </c>
      <c r="K38" s="36">
        <v>168</v>
      </c>
      <c r="L38" s="37">
        <v>7370</v>
      </c>
      <c r="M38" s="36">
        <v>139</v>
      </c>
      <c r="Q38">
        <v>2010</v>
      </c>
      <c r="R38">
        <v>2011</v>
      </c>
      <c r="S38">
        <v>2012</v>
      </c>
      <c r="T38">
        <v>2013</v>
      </c>
      <c r="U38">
        <v>2014</v>
      </c>
      <c r="V38">
        <v>2015</v>
      </c>
      <c r="W38">
        <v>2016</v>
      </c>
      <c r="X38">
        <v>2017</v>
      </c>
      <c r="Y38">
        <v>2018</v>
      </c>
      <c r="Z38">
        <v>2019</v>
      </c>
      <c r="AA38">
        <v>2020</v>
      </c>
    </row>
    <row r="39" spans="1:80" ht="13.5" x14ac:dyDescent="0.25">
      <c r="A39" s="27" t="s">
        <v>2</v>
      </c>
      <c r="B39" s="29">
        <v>652</v>
      </c>
      <c r="C39" s="38">
        <v>245</v>
      </c>
      <c r="D39" s="29">
        <v>1914</v>
      </c>
      <c r="E39" s="38">
        <v>334</v>
      </c>
      <c r="F39" s="29">
        <v>2884</v>
      </c>
      <c r="G39" s="38">
        <v>184</v>
      </c>
      <c r="H39" s="39">
        <v>2756</v>
      </c>
      <c r="I39" s="39">
        <v>206</v>
      </c>
      <c r="J39" s="29">
        <v>743</v>
      </c>
      <c r="K39" s="38">
        <v>161</v>
      </c>
      <c r="L39" s="39">
        <v>553</v>
      </c>
      <c r="M39" s="38">
        <v>294</v>
      </c>
      <c r="O39" t="s">
        <v>34</v>
      </c>
      <c r="Q39">
        <v>32000</v>
      </c>
      <c r="R39">
        <v>32000</v>
      </c>
      <c r="S39">
        <v>32000</v>
      </c>
      <c r="T39">
        <v>32000</v>
      </c>
      <c r="U39">
        <v>32000</v>
      </c>
      <c r="V39">
        <v>32000</v>
      </c>
      <c r="W39">
        <v>32000</v>
      </c>
      <c r="X39">
        <v>32000</v>
      </c>
      <c r="Y39">
        <v>32000</v>
      </c>
      <c r="Z39">
        <v>32000</v>
      </c>
      <c r="AA39">
        <v>32000</v>
      </c>
    </row>
    <row r="40" spans="1:80" ht="13.5" x14ac:dyDescent="0.25">
      <c r="A40" s="27" t="s">
        <v>3</v>
      </c>
      <c r="B40" s="29">
        <v>193</v>
      </c>
      <c r="C40" s="38">
        <v>193</v>
      </c>
      <c r="D40" s="29">
        <v>621</v>
      </c>
      <c r="E40" s="38">
        <v>145</v>
      </c>
      <c r="F40" s="29">
        <v>149</v>
      </c>
      <c r="G40" s="38">
        <v>149</v>
      </c>
      <c r="H40" s="39">
        <v>112</v>
      </c>
      <c r="I40" s="39">
        <v>112</v>
      </c>
      <c r="J40" s="29">
        <v>65</v>
      </c>
      <c r="K40" s="38">
        <v>65</v>
      </c>
      <c r="L40" s="39">
        <v>107</v>
      </c>
      <c r="M40" s="38">
        <v>107</v>
      </c>
      <c r="O40" t="s">
        <v>33</v>
      </c>
      <c r="Q40" s="17">
        <v>3286</v>
      </c>
      <c r="R40" s="17">
        <v>9711</v>
      </c>
      <c r="S40" s="17">
        <v>11057</v>
      </c>
      <c r="T40" s="17">
        <v>10321</v>
      </c>
      <c r="U40" s="17">
        <v>12393</v>
      </c>
      <c r="V40" s="17">
        <v>10264</v>
      </c>
      <c r="W40" s="17">
        <v>12145</v>
      </c>
      <c r="X40" s="17">
        <v>12638</v>
      </c>
      <c r="Y40" s="17">
        <v>10682</v>
      </c>
      <c r="Z40" s="17">
        <v>12602</v>
      </c>
      <c r="AA40" s="17">
        <v>10389</v>
      </c>
    </row>
    <row r="41" spans="1:80" ht="14.25" thickBot="1" x14ac:dyDescent="0.3">
      <c r="A41" s="42" t="s">
        <v>11</v>
      </c>
      <c r="B41" s="43">
        <f t="shared" ref="B41:G41" si="7">SUM(B38:B40)</f>
        <v>5801</v>
      </c>
      <c r="C41" s="44">
        <f t="shared" si="7"/>
        <v>693</v>
      </c>
      <c r="D41" s="43">
        <f t="shared" si="7"/>
        <v>7225</v>
      </c>
      <c r="E41" s="44">
        <f t="shared" si="7"/>
        <v>815</v>
      </c>
      <c r="F41" s="43">
        <f t="shared" si="7"/>
        <v>9070</v>
      </c>
      <c r="G41" s="44">
        <f t="shared" si="7"/>
        <v>685</v>
      </c>
      <c r="H41" s="45">
        <f>SUM(H38:H40)</f>
        <v>7483</v>
      </c>
      <c r="I41" s="45">
        <f>SUM(I38:I40)</f>
        <v>430</v>
      </c>
      <c r="J41" s="43">
        <f t="shared" ref="J41:M41" si="8">SUM(J38:J40)</f>
        <v>6753</v>
      </c>
      <c r="K41" s="45">
        <f t="shared" si="8"/>
        <v>394</v>
      </c>
      <c r="L41" s="43">
        <f t="shared" si="8"/>
        <v>8030</v>
      </c>
      <c r="M41" s="44">
        <f t="shared" si="8"/>
        <v>540</v>
      </c>
      <c r="O41" t="s">
        <v>32</v>
      </c>
      <c r="Q41" s="17">
        <v>7906</v>
      </c>
      <c r="R41" s="17">
        <v>4783</v>
      </c>
      <c r="S41" s="17">
        <v>9190</v>
      </c>
      <c r="T41" s="17">
        <v>10649</v>
      </c>
      <c r="U41" s="17">
        <v>10203</v>
      </c>
      <c r="V41" s="17">
        <v>10276</v>
      </c>
      <c r="W41" s="17">
        <v>10406</v>
      </c>
      <c r="X41" s="17">
        <v>10876</v>
      </c>
      <c r="Y41" s="17">
        <v>10732</v>
      </c>
      <c r="Z41" s="17">
        <v>10187</v>
      </c>
      <c r="AA41" s="17">
        <v>10788</v>
      </c>
    </row>
    <row r="42" spans="1:80" ht="13.5" x14ac:dyDescent="0.25">
      <c r="A42" s="27" t="s">
        <v>20</v>
      </c>
      <c r="B42" s="29">
        <v>2080</v>
      </c>
      <c r="C42" s="38">
        <v>1367</v>
      </c>
      <c r="D42" s="29">
        <v>2170</v>
      </c>
      <c r="E42" s="38">
        <v>1414</v>
      </c>
      <c r="F42" s="29">
        <v>1637</v>
      </c>
      <c r="G42" s="39">
        <v>1054</v>
      </c>
      <c r="H42" s="35">
        <v>1947</v>
      </c>
      <c r="I42" s="39">
        <v>989</v>
      </c>
      <c r="J42" s="29">
        <v>3225</v>
      </c>
      <c r="K42" s="36">
        <v>710</v>
      </c>
      <c r="L42" s="39">
        <v>1486</v>
      </c>
      <c r="M42" s="38">
        <v>932</v>
      </c>
      <c r="O42" t="s">
        <v>31</v>
      </c>
      <c r="Q42" s="17">
        <v>11192</v>
      </c>
      <c r="R42" s="17">
        <v>17881</v>
      </c>
      <c r="S42" s="17">
        <v>20247</v>
      </c>
      <c r="T42" s="17">
        <v>20970</v>
      </c>
      <c r="U42" s="17">
        <v>22596</v>
      </c>
      <c r="V42" s="17">
        <v>20540</v>
      </c>
      <c r="W42" s="17">
        <v>22551</v>
      </c>
      <c r="X42" s="17">
        <v>23514</v>
      </c>
      <c r="Y42" s="17">
        <v>21414</v>
      </c>
      <c r="Z42" s="17">
        <v>22789</v>
      </c>
      <c r="AA42" s="17">
        <v>21177</v>
      </c>
    </row>
    <row r="43" spans="1:80" ht="13.5" x14ac:dyDescent="0.25">
      <c r="A43" s="27" t="s">
        <v>27</v>
      </c>
      <c r="B43" s="29">
        <v>161</v>
      </c>
      <c r="C43" s="38">
        <v>161</v>
      </c>
      <c r="D43" s="29">
        <v>75</v>
      </c>
      <c r="E43" s="38">
        <v>69</v>
      </c>
      <c r="F43" s="29">
        <v>80</v>
      </c>
      <c r="G43" s="39">
        <v>32</v>
      </c>
      <c r="H43" s="29">
        <v>20</v>
      </c>
      <c r="I43" s="39">
        <v>10</v>
      </c>
      <c r="J43" s="29">
        <v>66</v>
      </c>
      <c r="K43" s="38">
        <v>2</v>
      </c>
      <c r="L43" s="39">
        <v>86</v>
      </c>
      <c r="M43" s="38">
        <v>43</v>
      </c>
    </row>
    <row r="44" spans="1:80" ht="13.5" x14ac:dyDescent="0.25">
      <c r="A44" s="27" t="s">
        <v>28</v>
      </c>
      <c r="B44" s="29">
        <v>55</v>
      </c>
      <c r="C44" s="38">
        <v>7</v>
      </c>
      <c r="D44" s="29">
        <v>306</v>
      </c>
      <c r="E44" s="38">
        <v>31</v>
      </c>
      <c r="F44" s="29">
        <v>146</v>
      </c>
      <c r="G44" s="39">
        <v>21</v>
      </c>
      <c r="H44" s="29">
        <v>92</v>
      </c>
      <c r="I44" s="39">
        <v>22</v>
      </c>
      <c r="J44" s="29">
        <v>745</v>
      </c>
      <c r="K44" s="38">
        <v>75</v>
      </c>
      <c r="L44" s="39">
        <v>181</v>
      </c>
      <c r="M44" s="38">
        <v>181</v>
      </c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</row>
    <row r="45" spans="1:80" ht="13.5" x14ac:dyDescent="0.25">
      <c r="A45" s="27" t="s">
        <v>23</v>
      </c>
      <c r="B45" s="46" t="s">
        <v>16</v>
      </c>
      <c r="C45" s="47" t="s">
        <v>16</v>
      </c>
      <c r="D45" s="46" t="s">
        <v>16</v>
      </c>
      <c r="E45" s="47" t="s">
        <v>16</v>
      </c>
      <c r="F45" s="46" t="s">
        <v>16</v>
      </c>
      <c r="G45" s="47" t="s">
        <v>16</v>
      </c>
      <c r="H45" s="46" t="s">
        <v>16</v>
      </c>
      <c r="I45" s="47" t="s">
        <v>16</v>
      </c>
      <c r="J45" s="46" t="s">
        <v>16</v>
      </c>
      <c r="K45" s="48" t="s">
        <v>16</v>
      </c>
      <c r="L45" s="46" t="s">
        <v>16</v>
      </c>
      <c r="M45" s="48" t="s">
        <v>16</v>
      </c>
    </row>
    <row r="46" spans="1:80" ht="13.5" x14ac:dyDescent="0.25">
      <c r="A46" s="27" t="s">
        <v>21</v>
      </c>
      <c r="B46" s="29">
        <v>1757</v>
      </c>
      <c r="C46" s="38">
        <v>1438</v>
      </c>
      <c r="D46" s="29">
        <v>2060</v>
      </c>
      <c r="E46" s="38">
        <v>1560</v>
      </c>
      <c r="F46" s="29">
        <v>2618</v>
      </c>
      <c r="G46" s="39">
        <v>1714</v>
      </c>
      <c r="H46" s="29">
        <v>2267</v>
      </c>
      <c r="I46" s="39">
        <v>2093</v>
      </c>
      <c r="J46" s="29">
        <v>2569</v>
      </c>
      <c r="K46" s="38">
        <v>2113</v>
      </c>
      <c r="L46" s="39">
        <v>2721</v>
      </c>
      <c r="M46" s="38">
        <v>2066</v>
      </c>
    </row>
    <row r="47" spans="1:80" ht="13.5" x14ac:dyDescent="0.25">
      <c r="A47" s="27" t="s">
        <v>26</v>
      </c>
      <c r="B47" s="46" t="s">
        <v>16</v>
      </c>
      <c r="C47" s="47" t="s">
        <v>16</v>
      </c>
      <c r="D47" s="46" t="s">
        <v>16</v>
      </c>
      <c r="E47" s="47" t="s">
        <v>16</v>
      </c>
      <c r="F47" s="46" t="s">
        <v>16</v>
      </c>
      <c r="G47" s="47" t="s">
        <v>16</v>
      </c>
      <c r="H47" s="46" t="s">
        <v>16</v>
      </c>
      <c r="I47" s="47" t="s">
        <v>16</v>
      </c>
      <c r="J47" s="46" t="s">
        <v>16</v>
      </c>
      <c r="K47" s="48" t="s">
        <v>16</v>
      </c>
      <c r="L47" s="46" t="s">
        <v>16</v>
      </c>
      <c r="M47" s="48" t="s">
        <v>16</v>
      </c>
    </row>
    <row r="48" spans="1:80" ht="13.5" x14ac:dyDescent="0.25">
      <c r="A48" s="27" t="s">
        <v>24</v>
      </c>
      <c r="B48" s="46" t="s">
        <v>16</v>
      </c>
      <c r="C48" s="47" t="s">
        <v>16</v>
      </c>
      <c r="D48" s="46" t="s">
        <v>16</v>
      </c>
      <c r="E48" s="47" t="s">
        <v>16</v>
      </c>
      <c r="F48" s="46" t="s">
        <v>16</v>
      </c>
      <c r="G48" s="47" t="s">
        <v>16</v>
      </c>
      <c r="H48" s="46" t="s">
        <v>16</v>
      </c>
      <c r="I48" s="47" t="s">
        <v>16</v>
      </c>
      <c r="J48" s="46" t="s">
        <v>16</v>
      </c>
      <c r="K48" s="48" t="s">
        <v>16</v>
      </c>
      <c r="L48" s="46" t="s">
        <v>16</v>
      </c>
      <c r="M48" s="48" t="s">
        <v>16</v>
      </c>
    </row>
    <row r="49" spans="1:66" ht="13.5" x14ac:dyDescent="0.25">
      <c r="A49" s="27" t="s">
        <v>25</v>
      </c>
      <c r="B49" s="46" t="s">
        <v>16</v>
      </c>
      <c r="C49" s="47" t="s">
        <v>16</v>
      </c>
      <c r="D49" s="46" t="s">
        <v>16</v>
      </c>
      <c r="E49" s="47" t="s">
        <v>16</v>
      </c>
      <c r="F49" s="46" t="s">
        <v>16</v>
      </c>
      <c r="G49" s="47" t="s">
        <v>16</v>
      </c>
      <c r="H49" s="46" t="s">
        <v>16</v>
      </c>
      <c r="I49" s="47" t="s">
        <v>16</v>
      </c>
      <c r="J49" s="46" t="s">
        <v>16</v>
      </c>
      <c r="K49" s="48" t="s">
        <v>16</v>
      </c>
      <c r="L49" s="46" t="s">
        <v>16</v>
      </c>
      <c r="M49" s="48" t="s">
        <v>16</v>
      </c>
    </row>
    <row r="50" spans="1:66" ht="13.5" x14ac:dyDescent="0.25">
      <c r="A50" s="27" t="s">
        <v>29</v>
      </c>
      <c r="B50" s="29">
        <v>1</v>
      </c>
      <c r="C50" s="39">
        <v>1</v>
      </c>
      <c r="D50" s="29">
        <v>16</v>
      </c>
      <c r="E50" s="39">
        <v>16</v>
      </c>
      <c r="F50" s="29">
        <v>47</v>
      </c>
      <c r="G50" s="39">
        <v>39</v>
      </c>
      <c r="H50" s="29">
        <v>53</v>
      </c>
      <c r="I50" s="39">
        <v>35</v>
      </c>
      <c r="J50" s="29">
        <v>40</v>
      </c>
      <c r="K50" s="38">
        <v>30</v>
      </c>
      <c r="L50" s="39">
        <v>27</v>
      </c>
      <c r="M50" s="38">
        <v>22</v>
      </c>
    </row>
    <row r="51" spans="1:66" ht="13.5" x14ac:dyDescent="0.25">
      <c r="A51" s="27" t="s">
        <v>4</v>
      </c>
      <c r="B51" s="29">
        <v>2721</v>
      </c>
      <c r="C51" s="38">
        <v>823</v>
      </c>
      <c r="D51" s="29">
        <v>2670</v>
      </c>
      <c r="E51" s="38">
        <v>885</v>
      </c>
      <c r="F51" s="29">
        <v>1964</v>
      </c>
      <c r="G51" s="39">
        <v>1034</v>
      </c>
      <c r="H51" s="29">
        <v>1557</v>
      </c>
      <c r="I51" s="39">
        <v>1058</v>
      </c>
      <c r="J51" s="29">
        <v>2138</v>
      </c>
      <c r="K51" s="38">
        <v>1118</v>
      </c>
      <c r="L51" s="39">
        <v>1605</v>
      </c>
      <c r="M51" s="38">
        <v>1013</v>
      </c>
      <c r="AP51" s="10"/>
    </row>
    <row r="52" spans="1:66" ht="13.5" x14ac:dyDescent="0.25">
      <c r="A52" s="27" t="s">
        <v>5</v>
      </c>
      <c r="B52" s="29">
        <v>30</v>
      </c>
      <c r="C52" s="38">
        <v>30</v>
      </c>
      <c r="D52" s="29">
        <v>274</v>
      </c>
      <c r="E52" s="38">
        <v>178</v>
      </c>
      <c r="F52" s="29">
        <v>64</v>
      </c>
      <c r="G52" s="39">
        <v>34</v>
      </c>
      <c r="H52" s="29">
        <v>17</v>
      </c>
      <c r="I52" s="39">
        <v>12</v>
      </c>
      <c r="J52" s="29">
        <v>12</v>
      </c>
      <c r="K52" s="38">
        <v>12</v>
      </c>
      <c r="L52" s="39">
        <v>10</v>
      </c>
      <c r="M52" s="38">
        <v>10</v>
      </c>
      <c r="N52" s="7"/>
      <c r="O52" s="7"/>
      <c r="P52" s="7"/>
    </row>
    <row r="53" spans="1:66" ht="13.5" x14ac:dyDescent="0.25">
      <c r="A53" s="27" t="s">
        <v>6</v>
      </c>
      <c r="B53" s="29">
        <v>33</v>
      </c>
      <c r="C53" s="38">
        <v>33</v>
      </c>
      <c r="D53" s="29">
        <v>20</v>
      </c>
      <c r="E53" s="38">
        <v>20</v>
      </c>
      <c r="F53" s="29">
        <v>22</v>
      </c>
      <c r="G53" s="39">
        <v>22</v>
      </c>
      <c r="H53" s="29">
        <v>46</v>
      </c>
      <c r="I53" s="39">
        <v>46</v>
      </c>
      <c r="J53" s="29">
        <v>346</v>
      </c>
      <c r="K53" s="38">
        <v>24</v>
      </c>
      <c r="L53" s="39">
        <v>14</v>
      </c>
      <c r="M53" s="38">
        <v>14</v>
      </c>
      <c r="N53" s="7"/>
      <c r="O53" s="7"/>
      <c r="P53" s="7"/>
      <c r="Q53" s="7"/>
      <c r="R53" s="7"/>
    </row>
    <row r="54" spans="1:66" ht="14.25" thickBot="1" x14ac:dyDescent="0.3">
      <c r="A54" s="42" t="s">
        <v>17</v>
      </c>
      <c r="B54" s="43">
        <f t="shared" ref="B54:M54" si="9">SUM(B42,B46,B51,B52,B53)</f>
        <v>6621</v>
      </c>
      <c r="C54" s="44">
        <f t="shared" si="9"/>
        <v>3691</v>
      </c>
      <c r="D54" s="43">
        <f t="shared" si="9"/>
        <v>7194</v>
      </c>
      <c r="E54" s="44">
        <f t="shared" si="9"/>
        <v>4057</v>
      </c>
      <c r="F54" s="43">
        <f t="shared" si="9"/>
        <v>6305</v>
      </c>
      <c r="G54" s="45">
        <f t="shared" si="9"/>
        <v>3858</v>
      </c>
      <c r="H54" s="43">
        <f t="shared" si="9"/>
        <v>5834</v>
      </c>
      <c r="I54" s="45">
        <f t="shared" si="9"/>
        <v>4198</v>
      </c>
      <c r="J54" s="43">
        <f t="shared" si="9"/>
        <v>8290</v>
      </c>
      <c r="K54" s="45">
        <f t="shared" si="9"/>
        <v>3977</v>
      </c>
      <c r="L54" s="43">
        <f t="shared" si="9"/>
        <v>5836</v>
      </c>
      <c r="M54" s="44">
        <f t="shared" si="9"/>
        <v>4035</v>
      </c>
    </row>
    <row r="55" spans="1:66" ht="13.5" x14ac:dyDescent="0.25">
      <c r="A55" s="27" t="s">
        <v>7</v>
      </c>
      <c r="B55" s="29">
        <v>3614</v>
      </c>
      <c r="C55" s="38">
        <v>2635</v>
      </c>
      <c r="D55" s="29">
        <v>3296</v>
      </c>
      <c r="E55" s="38">
        <v>2522</v>
      </c>
      <c r="F55" s="29">
        <v>3764</v>
      </c>
      <c r="G55" s="39">
        <v>2588</v>
      </c>
      <c r="H55" s="29">
        <v>3715</v>
      </c>
      <c r="I55" s="39">
        <v>2511</v>
      </c>
      <c r="J55" s="29">
        <v>2978</v>
      </c>
      <c r="K55" s="36">
        <v>2137</v>
      </c>
      <c r="L55" s="39">
        <v>2493</v>
      </c>
      <c r="M55" s="38">
        <v>1819</v>
      </c>
    </row>
    <row r="56" spans="1:66" ht="13.5" x14ac:dyDescent="0.25">
      <c r="A56" s="27" t="s">
        <v>8</v>
      </c>
      <c r="B56" s="29">
        <v>1840</v>
      </c>
      <c r="C56" s="38">
        <v>1444</v>
      </c>
      <c r="D56" s="29">
        <v>1916</v>
      </c>
      <c r="E56" s="38">
        <v>1214</v>
      </c>
      <c r="F56" s="29">
        <v>1561</v>
      </c>
      <c r="G56" s="39">
        <v>1457</v>
      </c>
      <c r="H56" s="29">
        <v>1561</v>
      </c>
      <c r="I56" s="39">
        <v>1248</v>
      </c>
      <c r="J56" s="29">
        <v>1474</v>
      </c>
      <c r="K56" s="38">
        <v>1186</v>
      </c>
      <c r="L56" s="39">
        <v>1433</v>
      </c>
      <c r="M56" s="38">
        <v>1369</v>
      </c>
      <c r="N56" s="1"/>
      <c r="O56" s="1"/>
      <c r="P56" s="1"/>
      <c r="Q56" s="1"/>
      <c r="R56" s="1"/>
      <c r="S56" s="1"/>
      <c r="BN56" s="15"/>
    </row>
    <row r="57" spans="1:66" ht="13.5" x14ac:dyDescent="0.25">
      <c r="A57" s="27" t="s">
        <v>9</v>
      </c>
      <c r="B57" s="29">
        <v>137</v>
      </c>
      <c r="C57" s="38">
        <v>137</v>
      </c>
      <c r="D57" s="29">
        <v>145</v>
      </c>
      <c r="E57" s="38">
        <v>145</v>
      </c>
      <c r="F57" s="29">
        <v>239</v>
      </c>
      <c r="G57" s="39">
        <v>40</v>
      </c>
      <c r="H57" s="29">
        <v>87</v>
      </c>
      <c r="I57" s="39">
        <v>75</v>
      </c>
      <c r="J57" s="29">
        <v>111</v>
      </c>
      <c r="K57" s="38">
        <v>109</v>
      </c>
      <c r="L57" s="39">
        <v>73</v>
      </c>
      <c r="M57" s="38">
        <v>73</v>
      </c>
      <c r="N57" s="1"/>
      <c r="O57" s="1"/>
      <c r="P57" s="1"/>
      <c r="Q57" s="1"/>
      <c r="R57" s="1"/>
      <c r="S57" s="1"/>
      <c r="AN57" s="18"/>
    </row>
    <row r="58" spans="1:66" ht="13.5" x14ac:dyDescent="0.25">
      <c r="A58" s="27" t="s">
        <v>10</v>
      </c>
      <c r="B58" s="29">
        <v>10</v>
      </c>
      <c r="C58" s="38">
        <v>10</v>
      </c>
      <c r="D58" s="29">
        <v>0</v>
      </c>
      <c r="E58" s="38">
        <v>0</v>
      </c>
      <c r="F58" s="29">
        <v>0</v>
      </c>
      <c r="G58" s="39">
        <v>0</v>
      </c>
      <c r="H58" s="29">
        <v>0</v>
      </c>
      <c r="I58" s="39">
        <v>0</v>
      </c>
      <c r="J58" s="29">
        <v>0</v>
      </c>
      <c r="K58" s="38">
        <v>0</v>
      </c>
      <c r="L58" s="39">
        <v>0</v>
      </c>
      <c r="M58" s="38">
        <v>0</v>
      </c>
      <c r="N58" s="1"/>
      <c r="O58" s="1"/>
      <c r="P58" s="1"/>
      <c r="Q58" s="1"/>
      <c r="R58" s="1"/>
      <c r="S58" s="1"/>
      <c r="AN58" s="18"/>
    </row>
    <row r="59" spans="1:66" ht="13.5" x14ac:dyDescent="0.25">
      <c r="A59" s="27" t="s">
        <v>19</v>
      </c>
      <c r="B59" s="29">
        <v>1303</v>
      </c>
      <c r="C59" s="38">
        <v>740</v>
      </c>
      <c r="D59" s="29">
        <v>1906</v>
      </c>
      <c r="E59" s="38">
        <v>856</v>
      </c>
      <c r="F59" s="29">
        <v>1893</v>
      </c>
      <c r="G59" s="39">
        <v>1566</v>
      </c>
      <c r="H59" s="29">
        <v>2000</v>
      </c>
      <c r="I59" s="39">
        <v>1584</v>
      </c>
      <c r="J59" s="29">
        <v>2407</v>
      </c>
      <c r="K59" s="38">
        <v>1688</v>
      </c>
      <c r="L59" s="39">
        <v>2577</v>
      </c>
      <c r="M59" s="38">
        <v>2217</v>
      </c>
      <c r="N59" s="1"/>
      <c r="O59" s="1"/>
      <c r="P59" s="1"/>
      <c r="Q59" s="1"/>
      <c r="R59" s="1"/>
      <c r="S59" s="1"/>
      <c r="AN59" s="18"/>
    </row>
    <row r="60" spans="1:66" ht="13.5" x14ac:dyDescent="0.25">
      <c r="A60" s="27" t="s">
        <v>30</v>
      </c>
      <c r="B60" s="29">
        <v>383</v>
      </c>
      <c r="C60" s="38">
        <v>176</v>
      </c>
      <c r="D60" s="29">
        <v>625</v>
      </c>
      <c r="E60" s="38">
        <v>146</v>
      </c>
      <c r="F60" s="29">
        <v>497</v>
      </c>
      <c r="G60" s="39">
        <v>248</v>
      </c>
      <c r="H60" s="29">
        <v>196</v>
      </c>
      <c r="I60" s="39">
        <v>175</v>
      </c>
      <c r="J60" s="29">
        <v>515</v>
      </c>
      <c r="K60" s="38">
        <v>281</v>
      </c>
      <c r="L60" s="39">
        <v>530</v>
      </c>
      <c r="M60" s="38">
        <v>355</v>
      </c>
      <c r="N60" s="1"/>
      <c r="O60" s="1"/>
      <c r="P60" s="1"/>
      <c r="Q60" s="1"/>
      <c r="R60" s="1"/>
      <c r="S60" s="1"/>
      <c r="AN60" s="18"/>
    </row>
    <row r="61" spans="1:66" ht="13.5" x14ac:dyDescent="0.25">
      <c r="A61" s="27" t="s">
        <v>1</v>
      </c>
      <c r="B61" s="29">
        <v>1214</v>
      </c>
      <c r="C61" s="38">
        <v>926</v>
      </c>
      <c r="D61" s="29">
        <v>869</v>
      </c>
      <c r="E61" s="38">
        <v>797</v>
      </c>
      <c r="F61" s="29">
        <v>682</v>
      </c>
      <c r="G61" s="39">
        <v>682</v>
      </c>
      <c r="H61" s="29">
        <v>734</v>
      </c>
      <c r="I61" s="39">
        <v>686</v>
      </c>
      <c r="J61" s="29">
        <v>776</v>
      </c>
      <c r="K61" s="38">
        <v>696</v>
      </c>
      <c r="L61" s="39">
        <v>735</v>
      </c>
      <c r="M61" s="38">
        <v>735</v>
      </c>
      <c r="AP61" s="12"/>
      <c r="AT61" s="5"/>
    </row>
    <row r="62" spans="1:66" ht="14.25" thickBot="1" x14ac:dyDescent="0.3">
      <c r="A62" s="49" t="s">
        <v>12</v>
      </c>
      <c r="B62" s="43">
        <f t="shared" ref="B62:M62" si="10">SUM(B55,B56,B57,B58,B59,B61)</f>
        <v>8118</v>
      </c>
      <c r="C62" s="44">
        <f t="shared" si="10"/>
        <v>5892</v>
      </c>
      <c r="D62" s="43">
        <f t="shared" si="10"/>
        <v>8132</v>
      </c>
      <c r="E62" s="44">
        <f t="shared" si="10"/>
        <v>5534</v>
      </c>
      <c r="F62" s="43">
        <f t="shared" si="10"/>
        <v>8139</v>
      </c>
      <c r="G62" s="45">
        <f t="shared" si="10"/>
        <v>6333</v>
      </c>
      <c r="H62" s="51">
        <f t="shared" si="10"/>
        <v>8097</v>
      </c>
      <c r="I62" s="45">
        <f t="shared" si="10"/>
        <v>6104</v>
      </c>
      <c r="J62" s="43">
        <f t="shared" si="10"/>
        <v>7746</v>
      </c>
      <c r="K62" s="45">
        <f t="shared" si="10"/>
        <v>5816</v>
      </c>
      <c r="L62" s="43">
        <f t="shared" si="10"/>
        <v>7311</v>
      </c>
      <c r="M62" s="44">
        <f t="shared" si="10"/>
        <v>6213</v>
      </c>
      <c r="AP62" s="12"/>
      <c r="AT62" s="5"/>
    </row>
    <row r="63" spans="1:66" ht="14.25" thickBot="1" x14ac:dyDescent="0.3">
      <c r="A63" s="52" t="s">
        <v>22</v>
      </c>
      <c r="B63" s="53">
        <f t="shared" ref="B63:M63" si="11">SUM(B41,B54,B62)</f>
        <v>20540</v>
      </c>
      <c r="C63" s="54">
        <f t="shared" si="11"/>
        <v>10276</v>
      </c>
      <c r="D63" s="53">
        <f t="shared" si="11"/>
        <v>22551</v>
      </c>
      <c r="E63" s="54">
        <f t="shared" si="11"/>
        <v>10406</v>
      </c>
      <c r="F63" s="53">
        <f t="shared" si="11"/>
        <v>23514</v>
      </c>
      <c r="G63" s="55">
        <f t="shared" si="11"/>
        <v>10876</v>
      </c>
      <c r="H63" s="53">
        <f t="shared" si="11"/>
        <v>21414</v>
      </c>
      <c r="I63" s="54">
        <f t="shared" si="11"/>
        <v>10732</v>
      </c>
      <c r="J63" s="55">
        <f t="shared" si="11"/>
        <v>22789</v>
      </c>
      <c r="K63" s="54">
        <f t="shared" si="11"/>
        <v>10187</v>
      </c>
      <c r="L63" s="55">
        <f t="shared" si="11"/>
        <v>21177</v>
      </c>
      <c r="M63" s="54">
        <f t="shared" si="11"/>
        <v>10788</v>
      </c>
      <c r="AP63" s="12"/>
      <c r="AT63" s="5"/>
    </row>
    <row r="64" spans="1:66" ht="13.5" x14ac:dyDescent="0.25">
      <c r="A64" s="56" t="s">
        <v>18</v>
      </c>
      <c r="B64" s="73"/>
      <c r="C64" s="73"/>
      <c r="D64" s="73"/>
      <c r="E64" s="73"/>
      <c r="F64" s="73"/>
      <c r="G64" s="73"/>
      <c r="H64" s="73"/>
      <c r="I64" s="72"/>
      <c r="J64" s="73"/>
      <c r="K64" s="72"/>
      <c r="L64" s="71"/>
      <c r="M64" s="72"/>
      <c r="AP64" s="12"/>
      <c r="AT64" s="5"/>
    </row>
    <row r="65" spans="1:56" x14ac:dyDescent="0.2">
      <c r="A65" s="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AZ65" s="12"/>
      <c r="BD65" s="5"/>
    </row>
    <row r="66" spans="1:56" x14ac:dyDescent="0.2">
      <c r="A66" s="1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AZ66" s="12"/>
      <c r="BD66" s="5"/>
    </row>
    <row r="67" spans="1:56" x14ac:dyDescent="0.2">
      <c r="A67" s="1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AZ67" s="12"/>
      <c r="BD67" s="5"/>
    </row>
    <row r="68" spans="1:56" x14ac:dyDescent="0.2">
      <c r="A68" s="1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AZ68" s="12"/>
      <c r="BD68" s="5"/>
    </row>
    <row r="69" spans="1:56" x14ac:dyDescent="0.2">
      <c r="AZ69" s="12"/>
      <c r="BD69" s="5"/>
    </row>
    <row r="70" spans="1:56" x14ac:dyDescent="0.2">
      <c r="A70" s="23"/>
      <c r="AZ70" s="12"/>
      <c r="BD70" s="5"/>
    </row>
    <row r="71" spans="1:56" x14ac:dyDescent="0.2">
      <c r="AZ71" s="12"/>
      <c r="BD71" s="5"/>
    </row>
    <row r="72" spans="1:56" x14ac:dyDescent="0.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AZ72" s="12"/>
      <c r="BD72" s="5"/>
    </row>
    <row r="73" spans="1:56" x14ac:dyDescent="0.2">
      <c r="A73" s="12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AZ73" s="12"/>
      <c r="BD73" s="5"/>
    </row>
    <row r="74" spans="1:56" x14ac:dyDescent="0.2">
      <c r="A74" s="12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AZ74" s="12"/>
      <c r="BD74" s="5"/>
    </row>
    <row r="75" spans="1:56" x14ac:dyDescent="0.2">
      <c r="A75" s="12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AZ75" s="12"/>
      <c r="BD75" s="5"/>
    </row>
    <row r="76" spans="1:56" x14ac:dyDescent="0.2">
      <c r="A76" s="22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AZ76" s="12"/>
      <c r="BD76" s="5"/>
    </row>
    <row r="77" spans="1:56" x14ac:dyDescent="0.2">
      <c r="A77" s="12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AZ77" s="12"/>
      <c r="BD77" s="5"/>
    </row>
    <row r="78" spans="1:56" x14ac:dyDescent="0.2">
      <c r="A78" s="12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AZ78" s="12"/>
      <c r="BD78" s="5"/>
    </row>
    <row r="79" spans="1:56" x14ac:dyDescent="0.2">
      <c r="A79" s="12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AZ79" s="12"/>
      <c r="BD79" s="5"/>
    </row>
    <row r="80" spans="1:56" x14ac:dyDescent="0.2">
      <c r="A80" s="12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</row>
    <row r="81" spans="1:56" x14ac:dyDescent="0.2">
      <c r="A81" s="1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</row>
    <row r="82" spans="1:56" x14ac:dyDescent="0.2">
      <c r="A82" s="1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</row>
    <row r="83" spans="1:56" x14ac:dyDescent="0.2">
      <c r="A83" s="12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</row>
    <row r="84" spans="1:56" x14ac:dyDescent="0.2">
      <c r="A84" s="12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</row>
    <row r="85" spans="1:56" x14ac:dyDescent="0.2">
      <c r="A85" s="12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</row>
    <row r="86" spans="1:56" x14ac:dyDescent="0.2">
      <c r="A86" s="12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</row>
    <row r="87" spans="1:56" x14ac:dyDescent="0.2">
      <c r="A87" s="12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</row>
    <row r="88" spans="1:56" x14ac:dyDescent="0.2">
      <c r="A88" s="12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</row>
    <row r="89" spans="1:56" x14ac:dyDescent="0.2">
      <c r="A89" s="12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</row>
    <row r="90" spans="1:56" x14ac:dyDescent="0.2">
      <c r="A90" s="22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</row>
    <row r="91" spans="1:56" x14ac:dyDescent="0.2">
      <c r="A91" s="12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</row>
    <row r="92" spans="1:56" x14ac:dyDescent="0.2">
      <c r="A92" s="12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AZ92" s="15"/>
    </row>
    <row r="93" spans="1:56" x14ac:dyDescent="0.2">
      <c r="A93" s="12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</row>
    <row r="94" spans="1:56" x14ac:dyDescent="0.2">
      <c r="A94" s="12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AZ94" s="12"/>
      <c r="BA94" s="10"/>
      <c r="BB94" s="10"/>
      <c r="BC94" s="10"/>
      <c r="BD94" s="5"/>
    </row>
    <row r="95" spans="1:56" x14ac:dyDescent="0.2">
      <c r="A95" s="12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AZ95" s="12"/>
      <c r="BA95" s="10"/>
      <c r="BB95" s="10"/>
      <c r="BC95" s="10"/>
      <c r="BD95" s="5"/>
    </row>
    <row r="96" spans="1:56" x14ac:dyDescent="0.2">
      <c r="A96" s="12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AZ96" s="12"/>
      <c r="BA96" s="10"/>
      <c r="BB96" s="10"/>
      <c r="BC96" s="10"/>
      <c r="BD96" s="5"/>
    </row>
    <row r="97" spans="1:80" x14ac:dyDescent="0.2">
      <c r="A97" s="12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AZ97" s="12"/>
      <c r="BA97" s="10"/>
      <c r="BB97" s="10"/>
      <c r="BC97" s="10"/>
      <c r="BD97" s="5"/>
    </row>
    <row r="98" spans="1:80" x14ac:dyDescent="0.2">
      <c r="A98" s="12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AZ98" s="12"/>
      <c r="BA98" s="10"/>
      <c r="BB98" s="10"/>
      <c r="BC98" s="10"/>
      <c r="BD98" s="5"/>
    </row>
    <row r="99" spans="1:80" x14ac:dyDescent="0.2">
      <c r="A99" s="9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AZ99" s="12"/>
      <c r="BA99" s="10"/>
      <c r="BB99" s="10"/>
      <c r="BC99" s="10"/>
      <c r="BD99" s="5"/>
    </row>
    <row r="100" spans="1:80" x14ac:dyDescent="0.2">
      <c r="A100" s="9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AZ100" s="12"/>
      <c r="BA100" s="10"/>
      <c r="BB100" s="10"/>
      <c r="BC100" s="10"/>
      <c r="BD100" s="5"/>
    </row>
    <row r="101" spans="1:80" x14ac:dyDescent="0.2">
      <c r="AZ101" s="12"/>
      <c r="BA101" s="10"/>
      <c r="BB101" s="10"/>
      <c r="BC101" s="10"/>
      <c r="BD101" s="5"/>
    </row>
    <row r="102" spans="1:80" x14ac:dyDescent="0.2">
      <c r="AZ102" s="12"/>
      <c r="BA102" s="10"/>
      <c r="BB102" s="10"/>
      <c r="BC102" s="10"/>
      <c r="BD102" s="5"/>
    </row>
    <row r="103" spans="1:80" x14ac:dyDescent="0.2">
      <c r="BX103" s="12" t="s">
        <v>0</v>
      </c>
      <c r="BY103" s="10"/>
      <c r="BZ103" s="10"/>
      <c r="CA103" s="10"/>
      <c r="CB103" s="5">
        <v>6146</v>
      </c>
    </row>
  </sheetData>
  <mergeCells count="51">
    <mergeCell ref="L64:M64"/>
    <mergeCell ref="B64:C64"/>
    <mergeCell ref="D64:E64"/>
    <mergeCell ref="F64:G64"/>
    <mergeCell ref="H64:I64"/>
    <mergeCell ref="J64:K64"/>
    <mergeCell ref="L35:M35"/>
    <mergeCell ref="C36:C37"/>
    <mergeCell ref="E36:E37"/>
    <mergeCell ref="G36:G37"/>
    <mergeCell ref="I36:I37"/>
    <mergeCell ref="K36:K37"/>
    <mergeCell ref="M36:M37"/>
    <mergeCell ref="B35:C35"/>
    <mergeCell ref="D35:E35"/>
    <mergeCell ref="F35:G35"/>
    <mergeCell ref="H35:I35"/>
    <mergeCell ref="J35:K35"/>
    <mergeCell ref="B1:C1"/>
    <mergeCell ref="C2:C3"/>
    <mergeCell ref="L1:M1"/>
    <mergeCell ref="M2:M3"/>
    <mergeCell ref="V1:W1"/>
    <mergeCell ref="W2:W3"/>
    <mergeCell ref="N1:O1"/>
    <mergeCell ref="P1:Q1"/>
    <mergeCell ref="O2:O3"/>
    <mergeCell ref="Q2:Q3"/>
    <mergeCell ref="H1:I1"/>
    <mergeCell ref="E2:E3"/>
    <mergeCell ref="G2:G3"/>
    <mergeCell ref="I2:I3"/>
    <mergeCell ref="J1:K1"/>
    <mergeCell ref="K2:K3"/>
    <mergeCell ref="D1:E1"/>
    <mergeCell ref="F1:G1"/>
    <mergeCell ref="T1:U1"/>
    <mergeCell ref="U2:U3"/>
    <mergeCell ref="R1:S1"/>
    <mergeCell ref="S2:S3"/>
    <mergeCell ref="B30:C30"/>
    <mergeCell ref="N30:O30"/>
    <mergeCell ref="P30:Q30"/>
    <mergeCell ref="R30:S30"/>
    <mergeCell ref="T30:U30"/>
    <mergeCell ref="V30:W30"/>
    <mergeCell ref="D30:E30"/>
    <mergeCell ref="F30:G30"/>
    <mergeCell ref="H30:I30"/>
    <mergeCell ref="J30:K30"/>
    <mergeCell ref="L30:M30"/>
  </mergeCells>
  <phoneticPr fontId="0" type="noConversion"/>
  <pageMargins left="0.1" right="0.25" top="0.3" bottom="0.64" header="0.17" footer="0.46"/>
  <pageSetup paperSize="17" scale="47" orientation="landscape" horizontalDpi="200" verticalDpi="200" r:id="rId1"/>
  <headerFooter scaleWithDoc="0" alignWithMargins="0">
    <oddHeader xml:space="preserve">&amp;C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Construction</vt:lpstr>
      <vt:lpstr>Construction!Print_Area</vt:lpstr>
    </vt:vector>
  </TitlesOfParts>
  <Company>cog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 staff</dc:creator>
  <cp:lastModifiedBy>Gregory Goodwin</cp:lastModifiedBy>
  <cp:lastPrinted>2019-09-03T19:57:34Z</cp:lastPrinted>
  <dcterms:created xsi:type="dcterms:W3CDTF">1999-06-08T14:53:20Z</dcterms:created>
  <dcterms:modified xsi:type="dcterms:W3CDTF">2021-05-11T16:33:40Z</dcterms:modified>
</cp:coreProperties>
</file>