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5" yWindow="-15" windowWidth="19260" windowHeight="6255"/>
  </bookViews>
  <sheets>
    <sheet name="Construction" sheetId="1" r:id="rId1"/>
  </sheets>
  <definedNames>
    <definedName name="_xlnm.Print_Area" localSheetId="0">Construction!$A$1:$AE$43</definedName>
  </definedNames>
  <calcPr calcId="145621"/>
</workbook>
</file>

<file path=xl/calcChain.xml><?xml version="1.0" encoding="utf-8"?>
<calcChain xmlns="http://schemas.openxmlformats.org/spreadsheetml/2006/main">
  <c r="AE43" i="1" l="1"/>
  <c r="AD43" i="1"/>
  <c r="AE42" i="1"/>
  <c r="AD42" i="1"/>
  <c r="AE29" i="1"/>
  <c r="AD29" i="1"/>
  <c r="V28" i="1"/>
  <c r="W28" i="1"/>
  <c r="X28" i="1"/>
  <c r="Y28" i="1"/>
  <c r="Z28" i="1"/>
  <c r="AA28" i="1"/>
  <c r="AB28" i="1"/>
  <c r="AC28" i="1"/>
  <c r="AD28" i="1"/>
  <c r="AE28" i="1"/>
  <c r="C28" i="1"/>
  <c r="D28" i="1"/>
  <c r="E28" i="1"/>
  <c r="F28" i="1"/>
  <c r="G28" i="1"/>
  <c r="H28" i="1"/>
  <c r="H29" i="1" s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B28" i="1"/>
  <c r="C29" i="1"/>
  <c r="D29" i="1"/>
  <c r="E29" i="1"/>
  <c r="F29" i="1"/>
  <c r="G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E20" i="1"/>
  <c r="AD20" i="1"/>
  <c r="AE7" i="1"/>
  <c r="AD7" i="1"/>
  <c r="C42" i="1" l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B42" i="1"/>
  <c r="B20" i="1"/>
  <c r="C20" i="1"/>
  <c r="D20" i="1"/>
  <c r="E20" i="1"/>
  <c r="F20" i="1"/>
  <c r="G20" i="1"/>
  <c r="H20" i="1"/>
  <c r="I20" i="1"/>
  <c r="J20" i="1"/>
  <c r="K20" i="1"/>
  <c r="L20" i="1"/>
  <c r="M20" i="1"/>
  <c r="B7" i="1"/>
  <c r="B29" i="1" s="1"/>
  <c r="B43" i="1" s="1"/>
  <c r="C7" i="1"/>
  <c r="C43" i="1" s="1"/>
  <c r="D7" i="1"/>
  <c r="E7" i="1"/>
  <c r="F7" i="1"/>
  <c r="F43" i="1" s="1"/>
  <c r="G7" i="1"/>
  <c r="G43" i="1" s="1"/>
  <c r="H7" i="1"/>
  <c r="I7" i="1"/>
  <c r="J7" i="1"/>
  <c r="J43" i="1" s="1"/>
  <c r="K7" i="1"/>
  <c r="L7" i="1"/>
  <c r="M7" i="1"/>
  <c r="X20" i="1"/>
  <c r="Y20" i="1"/>
  <c r="Z20" i="1"/>
  <c r="AA20" i="1"/>
  <c r="AB20" i="1"/>
  <c r="AC20" i="1"/>
  <c r="X7" i="1"/>
  <c r="Y7" i="1"/>
  <c r="Z7" i="1"/>
  <c r="AA7" i="1"/>
  <c r="AB7" i="1"/>
  <c r="AC7" i="1"/>
  <c r="O7" i="1"/>
  <c r="O20" i="1"/>
  <c r="P7" i="1"/>
  <c r="P20" i="1"/>
  <c r="Q7" i="1"/>
  <c r="Q20" i="1"/>
  <c r="R7" i="1"/>
  <c r="R20" i="1"/>
  <c r="S7" i="1"/>
  <c r="S20" i="1"/>
  <c r="T7" i="1"/>
  <c r="T20" i="1"/>
  <c r="U7" i="1"/>
  <c r="U20" i="1"/>
  <c r="V7" i="1"/>
  <c r="V20" i="1"/>
  <c r="W7" i="1"/>
  <c r="W20" i="1"/>
  <c r="N7" i="1"/>
  <c r="N20" i="1"/>
  <c r="I43" i="1" l="1"/>
  <c r="E43" i="1"/>
  <c r="M43" i="1"/>
  <c r="L43" i="1"/>
  <c r="K43" i="1"/>
  <c r="H43" i="1"/>
  <c r="D43" i="1"/>
  <c r="AB43" i="1"/>
  <c r="X43" i="1"/>
  <c r="AA43" i="1"/>
  <c r="Z43" i="1"/>
  <c r="AC43" i="1"/>
  <c r="Y43" i="1"/>
  <c r="T43" i="1"/>
  <c r="U43" i="1"/>
  <c r="R43" i="1"/>
  <c r="S43" i="1"/>
  <c r="P43" i="1"/>
  <c r="Q43" i="1"/>
  <c r="O43" i="1"/>
  <c r="N43" i="1"/>
  <c r="W43" i="1"/>
  <c r="V43" i="1"/>
</calcChain>
</file>

<file path=xl/sharedStrings.xml><?xml version="1.0" encoding="utf-8"?>
<sst xmlns="http://schemas.openxmlformats.org/spreadsheetml/2006/main" count="155" uniqueCount="47">
  <si>
    <t>District of Columbia</t>
  </si>
  <si>
    <t>Calvert County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</si>
  <si>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</si>
  <si>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</si>
  <si>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</si>
  <si>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</si>
  <si>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</si>
  <si>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</si>
  <si>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</si>
  <si>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</si>
  <si>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</si>
  <si>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</si>
  <si>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Stafford County</t>
  </si>
  <si>
    <t>Central Jurisdictions</t>
  </si>
  <si>
    <t>Outer Suburbs</t>
  </si>
  <si>
    <t>JURISDICTIONS</t>
  </si>
  <si>
    <t>Total</t>
  </si>
  <si>
    <t>Single Family</t>
  </si>
  <si>
    <t>n/a</t>
  </si>
  <si>
    <t xml:space="preserve">  City of Frederick*</t>
  </si>
  <si>
    <t xml:space="preserve">  City of Rockville*</t>
  </si>
  <si>
    <t xml:space="preserve">  City of Bowie*</t>
  </si>
  <si>
    <t xml:space="preserve">  City of College Park*</t>
  </si>
  <si>
    <t xml:space="preserve">  City of Greenbelt*</t>
  </si>
  <si>
    <t xml:space="preserve">  City of Gaithersburg*</t>
  </si>
  <si>
    <t>Inner Suburbs</t>
  </si>
  <si>
    <t xml:space="preserve">  City of Takoma Park*</t>
  </si>
  <si>
    <t>* Included in county total.</t>
  </si>
  <si>
    <t>Frederick County</t>
  </si>
  <si>
    <t>Montgomery County</t>
  </si>
  <si>
    <t>Prince George's County</t>
  </si>
  <si>
    <t xml:space="preserve">  Town of Bladensburg*</t>
  </si>
  <si>
    <t>City of Fredericksburg</t>
  </si>
  <si>
    <t>Spotsylvania County</t>
  </si>
  <si>
    <t>Fauquier County</t>
  </si>
  <si>
    <t>Clarke County</t>
  </si>
  <si>
    <t>Jefferson County</t>
  </si>
  <si>
    <t>Outer Ring Jurisdictions</t>
  </si>
  <si>
    <t>COG/TPB Planning Area</t>
  </si>
  <si>
    <t>Anne Arundel County</t>
  </si>
  <si>
    <t>Howard County</t>
  </si>
  <si>
    <t>Carroll County</t>
  </si>
  <si>
    <t>COG/TPB Model Region</t>
  </si>
  <si>
    <t>St. Mary's County</t>
  </si>
  <si>
    <t>King George County</t>
  </si>
  <si>
    <t>by County and Place Area."</t>
  </si>
  <si>
    <t xml:space="preserve">Source: U.S. Department of Commerce, Bureau of the Census, 2013 Annual Report, "Permit Authorized Construction in Permit-issuing Places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</si>
</sst>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3" xfId="0" applyNumberFormat="1" applyFont="1" applyBorder="1"/>
    <xf numFmtId="0" fontId="3" fillId="0" borderId="4" xfId="0" applyFont="1" applyBorder="1"/>
    <xf numFmtId="3" fontId="3" fillId="0" borderId="4" xfId="0" applyNumberFormat="1" applyFont="1" applyBorder="1"/>
    <xf numFmtId="0" fontId="2" fillId="0" borderId="2" xfId="0" applyFont="1" applyBorder="1"/>
    <xf numFmtId="3" fontId="2" fillId="0" borderId="2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0" xfId="0" applyFont="1" applyAlignment="1">
      <alignment horizontal="center"/>
    </xf>
    <xf numFmtId="3" fontId="3" fillId="0" borderId="0" xfId="0" applyNumberFormat="1" applyFont="1"/>
    <xf numFmtId="3" fontId="3" fillId="0" borderId="1" xfId="0" applyNumberFormat="1" applyFont="1" applyBorder="1"/>
    <xf numFmtId="3" fontId="2" fillId="0" borderId="5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0" borderId="7" xfId="0" applyNumberFormat="1" applyFont="1" applyBorder="1"/>
    <xf numFmtId="3" fontId="3" fillId="0" borderId="8" xfId="0" applyNumberFormat="1" applyFont="1" applyBorder="1"/>
    <xf numFmtId="3" fontId="3" fillId="0" borderId="6" xfId="0" applyNumberFormat="1" applyFont="1" applyBorder="1"/>
    <xf numFmtId="0" fontId="0" fillId="0" borderId="1" xfId="0" applyBorder="1"/>
    <xf numFmtId="0" fontId="3" fillId="0" borderId="1" xfId="0" applyFont="1" applyBorder="1"/>
    <xf numFmtId="0" fontId="3" fillId="0" borderId="8" xfId="0" applyFont="1" applyBorder="1" applyAlignment="1">
      <alignment horizontal="right"/>
    </xf>
    <xf numFmtId="0" fontId="3" fillId="0" borderId="4" xfId="0" applyFont="1" applyFill="1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3" fontId="2" fillId="0" borderId="9" xfId="0" applyNumberFormat="1" applyFont="1" applyBorder="1"/>
    <xf numFmtId="3" fontId="3" fillId="0" borderId="0" xfId="0" applyNumberFormat="1" applyFont="1" applyFill="1" applyBorder="1"/>
    <xf numFmtId="3" fontId="3" fillId="0" borderId="2" xfId="0" applyNumberFormat="1" applyFont="1" applyBorder="1"/>
    <xf numFmtId="3" fontId="3" fillId="0" borderId="11" xfId="0" applyNumberFormat="1" applyFont="1" applyBorder="1"/>
    <xf numFmtId="3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3" fillId="0" borderId="0" xfId="0" applyNumberFormat="1" applyFont="1" applyBorder="1"/>
    <xf numFmtId="3" fontId="3" fillId="0" borderId="4" xfId="0" applyNumberFormat="1" applyFont="1" applyFill="1" applyBorder="1"/>
    <xf numFmtId="3" fontId="3" fillId="0" borderId="6" xfId="0" applyNumberFormat="1" applyFont="1" applyFill="1" applyBorder="1"/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1" fontId="2" fillId="0" borderId="3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3" fontId="2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800"/>
              <a:t>Housing Units Authorized, 2000 - 2014</a:t>
            </a:r>
          </a:p>
        </c:rich>
      </c:tx>
      <c:layout>
        <c:manualLayout>
          <c:xMode val="edge"/>
          <c:yMode val="edge"/>
          <c:x val="0.33202383819669606"/>
          <c:y val="6.37622320825579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07142857142876"/>
          <c:y val="0.22274933063659547"/>
          <c:w val="0.83392857142857246"/>
          <c:h val="0.5829397376234305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(Construction!$B$1,Construction!$D$1,Construction!$F$1,Construction!$H$1,Construction!$J$1,Construction!$L$1,Construction!$N$1,Construction!$P$1,Construction!$R$1,Construction!$T$1,Construction!$V$1,Construction!$X$1,Construction!$Z$1,Construction!$AB$1,Construction!$AD$1)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 formatCode="0">
                  <c:v>2014</c:v>
                </c:pt>
              </c:numCache>
            </c:numRef>
          </c:cat>
          <c:val>
            <c:numRef>
              <c:f>(Construction!$B$29,Construction!$D$29,Construction!$F$29,Construction!$H$29,Construction!$J$29,Construction!$L$29,Construction!$N$29,Construction!$P$29,Construction!$R$29,Construction!$T$29,Construction!$V$29,Construction!$X$29,Construction!$Z$29,Construction!$AB$29,Construction!$AD$29)</c:f>
              <c:numCache>
                <c:formatCode>#,##0</c:formatCode>
                <c:ptCount val="15"/>
                <c:pt idx="0">
                  <c:v>31567</c:v>
                </c:pt>
                <c:pt idx="1">
                  <c:v>29473</c:v>
                </c:pt>
                <c:pt idx="2">
                  <c:v>31961</c:v>
                </c:pt>
                <c:pt idx="3">
                  <c:v>29628</c:v>
                </c:pt>
                <c:pt idx="4">
                  <c:v>32257</c:v>
                </c:pt>
                <c:pt idx="5">
                  <c:v>30722</c:v>
                </c:pt>
                <c:pt idx="6">
                  <c:v>23553</c:v>
                </c:pt>
                <c:pt idx="7">
                  <c:v>19249</c:v>
                </c:pt>
                <c:pt idx="8">
                  <c:v>12347</c:v>
                </c:pt>
                <c:pt idx="9">
                  <c:v>10738</c:v>
                </c:pt>
                <c:pt idx="10">
                  <c:v>11192</c:v>
                </c:pt>
                <c:pt idx="11">
                  <c:v>17881</c:v>
                </c:pt>
                <c:pt idx="12">
                  <c:v>20247</c:v>
                </c:pt>
                <c:pt idx="13">
                  <c:v>20970</c:v>
                </c:pt>
                <c:pt idx="14">
                  <c:v>22596</c:v>
                </c:pt>
              </c:numCache>
            </c:numRef>
          </c:val>
          <c:smooth val="0"/>
        </c:ser>
        <c:ser>
          <c:idx val="1"/>
          <c:order val="1"/>
          <c:tx>
            <c:v>Single Family</c:v>
          </c:tx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(Construction!$B$1,Construction!$D$1,Construction!$F$1,Construction!$H$1,Construction!$J$1,Construction!$L$1,Construction!$N$1,Construction!$P$1,Construction!$R$1,Construction!$T$1,Construction!$V$1,Construction!$X$1,Construction!$Z$1,Construction!$AB$1,Construction!$AD$1)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 formatCode="0">
                  <c:v>2014</c:v>
                </c:pt>
              </c:numCache>
            </c:numRef>
          </c:cat>
          <c:val>
            <c:numRef>
              <c:f>(Construction!$C$29,Construction!$E$29,Construction!$G$29,Construction!$I$29,Construction!$K$29,Construction!$M$29,Construction!$O$29,Construction!$Q$29,Construction!$S$29,Construction!$U$29,Construction!$W$29,Construction!$Y$29,Construction!$AA$29,Construction!$AC$29,Construction!$AE$29)</c:f>
              <c:numCache>
                <c:formatCode>#,##0</c:formatCode>
                <c:ptCount val="15"/>
                <c:pt idx="0">
                  <c:v>24039</c:v>
                </c:pt>
                <c:pt idx="1">
                  <c:v>20730</c:v>
                </c:pt>
                <c:pt idx="2">
                  <c:v>21805</c:v>
                </c:pt>
                <c:pt idx="3">
                  <c:v>22125</c:v>
                </c:pt>
                <c:pt idx="4">
                  <c:v>21771</c:v>
                </c:pt>
                <c:pt idx="5">
                  <c:v>20205</c:v>
                </c:pt>
                <c:pt idx="6">
                  <c:v>14415</c:v>
                </c:pt>
                <c:pt idx="7">
                  <c:v>11728</c:v>
                </c:pt>
                <c:pt idx="8">
                  <c:v>7987</c:v>
                </c:pt>
                <c:pt idx="9">
                  <c:v>7524</c:v>
                </c:pt>
                <c:pt idx="10">
                  <c:v>7906</c:v>
                </c:pt>
                <c:pt idx="11">
                  <c:v>8170</c:v>
                </c:pt>
                <c:pt idx="12">
                  <c:v>9190</c:v>
                </c:pt>
                <c:pt idx="13">
                  <c:v>10649</c:v>
                </c:pt>
                <c:pt idx="14">
                  <c:v>10203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740352"/>
        <c:axId val="40742272"/>
      </c:lineChart>
      <c:catAx>
        <c:axId val="40740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2857142857142869"/>
              <c:y val="0.881518577950267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40742272"/>
        <c:crossesAt val="0"/>
        <c:auto val="1"/>
        <c:lblAlgn val="ctr"/>
        <c:lblOffset val="100"/>
        <c:noMultiLvlLbl val="0"/>
      </c:catAx>
      <c:valAx>
        <c:axId val="40742272"/>
        <c:scaling>
          <c:orientation val="minMax"/>
          <c:max val="4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Units Authorized</a:t>
                </a:r>
              </a:p>
            </c:rich>
          </c:tx>
          <c:layout>
            <c:manualLayout>
              <c:xMode val="edge"/>
              <c:yMode val="edge"/>
              <c:x val="3.2142857142857154E-2"/>
              <c:y val="0.289100023634486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0740352"/>
        <c:crosses val="autoZero"/>
        <c:crossBetween val="between"/>
        <c:majorUnit val="5000"/>
        <c:minorUnit val="4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2112916473676081"/>
          <c:y val="0.54207620331891582"/>
          <c:w val="0.14828259996912152"/>
          <c:h val="0.12587403676591577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44" r="0.75000000000000044" t="1" header="0.5" footer="0.5"/>
    <c:pageSetup orientation="landscape" horizontalDpi="-3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45</xdr:row>
      <xdr:rowOff>28576</xdr:rowOff>
    </xdr:from>
    <xdr:to>
      <xdr:col>14</xdr:col>
      <xdr:colOff>295275</xdr:colOff>
      <xdr:row>67</xdr:row>
      <xdr:rowOff>76200</xdr:rowOff>
    </xdr:to>
    <xdr:graphicFrame macro="">
      <xdr:nvGraphicFramePr>
        <xdr:cNvPr id="205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4"/>
  <sheetViews>
    <sheetView tabSelected="1" topLeftCell="I1" workbookViewId="0">
      <selection activeCell="Q59" sqref="Q59"/>
    </sheetView>
  </sheetViews>
  <sheetFormatPr defaultRowHeight="12.75" x14ac:dyDescent="0.2"/>
  <cols>
    <col min="1" max="1" width="21" customWidth="1"/>
    <col min="2" max="2" width="7.28515625" customWidth="1"/>
    <col min="3" max="14" width="7.42578125" customWidth="1"/>
    <col min="15" max="15" width="8.28515625" customWidth="1"/>
    <col min="16" max="16" width="7.42578125" customWidth="1"/>
    <col min="17" max="17" width="8.28515625" customWidth="1"/>
    <col min="18" max="18" width="7.28515625" customWidth="1"/>
    <col min="19" max="19" width="8.28515625" customWidth="1"/>
    <col min="20" max="21" width="7.28515625" customWidth="1"/>
    <col min="22" max="31" width="7.42578125" customWidth="1"/>
  </cols>
  <sheetData>
    <row r="1" spans="1:31" ht="13.5" thickBot="1" x14ac:dyDescent="0.25">
      <c r="A1" s="2"/>
      <c r="B1" s="46">
        <v>2000</v>
      </c>
      <c r="C1" s="47"/>
      <c r="D1" s="46">
        <v>2001</v>
      </c>
      <c r="E1" s="48"/>
      <c r="F1" s="49">
        <v>2002</v>
      </c>
      <c r="G1" s="47"/>
      <c r="H1" s="46">
        <v>2003</v>
      </c>
      <c r="I1" s="48"/>
      <c r="J1" s="49">
        <v>2004</v>
      </c>
      <c r="K1" s="47"/>
      <c r="L1" s="46">
        <v>2005</v>
      </c>
      <c r="M1" s="48"/>
      <c r="N1" s="38">
        <v>2006</v>
      </c>
      <c r="O1" s="39"/>
      <c r="P1" s="38">
        <v>2007</v>
      </c>
      <c r="Q1" s="39"/>
      <c r="R1" s="38">
        <v>2008</v>
      </c>
      <c r="S1" s="39"/>
      <c r="T1" s="38">
        <v>2009</v>
      </c>
      <c r="U1" s="39"/>
      <c r="V1" s="38">
        <v>2010</v>
      </c>
      <c r="W1" s="39"/>
      <c r="X1" s="38">
        <v>2011</v>
      </c>
      <c r="Y1" s="39"/>
      <c r="Z1" s="38">
        <v>2012</v>
      </c>
      <c r="AA1" s="39"/>
      <c r="AB1" s="38">
        <v>2013</v>
      </c>
      <c r="AC1" s="39"/>
      <c r="AD1" s="53">
        <v>2014</v>
      </c>
      <c r="AE1" s="54"/>
    </row>
    <row r="2" spans="1:31" ht="12.75" customHeight="1" x14ac:dyDescent="0.2">
      <c r="A2" s="10"/>
      <c r="B2" s="2"/>
      <c r="C2" s="43" t="s">
        <v>17</v>
      </c>
      <c r="D2" s="2"/>
      <c r="E2" s="41" t="s">
        <v>17</v>
      </c>
      <c r="F2" s="33"/>
      <c r="G2" s="43" t="s">
        <v>17</v>
      </c>
      <c r="H2" s="2"/>
      <c r="I2" s="41" t="s">
        <v>17</v>
      </c>
      <c r="J2" s="33"/>
      <c r="K2" s="43" t="s">
        <v>17</v>
      </c>
      <c r="L2" s="2"/>
      <c r="M2" s="41" t="s">
        <v>17</v>
      </c>
      <c r="N2" s="11"/>
      <c r="O2" s="40" t="s">
        <v>17</v>
      </c>
      <c r="P2" s="11"/>
      <c r="Q2" s="41" t="s">
        <v>17</v>
      </c>
      <c r="R2" s="11"/>
      <c r="S2" s="41" t="s">
        <v>17</v>
      </c>
      <c r="T2" s="21"/>
      <c r="U2" s="41" t="s">
        <v>17</v>
      </c>
      <c r="V2" s="11"/>
      <c r="W2" s="40" t="s">
        <v>17</v>
      </c>
      <c r="Y2" s="40" t="s">
        <v>17</v>
      </c>
      <c r="AA2" s="40" t="s">
        <v>17</v>
      </c>
      <c r="AC2" s="40" t="s">
        <v>17</v>
      </c>
      <c r="AD2" s="7"/>
      <c r="AE2" s="51" t="s">
        <v>17</v>
      </c>
    </row>
    <row r="3" spans="1:31" ht="18" customHeight="1" thickBot="1" x14ac:dyDescent="0.25">
      <c r="A3" s="3" t="s">
        <v>15</v>
      </c>
      <c r="B3" s="4" t="s">
        <v>16</v>
      </c>
      <c r="C3" s="44"/>
      <c r="D3" s="4" t="s">
        <v>16</v>
      </c>
      <c r="E3" s="45"/>
      <c r="F3" s="34" t="s">
        <v>16</v>
      </c>
      <c r="G3" s="44"/>
      <c r="H3" s="4" t="s">
        <v>16</v>
      </c>
      <c r="I3" s="45"/>
      <c r="J3" s="34" t="s">
        <v>16</v>
      </c>
      <c r="K3" s="44"/>
      <c r="L3" s="4" t="s">
        <v>16</v>
      </c>
      <c r="M3" s="45"/>
      <c r="N3" s="10" t="s">
        <v>16</v>
      </c>
      <c r="O3" s="40"/>
      <c r="P3" s="10" t="s">
        <v>16</v>
      </c>
      <c r="Q3" s="42"/>
      <c r="R3" s="10" t="s">
        <v>16</v>
      </c>
      <c r="S3" s="42"/>
      <c r="T3" s="4" t="s">
        <v>16</v>
      </c>
      <c r="U3" s="42"/>
      <c r="V3" s="10" t="s">
        <v>16</v>
      </c>
      <c r="W3" s="40"/>
      <c r="X3" s="10" t="s">
        <v>16</v>
      </c>
      <c r="Y3" s="40"/>
      <c r="Z3" s="10" t="s">
        <v>16</v>
      </c>
      <c r="AA3" s="40"/>
      <c r="AB3" s="10" t="s">
        <v>16</v>
      </c>
      <c r="AC3" s="40"/>
      <c r="AD3" s="50" t="s">
        <v>16</v>
      </c>
      <c r="AE3" s="52"/>
    </row>
    <row r="4" spans="1:31" ht="12.75" customHeight="1" x14ac:dyDescent="0.2">
      <c r="A4" s="22" t="s">
        <v>0</v>
      </c>
      <c r="B4" s="14">
        <v>806</v>
      </c>
      <c r="C4" s="31">
        <v>187</v>
      </c>
      <c r="D4" s="14">
        <v>896</v>
      </c>
      <c r="E4" s="19">
        <v>131</v>
      </c>
      <c r="F4" s="31">
        <v>1591</v>
      </c>
      <c r="G4" s="31">
        <v>383</v>
      </c>
      <c r="H4" s="14">
        <v>1427</v>
      </c>
      <c r="I4" s="19">
        <v>152</v>
      </c>
      <c r="J4" s="31">
        <v>1936</v>
      </c>
      <c r="K4" s="31">
        <v>226</v>
      </c>
      <c r="L4" s="14">
        <v>2860</v>
      </c>
      <c r="M4" s="19">
        <v>125</v>
      </c>
      <c r="N4" s="14">
        <v>2105</v>
      </c>
      <c r="O4" s="23">
        <v>126</v>
      </c>
      <c r="P4" s="14">
        <v>1910</v>
      </c>
      <c r="Q4" s="19">
        <v>576</v>
      </c>
      <c r="R4" s="14">
        <v>536</v>
      </c>
      <c r="S4" s="19">
        <v>248</v>
      </c>
      <c r="T4" s="14">
        <v>1126</v>
      </c>
      <c r="U4" s="19">
        <v>151</v>
      </c>
      <c r="V4" s="14">
        <v>739</v>
      </c>
      <c r="W4" s="19">
        <v>177</v>
      </c>
      <c r="X4" s="14">
        <v>4612</v>
      </c>
      <c r="Y4" s="19">
        <v>227</v>
      </c>
      <c r="Z4" s="31">
        <v>3823</v>
      </c>
      <c r="AA4" s="19">
        <v>271</v>
      </c>
      <c r="AB4" s="31">
        <v>3255</v>
      </c>
      <c r="AC4" s="19">
        <v>333</v>
      </c>
      <c r="AD4" s="7">
        <v>4189</v>
      </c>
      <c r="AE4" s="20">
        <v>288</v>
      </c>
    </row>
    <row r="5" spans="1:31" ht="12.75" customHeight="1" x14ac:dyDescent="0.2">
      <c r="A5" s="6" t="s">
        <v>3</v>
      </c>
      <c r="B5" s="7">
        <v>811</v>
      </c>
      <c r="C5" s="35">
        <v>59</v>
      </c>
      <c r="D5" s="7">
        <v>920</v>
      </c>
      <c r="E5" s="20">
        <v>171</v>
      </c>
      <c r="F5" s="35">
        <v>17</v>
      </c>
      <c r="G5" s="35">
        <v>17</v>
      </c>
      <c r="H5" s="7">
        <v>7</v>
      </c>
      <c r="I5" s="20">
        <v>7</v>
      </c>
      <c r="J5" s="35">
        <v>1274</v>
      </c>
      <c r="K5" s="35">
        <v>184</v>
      </c>
      <c r="L5" s="7">
        <v>1275</v>
      </c>
      <c r="M5" s="20">
        <v>166</v>
      </c>
      <c r="N5" s="7">
        <v>2960</v>
      </c>
      <c r="O5" s="16">
        <v>203</v>
      </c>
      <c r="P5" s="29">
        <v>2121</v>
      </c>
      <c r="Q5" s="20">
        <v>151</v>
      </c>
      <c r="R5" s="29">
        <v>1179</v>
      </c>
      <c r="S5" s="20">
        <v>119</v>
      </c>
      <c r="T5" s="29">
        <v>614</v>
      </c>
      <c r="U5" s="20">
        <v>156</v>
      </c>
      <c r="V5" s="29">
        <v>875</v>
      </c>
      <c r="W5" s="20">
        <v>286</v>
      </c>
      <c r="X5" s="13">
        <v>1945</v>
      </c>
      <c r="Y5" s="20">
        <v>193</v>
      </c>
      <c r="Z5" s="13">
        <v>2207</v>
      </c>
      <c r="AA5" s="20">
        <v>156</v>
      </c>
      <c r="AB5" s="13">
        <v>934</v>
      </c>
      <c r="AC5" s="20">
        <v>204</v>
      </c>
      <c r="AD5" s="7">
        <v>2160</v>
      </c>
      <c r="AE5" s="20">
        <v>229</v>
      </c>
    </row>
    <row r="6" spans="1:31" x14ac:dyDescent="0.2">
      <c r="A6" s="6" t="s">
        <v>4</v>
      </c>
      <c r="B6" s="7">
        <v>1014</v>
      </c>
      <c r="C6" s="35">
        <v>336</v>
      </c>
      <c r="D6" s="7">
        <v>1162</v>
      </c>
      <c r="E6" s="20">
        <v>339</v>
      </c>
      <c r="F6" s="35">
        <v>1244</v>
      </c>
      <c r="G6" s="35">
        <v>380</v>
      </c>
      <c r="H6" s="7">
        <v>72</v>
      </c>
      <c r="I6" s="20">
        <v>20</v>
      </c>
      <c r="J6" s="35">
        <v>843</v>
      </c>
      <c r="K6" s="35">
        <v>171</v>
      </c>
      <c r="L6" s="7">
        <v>1017</v>
      </c>
      <c r="M6" s="20">
        <v>195</v>
      </c>
      <c r="N6" s="7">
        <v>1050</v>
      </c>
      <c r="O6" s="16">
        <v>137</v>
      </c>
      <c r="P6" s="29">
        <v>354</v>
      </c>
      <c r="Q6" s="20">
        <v>93</v>
      </c>
      <c r="R6" s="29">
        <v>467</v>
      </c>
      <c r="S6" s="20">
        <v>65</v>
      </c>
      <c r="T6" s="29">
        <v>236</v>
      </c>
      <c r="U6" s="20">
        <v>35</v>
      </c>
      <c r="V6" s="29">
        <v>418</v>
      </c>
      <c r="W6" s="20">
        <v>56</v>
      </c>
      <c r="X6" s="13">
        <v>759</v>
      </c>
      <c r="Y6" s="20">
        <v>105</v>
      </c>
      <c r="Z6" s="13">
        <v>266</v>
      </c>
      <c r="AA6" s="20">
        <v>139</v>
      </c>
      <c r="AB6" s="13">
        <v>1848</v>
      </c>
      <c r="AC6" s="20">
        <v>218</v>
      </c>
      <c r="AD6" s="7">
        <v>1324</v>
      </c>
      <c r="AE6" s="20">
        <v>174</v>
      </c>
    </row>
    <row r="7" spans="1:31" ht="12.75" customHeight="1" thickBot="1" x14ac:dyDescent="0.25">
      <c r="A7" s="8" t="s">
        <v>13</v>
      </c>
      <c r="B7" s="9">
        <f t="shared" ref="B7:M7" si="0">SUM(B4:B6)</f>
        <v>2631</v>
      </c>
      <c r="C7" s="15">
        <f t="shared" si="0"/>
        <v>582</v>
      </c>
      <c r="D7" s="9">
        <f t="shared" si="0"/>
        <v>2978</v>
      </c>
      <c r="E7" s="15">
        <f t="shared" si="0"/>
        <v>641</v>
      </c>
      <c r="F7" s="9">
        <f t="shared" si="0"/>
        <v>2852</v>
      </c>
      <c r="G7" s="15">
        <f t="shared" si="0"/>
        <v>780</v>
      </c>
      <c r="H7" s="9">
        <f t="shared" si="0"/>
        <v>1506</v>
      </c>
      <c r="I7" s="15">
        <f t="shared" si="0"/>
        <v>179</v>
      </c>
      <c r="J7" s="9">
        <f t="shared" si="0"/>
        <v>4053</v>
      </c>
      <c r="K7" s="15">
        <f t="shared" si="0"/>
        <v>581</v>
      </c>
      <c r="L7" s="9">
        <f t="shared" si="0"/>
        <v>5152</v>
      </c>
      <c r="M7" s="15">
        <f t="shared" si="0"/>
        <v>486</v>
      </c>
      <c r="N7" s="9">
        <f>SUM(N4:N6)</f>
        <v>6115</v>
      </c>
      <c r="O7" s="15">
        <f t="shared" ref="O7:AC7" si="1">SUM(O4:O6)</f>
        <v>466</v>
      </c>
      <c r="P7" s="9">
        <f t="shared" si="1"/>
        <v>4385</v>
      </c>
      <c r="Q7" s="15">
        <f t="shared" si="1"/>
        <v>820</v>
      </c>
      <c r="R7" s="9">
        <f t="shared" si="1"/>
        <v>2182</v>
      </c>
      <c r="S7" s="28">
        <f t="shared" si="1"/>
        <v>432</v>
      </c>
      <c r="T7" s="9">
        <f t="shared" si="1"/>
        <v>1976</v>
      </c>
      <c r="U7" s="15">
        <f t="shared" si="1"/>
        <v>342</v>
      </c>
      <c r="V7" s="9">
        <f t="shared" si="1"/>
        <v>2032</v>
      </c>
      <c r="W7" s="15">
        <f t="shared" si="1"/>
        <v>519</v>
      </c>
      <c r="X7" s="28">
        <f t="shared" si="1"/>
        <v>7316</v>
      </c>
      <c r="Y7" s="15">
        <f t="shared" si="1"/>
        <v>525</v>
      </c>
      <c r="Z7" s="28">
        <f t="shared" si="1"/>
        <v>6296</v>
      </c>
      <c r="AA7" s="15">
        <f t="shared" si="1"/>
        <v>566</v>
      </c>
      <c r="AB7" s="28">
        <f t="shared" si="1"/>
        <v>6037</v>
      </c>
      <c r="AC7" s="15">
        <f t="shared" si="1"/>
        <v>755</v>
      </c>
      <c r="AD7" s="9">
        <f>SUM(AD4:AD6)</f>
        <v>7673</v>
      </c>
      <c r="AE7" s="15">
        <f>SUM(AE4:AE6)</f>
        <v>691</v>
      </c>
    </row>
    <row r="8" spans="1:31" x14ac:dyDescent="0.2">
      <c r="A8" s="6" t="s">
        <v>29</v>
      </c>
      <c r="B8" s="7">
        <v>4950</v>
      </c>
      <c r="C8" s="35">
        <v>3931</v>
      </c>
      <c r="D8" s="7">
        <v>4559</v>
      </c>
      <c r="E8" s="20">
        <v>2802</v>
      </c>
      <c r="F8" s="35">
        <v>5013</v>
      </c>
      <c r="G8" s="35">
        <v>2909</v>
      </c>
      <c r="H8" s="7">
        <v>4428</v>
      </c>
      <c r="I8" s="20">
        <v>2339</v>
      </c>
      <c r="J8" s="35">
        <v>3821</v>
      </c>
      <c r="K8" s="35">
        <v>2376</v>
      </c>
      <c r="L8" s="7">
        <v>3591</v>
      </c>
      <c r="M8" s="20">
        <v>1700</v>
      </c>
      <c r="N8" s="7">
        <v>3031</v>
      </c>
      <c r="O8" s="16">
        <v>1237</v>
      </c>
      <c r="P8" s="13">
        <v>3459</v>
      </c>
      <c r="Q8" s="20">
        <v>1408</v>
      </c>
      <c r="R8" s="13">
        <v>1476</v>
      </c>
      <c r="S8" s="20">
        <v>997</v>
      </c>
      <c r="T8" s="13">
        <v>862</v>
      </c>
      <c r="U8" s="20">
        <v>862</v>
      </c>
      <c r="V8" s="13">
        <v>1899</v>
      </c>
      <c r="W8" s="20">
        <v>909</v>
      </c>
      <c r="X8" s="13">
        <v>2512</v>
      </c>
      <c r="Y8" s="20">
        <v>1031</v>
      </c>
      <c r="Z8" s="13">
        <v>3981</v>
      </c>
      <c r="AA8" s="20">
        <v>1174</v>
      </c>
      <c r="AB8" s="13">
        <v>3137</v>
      </c>
      <c r="AC8" s="20">
        <v>1558</v>
      </c>
      <c r="AD8" s="7">
        <v>3839</v>
      </c>
      <c r="AE8" s="20">
        <v>1440</v>
      </c>
    </row>
    <row r="9" spans="1:31" x14ac:dyDescent="0.2">
      <c r="A9" s="6" t="s">
        <v>24</v>
      </c>
      <c r="B9" s="7">
        <v>568</v>
      </c>
      <c r="C9" s="35">
        <v>336</v>
      </c>
      <c r="D9" s="7">
        <v>572</v>
      </c>
      <c r="E9" s="20">
        <v>375</v>
      </c>
      <c r="F9" s="35">
        <v>523</v>
      </c>
      <c r="G9" s="35">
        <v>414</v>
      </c>
      <c r="H9" s="7">
        <v>479</v>
      </c>
      <c r="I9" s="20">
        <v>172</v>
      </c>
      <c r="J9" s="35">
        <v>0</v>
      </c>
      <c r="K9" s="35">
        <v>0</v>
      </c>
      <c r="L9" s="7">
        <v>196</v>
      </c>
      <c r="M9" s="20">
        <v>124</v>
      </c>
      <c r="N9" s="7">
        <v>94</v>
      </c>
      <c r="O9" s="16">
        <v>74</v>
      </c>
      <c r="P9" s="13">
        <v>137</v>
      </c>
      <c r="Q9" s="20">
        <v>73</v>
      </c>
      <c r="R9" s="13">
        <v>67</v>
      </c>
      <c r="S9" s="20">
        <v>57</v>
      </c>
      <c r="T9" s="13">
        <v>72</v>
      </c>
      <c r="U9" s="20">
        <v>72</v>
      </c>
      <c r="V9" s="13">
        <v>160</v>
      </c>
      <c r="W9" s="20">
        <v>90</v>
      </c>
      <c r="X9" s="13">
        <v>432</v>
      </c>
      <c r="Y9" s="20">
        <v>56</v>
      </c>
      <c r="Z9" s="13">
        <v>1008</v>
      </c>
      <c r="AA9" s="20">
        <v>85</v>
      </c>
      <c r="AB9" s="13">
        <v>196</v>
      </c>
      <c r="AC9" s="20">
        <v>168</v>
      </c>
      <c r="AD9" s="7">
        <v>247</v>
      </c>
      <c r="AE9" s="20">
        <v>149</v>
      </c>
    </row>
    <row r="10" spans="1:31" x14ac:dyDescent="0.2">
      <c r="A10" s="6" t="s">
        <v>20</v>
      </c>
      <c r="B10" s="7">
        <v>592</v>
      </c>
      <c r="C10" s="35">
        <v>252</v>
      </c>
      <c r="D10" s="7">
        <v>1039</v>
      </c>
      <c r="E10" s="20">
        <v>451</v>
      </c>
      <c r="F10" s="35">
        <v>1127</v>
      </c>
      <c r="G10" s="35">
        <v>496</v>
      </c>
      <c r="H10" s="7">
        <v>967</v>
      </c>
      <c r="I10" s="20">
        <v>420</v>
      </c>
      <c r="J10" s="35">
        <v>238</v>
      </c>
      <c r="K10" s="35">
        <v>188</v>
      </c>
      <c r="L10" s="7">
        <v>802</v>
      </c>
      <c r="M10" s="20">
        <v>20</v>
      </c>
      <c r="N10" s="7">
        <v>43</v>
      </c>
      <c r="O10" s="16">
        <v>43</v>
      </c>
      <c r="P10" s="13">
        <v>529</v>
      </c>
      <c r="Q10" s="20">
        <v>57</v>
      </c>
      <c r="R10" s="13">
        <v>154</v>
      </c>
      <c r="S10" s="20">
        <v>8</v>
      </c>
      <c r="T10" s="13">
        <v>0</v>
      </c>
      <c r="U10" s="20">
        <v>0</v>
      </c>
      <c r="V10" s="13">
        <v>0</v>
      </c>
      <c r="W10" s="20">
        <v>0</v>
      </c>
      <c r="X10" s="13">
        <v>291</v>
      </c>
      <c r="Y10" s="20">
        <v>15</v>
      </c>
      <c r="Z10" s="13">
        <v>296</v>
      </c>
      <c r="AA10" s="20">
        <v>20</v>
      </c>
      <c r="AB10" s="13">
        <v>693</v>
      </c>
      <c r="AC10" s="20">
        <v>13</v>
      </c>
      <c r="AD10" s="7">
        <v>578</v>
      </c>
      <c r="AE10" s="20">
        <v>16</v>
      </c>
    </row>
    <row r="11" spans="1:31" x14ac:dyDescent="0.2">
      <c r="A11" s="6" t="s">
        <v>26</v>
      </c>
      <c r="B11" s="7">
        <v>0</v>
      </c>
      <c r="C11" s="17" t="s">
        <v>18</v>
      </c>
      <c r="D11" s="7">
        <v>0</v>
      </c>
      <c r="E11" s="17" t="s">
        <v>18</v>
      </c>
      <c r="F11" s="35">
        <v>0</v>
      </c>
      <c r="G11" s="17" t="s">
        <v>18</v>
      </c>
      <c r="H11" s="7">
        <v>0</v>
      </c>
      <c r="I11" s="17" t="s">
        <v>18</v>
      </c>
      <c r="J11" s="35">
        <v>0</v>
      </c>
      <c r="K11" s="17" t="s">
        <v>18</v>
      </c>
      <c r="L11" s="7">
        <v>0</v>
      </c>
      <c r="M11" s="17" t="s">
        <v>18</v>
      </c>
      <c r="N11" s="7">
        <v>0</v>
      </c>
      <c r="O11" s="17" t="s">
        <v>18</v>
      </c>
      <c r="P11" s="13">
        <v>0</v>
      </c>
      <c r="Q11" s="16" t="s">
        <v>18</v>
      </c>
      <c r="R11" s="13">
        <v>0</v>
      </c>
      <c r="S11" s="16" t="s">
        <v>18</v>
      </c>
      <c r="T11" s="13">
        <v>0</v>
      </c>
      <c r="U11" s="16" t="s">
        <v>18</v>
      </c>
      <c r="V11" s="13">
        <v>0</v>
      </c>
      <c r="W11" s="16" t="s">
        <v>18</v>
      </c>
      <c r="X11" s="13">
        <v>0</v>
      </c>
      <c r="Y11" s="16" t="s">
        <v>18</v>
      </c>
      <c r="Z11" s="13">
        <v>0</v>
      </c>
      <c r="AA11" s="16" t="s">
        <v>18</v>
      </c>
      <c r="AB11" s="13">
        <v>0</v>
      </c>
      <c r="AC11" s="16" t="s">
        <v>18</v>
      </c>
      <c r="AD11" s="7">
        <v>0</v>
      </c>
      <c r="AE11" s="16" t="s">
        <v>18</v>
      </c>
    </row>
    <row r="12" spans="1:31" x14ac:dyDescent="0.2">
      <c r="A12" s="6" t="s">
        <v>30</v>
      </c>
      <c r="B12" s="7">
        <v>2752</v>
      </c>
      <c r="C12" s="35">
        <v>2543</v>
      </c>
      <c r="D12" s="7">
        <v>3049</v>
      </c>
      <c r="E12" s="20">
        <v>3049</v>
      </c>
      <c r="F12" s="35">
        <v>2563</v>
      </c>
      <c r="G12" s="35">
        <v>2485</v>
      </c>
      <c r="H12" s="7">
        <v>2938</v>
      </c>
      <c r="I12" s="20">
        <v>2808</v>
      </c>
      <c r="J12" s="35">
        <v>1948</v>
      </c>
      <c r="K12" s="35">
        <v>1875</v>
      </c>
      <c r="L12" s="7">
        <v>3425</v>
      </c>
      <c r="M12" s="20">
        <v>3255</v>
      </c>
      <c r="N12" s="7">
        <v>3033</v>
      </c>
      <c r="O12" s="16">
        <v>2918</v>
      </c>
      <c r="P12" s="13">
        <v>2183</v>
      </c>
      <c r="Q12" s="20">
        <v>1462</v>
      </c>
      <c r="R12" s="13">
        <v>1306</v>
      </c>
      <c r="S12" s="20">
        <v>1264</v>
      </c>
      <c r="T12" s="13">
        <v>1259</v>
      </c>
      <c r="U12" s="16">
        <v>811</v>
      </c>
      <c r="V12" s="13">
        <v>707</v>
      </c>
      <c r="W12" s="16">
        <v>702</v>
      </c>
      <c r="X12" s="13">
        <v>1227</v>
      </c>
      <c r="Y12" s="20">
        <v>984</v>
      </c>
      <c r="Z12" s="13">
        <v>953</v>
      </c>
      <c r="AA12" s="20">
        <v>878</v>
      </c>
      <c r="AB12" s="13">
        <v>1176</v>
      </c>
      <c r="AC12" s="20">
        <v>1176</v>
      </c>
      <c r="AD12" s="7">
        <v>1292</v>
      </c>
      <c r="AE12" s="20">
        <v>1292</v>
      </c>
    </row>
    <row r="13" spans="1:31" x14ac:dyDescent="0.2">
      <c r="A13" s="6" t="s">
        <v>21</v>
      </c>
      <c r="B13" s="7">
        <v>0</v>
      </c>
      <c r="C13" s="17" t="s">
        <v>18</v>
      </c>
      <c r="D13" s="7">
        <v>0</v>
      </c>
      <c r="E13" s="17" t="s">
        <v>18</v>
      </c>
      <c r="F13" s="35">
        <v>0</v>
      </c>
      <c r="G13" s="17" t="s">
        <v>18</v>
      </c>
      <c r="H13" s="7">
        <v>0</v>
      </c>
      <c r="I13" s="17" t="s">
        <v>18</v>
      </c>
      <c r="J13" s="35">
        <v>0</v>
      </c>
      <c r="K13" s="17" t="s">
        <v>18</v>
      </c>
      <c r="L13" s="7">
        <v>0</v>
      </c>
      <c r="M13" s="17" t="s">
        <v>18</v>
      </c>
      <c r="N13" s="7">
        <v>0</v>
      </c>
      <c r="O13" s="17" t="s">
        <v>18</v>
      </c>
      <c r="P13" s="13">
        <v>0</v>
      </c>
      <c r="Q13" s="16" t="s">
        <v>18</v>
      </c>
      <c r="R13" s="13">
        <v>0</v>
      </c>
      <c r="S13" s="16" t="s">
        <v>18</v>
      </c>
      <c r="T13" s="13">
        <v>0</v>
      </c>
      <c r="U13" s="16" t="s">
        <v>18</v>
      </c>
      <c r="V13" s="13">
        <v>0</v>
      </c>
      <c r="W13" s="16" t="s">
        <v>18</v>
      </c>
      <c r="X13" s="13">
        <v>0</v>
      </c>
      <c r="Y13" s="16" t="s">
        <v>18</v>
      </c>
      <c r="Z13" s="13">
        <v>0</v>
      </c>
      <c r="AA13" s="16" t="s">
        <v>18</v>
      </c>
      <c r="AB13" s="13">
        <v>0</v>
      </c>
      <c r="AC13" s="16" t="s">
        <v>18</v>
      </c>
      <c r="AD13" s="13">
        <v>0</v>
      </c>
      <c r="AE13" s="16" t="s">
        <v>18</v>
      </c>
    </row>
    <row r="14" spans="1:31" x14ac:dyDescent="0.2">
      <c r="A14" s="6" t="s">
        <v>22</v>
      </c>
      <c r="B14" s="7">
        <v>0</v>
      </c>
      <c r="C14" s="17" t="s">
        <v>18</v>
      </c>
      <c r="D14" s="7">
        <v>0</v>
      </c>
      <c r="E14" s="17" t="s">
        <v>18</v>
      </c>
      <c r="F14" s="35">
        <v>0</v>
      </c>
      <c r="G14" s="17" t="s">
        <v>18</v>
      </c>
      <c r="H14" s="7">
        <v>0</v>
      </c>
      <c r="I14" s="17" t="s">
        <v>18</v>
      </c>
      <c r="J14" s="35">
        <v>0</v>
      </c>
      <c r="K14" s="17" t="s">
        <v>18</v>
      </c>
      <c r="L14" s="7">
        <v>0</v>
      </c>
      <c r="M14" s="17" t="s">
        <v>18</v>
      </c>
      <c r="N14" s="7">
        <v>0</v>
      </c>
      <c r="O14" s="17" t="s">
        <v>18</v>
      </c>
      <c r="P14" s="13">
        <v>0</v>
      </c>
      <c r="Q14" s="16" t="s">
        <v>18</v>
      </c>
      <c r="R14" s="13">
        <v>0</v>
      </c>
      <c r="S14" s="16" t="s">
        <v>18</v>
      </c>
      <c r="T14" s="13">
        <v>0</v>
      </c>
      <c r="U14" s="16" t="s">
        <v>18</v>
      </c>
      <c r="V14" s="13">
        <v>0</v>
      </c>
      <c r="W14" s="16" t="s">
        <v>18</v>
      </c>
      <c r="X14" s="13">
        <v>0</v>
      </c>
      <c r="Y14" s="16" t="s">
        <v>18</v>
      </c>
      <c r="Z14" s="13">
        <v>0</v>
      </c>
      <c r="AA14" s="16" t="s">
        <v>18</v>
      </c>
      <c r="AB14" s="13">
        <v>0</v>
      </c>
      <c r="AC14" s="16" t="s">
        <v>18</v>
      </c>
      <c r="AD14" s="13">
        <v>0</v>
      </c>
      <c r="AE14" s="16" t="s">
        <v>18</v>
      </c>
    </row>
    <row r="15" spans="1:31" x14ac:dyDescent="0.2">
      <c r="A15" s="6" t="s">
        <v>23</v>
      </c>
      <c r="B15" s="7">
        <v>0</v>
      </c>
      <c r="C15" s="17" t="s">
        <v>18</v>
      </c>
      <c r="D15" s="7">
        <v>0</v>
      </c>
      <c r="E15" s="17" t="s">
        <v>18</v>
      </c>
      <c r="F15" s="35">
        <v>0</v>
      </c>
      <c r="G15" s="17" t="s">
        <v>18</v>
      </c>
      <c r="H15" s="7">
        <v>0</v>
      </c>
      <c r="I15" s="17" t="s">
        <v>18</v>
      </c>
      <c r="J15" s="35">
        <v>0</v>
      </c>
      <c r="K15" s="17" t="s">
        <v>18</v>
      </c>
      <c r="L15" s="7">
        <v>0</v>
      </c>
      <c r="M15" s="17" t="s">
        <v>18</v>
      </c>
      <c r="N15" s="7">
        <v>0</v>
      </c>
      <c r="O15" s="17" t="s">
        <v>18</v>
      </c>
      <c r="P15" s="13">
        <v>0</v>
      </c>
      <c r="Q15" s="16" t="s">
        <v>18</v>
      </c>
      <c r="R15" s="13">
        <v>0</v>
      </c>
      <c r="S15" s="16" t="s">
        <v>18</v>
      </c>
      <c r="T15" s="13">
        <v>0</v>
      </c>
      <c r="U15" s="16" t="s">
        <v>18</v>
      </c>
      <c r="V15" s="13">
        <v>0</v>
      </c>
      <c r="W15" s="16" t="s">
        <v>18</v>
      </c>
      <c r="X15" s="13">
        <v>0</v>
      </c>
      <c r="Y15" s="16" t="s">
        <v>18</v>
      </c>
      <c r="Z15" s="13">
        <v>0</v>
      </c>
      <c r="AA15" s="16" t="s">
        <v>18</v>
      </c>
      <c r="AB15" s="13">
        <v>0</v>
      </c>
      <c r="AC15" s="16" t="s">
        <v>18</v>
      </c>
      <c r="AD15" s="13">
        <v>0</v>
      </c>
      <c r="AE15" s="16" t="s">
        <v>18</v>
      </c>
    </row>
    <row r="16" spans="1:31" x14ac:dyDescent="0.2">
      <c r="A16" s="6" t="s">
        <v>31</v>
      </c>
      <c r="B16" s="7">
        <v>0</v>
      </c>
      <c r="C16" s="17" t="s">
        <v>18</v>
      </c>
      <c r="D16" s="7">
        <v>0</v>
      </c>
      <c r="E16" s="17" t="s">
        <v>18</v>
      </c>
      <c r="F16" s="35">
        <v>0</v>
      </c>
      <c r="G16" s="17" t="s">
        <v>18</v>
      </c>
      <c r="H16" s="7">
        <v>0</v>
      </c>
      <c r="I16" s="17" t="s">
        <v>18</v>
      </c>
      <c r="J16" s="35">
        <v>0</v>
      </c>
      <c r="K16" s="17" t="s">
        <v>18</v>
      </c>
      <c r="L16" s="7">
        <v>0</v>
      </c>
      <c r="M16" s="17" t="s">
        <v>18</v>
      </c>
      <c r="N16" s="7">
        <v>0</v>
      </c>
      <c r="O16" s="16" t="s">
        <v>18</v>
      </c>
      <c r="P16" s="13">
        <v>0</v>
      </c>
      <c r="Q16" s="16" t="s">
        <v>18</v>
      </c>
      <c r="R16" s="13">
        <v>0</v>
      </c>
      <c r="S16" s="16" t="s">
        <v>18</v>
      </c>
      <c r="T16" s="13">
        <v>0</v>
      </c>
      <c r="U16" s="16" t="s">
        <v>18</v>
      </c>
      <c r="V16" s="13">
        <v>0</v>
      </c>
      <c r="W16" s="16" t="s">
        <v>18</v>
      </c>
      <c r="X16" s="13">
        <v>0</v>
      </c>
      <c r="Y16" s="16" t="s">
        <v>18</v>
      </c>
      <c r="Z16" s="13">
        <v>0</v>
      </c>
      <c r="AA16" s="16" t="s">
        <v>18</v>
      </c>
      <c r="AB16" s="13">
        <v>0</v>
      </c>
      <c r="AC16" s="16" t="s">
        <v>18</v>
      </c>
      <c r="AD16" s="13">
        <v>0</v>
      </c>
      <c r="AE16" s="16" t="s">
        <v>18</v>
      </c>
    </row>
    <row r="17" spans="1:31" x14ac:dyDescent="0.2">
      <c r="A17" s="6" t="s">
        <v>5</v>
      </c>
      <c r="B17" s="7">
        <v>5769</v>
      </c>
      <c r="C17" s="35">
        <v>3771</v>
      </c>
      <c r="D17" s="7">
        <v>6121</v>
      </c>
      <c r="E17" s="20">
        <v>3498</v>
      </c>
      <c r="F17" s="35">
        <v>5979</v>
      </c>
      <c r="G17" s="35">
        <v>2982</v>
      </c>
      <c r="H17" s="7">
        <v>4020</v>
      </c>
      <c r="I17" s="20">
        <v>3138</v>
      </c>
      <c r="J17" s="35">
        <v>6780</v>
      </c>
      <c r="K17" s="35">
        <v>2964</v>
      </c>
      <c r="L17" s="7">
        <v>4353</v>
      </c>
      <c r="M17" s="20">
        <v>2276</v>
      </c>
      <c r="N17" s="7">
        <v>2089</v>
      </c>
      <c r="O17" s="16">
        <v>1423</v>
      </c>
      <c r="P17" s="13">
        <v>1518</v>
      </c>
      <c r="Q17" s="20">
        <v>1268</v>
      </c>
      <c r="R17" s="13">
        <v>1385</v>
      </c>
      <c r="S17" s="20">
        <v>892</v>
      </c>
      <c r="T17" s="13">
        <v>769</v>
      </c>
      <c r="U17" s="20">
        <v>769</v>
      </c>
      <c r="V17" s="13">
        <v>896</v>
      </c>
      <c r="W17" s="20">
        <v>896</v>
      </c>
      <c r="X17" s="13">
        <v>785</v>
      </c>
      <c r="Y17" s="20">
        <v>785</v>
      </c>
      <c r="Z17" s="13">
        <v>1434</v>
      </c>
      <c r="AA17" s="20">
        <v>706</v>
      </c>
      <c r="AB17" s="13">
        <v>766</v>
      </c>
      <c r="AC17" s="20">
        <v>600</v>
      </c>
      <c r="AD17" s="7">
        <v>2249</v>
      </c>
      <c r="AE17" s="20">
        <v>925</v>
      </c>
    </row>
    <row r="18" spans="1:31" x14ac:dyDescent="0.2">
      <c r="A18" s="6" t="s">
        <v>6</v>
      </c>
      <c r="B18" s="7">
        <v>166</v>
      </c>
      <c r="C18" s="35">
        <v>166</v>
      </c>
      <c r="D18" s="7">
        <v>191</v>
      </c>
      <c r="E18" s="20">
        <v>95</v>
      </c>
      <c r="F18" s="35">
        <v>27</v>
      </c>
      <c r="G18" s="35">
        <v>27</v>
      </c>
      <c r="H18" s="7">
        <v>16</v>
      </c>
      <c r="I18" s="20">
        <v>16</v>
      </c>
      <c r="J18" s="35">
        <v>47</v>
      </c>
      <c r="K18" s="35">
        <v>47</v>
      </c>
      <c r="L18" s="7">
        <v>28</v>
      </c>
      <c r="M18" s="20">
        <v>28</v>
      </c>
      <c r="N18" s="7">
        <v>27</v>
      </c>
      <c r="O18" s="16">
        <v>27</v>
      </c>
      <c r="P18" s="13">
        <v>30</v>
      </c>
      <c r="Q18" s="20">
        <v>30</v>
      </c>
      <c r="R18" s="13">
        <v>9</v>
      </c>
      <c r="S18" s="20">
        <v>9</v>
      </c>
      <c r="T18" s="13">
        <v>14</v>
      </c>
      <c r="U18" s="20">
        <v>14</v>
      </c>
      <c r="V18" s="13">
        <v>21</v>
      </c>
      <c r="W18" s="20">
        <v>21</v>
      </c>
      <c r="X18" s="13">
        <v>52</v>
      </c>
      <c r="Y18" s="20">
        <v>52</v>
      </c>
      <c r="Z18" s="13">
        <v>59</v>
      </c>
      <c r="AA18" s="20">
        <v>59</v>
      </c>
      <c r="AB18" s="13">
        <v>55</v>
      </c>
      <c r="AC18" s="20">
        <v>55</v>
      </c>
      <c r="AD18" s="7">
        <v>54</v>
      </c>
      <c r="AE18" s="20">
        <v>54</v>
      </c>
    </row>
    <row r="19" spans="1:31" x14ac:dyDescent="0.2">
      <c r="A19" s="6" t="s">
        <v>7</v>
      </c>
      <c r="B19" s="7">
        <v>0</v>
      </c>
      <c r="C19" s="17" t="s">
        <v>18</v>
      </c>
      <c r="D19" s="7">
        <v>0</v>
      </c>
      <c r="E19" s="17" t="s">
        <v>18</v>
      </c>
      <c r="F19" s="35">
        <v>2</v>
      </c>
      <c r="G19" s="35">
        <v>2</v>
      </c>
      <c r="H19" s="7">
        <v>3</v>
      </c>
      <c r="I19" s="20">
        <v>3</v>
      </c>
      <c r="J19" s="35">
        <v>13</v>
      </c>
      <c r="K19" s="35">
        <v>13</v>
      </c>
      <c r="L19" s="7">
        <v>24</v>
      </c>
      <c r="M19" s="20">
        <v>24</v>
      </c>
      <c r="N19" s="7">
        <v>19</v>
      </c>
      <c r="O19" s="16">
        <v>19</v>
      </c>
      <c r="P19" s="13">
        <v>14</v>
      </c>
      <c r="Q19" s="20">
        <v>14</v>
      </c>
      <c r="R19" s="13">
        <v>13</v>
      </c>
      <c r="S19" s="20">
        <v>13</v>
      </c>
      <c r="T19" s="13">
        <v>12</v>
      </c>
      <c r="U19" s="20">
        <v>12</v>
      </c>
      <c r="V19" s="13">
        <v>24</v>
      </c>
      <c r="W19" s="20">
        <v>24</v>
      </c>
      <c r="X19" s="13">
        <v>10</v>
      </c>
      <c r="Y19" s="20">
        <v>10</v>
      </c>
      <c r="Z19" s="13">
        <v>16</v>
      </c>
      <c r="AA19" s="20">
        <v>16</v>
      </c>
      <c r="AB19" s="13">
        <v>16</v>
      </c>
      <c r="AC19" s="20">
        <v>16</v>
      </c>
      <c r="AD19" s="7">
        <v>547</v>
      </c>
      <c r="AE19" s="20">
        <v>37</v>
      </c>
    </row>
    <row r="20" spans="1:31" ht="12.75" customHeight="1" thickBot="1" x14ac:dyDescent="0.25">
      <c r="A20" s="8" t="s">
        <v>25</v>
      </c>
      <c r="B20" s="9">
        <f t="shared" ref="B20:M20" si="2">SUM(B8,B12,B17,B18, B19)</f>
        <v>13637</v>
      </c>
      <c r="C20" s="15">
        <f t="shared" si="2"/>
        <v>10411</v>
      </c>
      <c r="D20" s="9">
        <f t="shared" si="2"/>
        <v>13920</v>
      </c>
      <c r="E20" s="15">
        <f t="shared" si="2"/>
        <v>9444</v>
      </c>
      <c r="F20" s="9">
        <f t="shared" si="2"/>
        <v>13584</v>
      </c>
      <c r="G20" s="15">
        <f t="shared" si="2"/>
        <v>8405</v>
      </c>
      <c r="H20" s="9">
        <f t="shared" si="2"/>
        <v>11405</v>
      </c>
      <c r="I20" s="15">
        <f t="shared" si="2"/>
        <v>8304</v>
      </c>
      <c r="J20" s="9">
        <f t="shared" si="2"/>
        <v>12609</v>
      </c>
      <c r="K20" s="15">
        <f t="shared" si="2"/>
        <v>7275</v>
      </c>
      <c r="L20" s="9">
        <f t="shared" si="2"/>
        <v>11421</v>
      </c>
      <c r="M20" s="15">
        <f t="shared" si="2"/>
        <v>7283</v>
      </c>
      <c r="N20" s="9">
        <f>SUM(N8,N12,N17,N18, N19)</f>
        <v>8199</v>
      </c>
      <c r="O20" s="15">
        <f t="shared" ref="O20:AC20" si="3">SUM(O8,O12,O17,O18, O19)</f>
        <v>5624</v>
      </c>
      <c r="P20" s="9">
        <f t="shared" si="3"/>
        <v>7204</v>
      </c>
      <c r="Q20" s="15">
        <f t="shared" si="3"/>
        <v>4182</v>
      </c>
      <c r="R20" s="9">
        <f t="shared" si="3"/>
        <v>4189</v>
      </c>
      <c r="S20" s="15">
        <f t="shared" si="3"/>
        <v>3175</v>
      </c>
      <c r="T20" s="9">
        <f t="shared" si="3"/>
        <v>2916</v>
      </c>
      <c r="U20" s="15">
        <f t="shared" si="3"/>
        <v>2468</v>
      </c>
      <c r="V20" s="9">
        <f t="shared" si="3"/>
        <v>3547</v>
      </c>
      <c r="W20" s="15">
        <f t="shared" si="3"/>
        <v>2552</v>
      </c>
      <c r="X20" s="28">
        <f t="shared" si="3"/>
        <v>4586</v>
      </c>
      <c r="Y20" s="15">
        <f t="shared" si="3"/>
        <v>2862</v>
      </c>
      <c r="Z20" s="28">
        <f t="shared" si="3"/>
        <v>6443</v>
      </c>
      <c r="AA20" s="15">
        <f t="shared" si="3"/>
        <v>2833</v>
      </c>
      <c r="AB20" s="28">
        <f t="shared" si="3"/>
        <v>5150</v>
      </c>
      <c r="AC20" s="15">
        <f t="shared" si="3"/>
        <v>3405</v>
      </c>
      <c r="AD20" s="9">
        <f>SUM(AD8,AD12,AD17,AD18,AD19)</f>
        <v>7981</v>
      </c>
      <c r="AE20" s="15">
        <f>SUM(AE8,AE12,AE17,AE18,AE19)</f>
        <v>3748</v>
      </c>
    </row>
    <row r="21" spans="1:31" x14ac:dyDescent="0.2">
      <c r="A21" s="6" t="s">
        <v>8</v>
      </c>
      <c r="B21" s="7">
        <v>6300</v>
      </c>
      <c r="C21" s="35">
        <v>5131</v>
      </c>
      <c r="D21" s="7">
        <v>4753</v>
      </c>
      <c r="E21" s="20">
        <v>3436</v>
      </c>
      <c r="F21" s="35">
        <v>6108</v>
      </c>
      <c r="G21" s="35">
        <v>4659</v>
      </c>
      <c r="H21" s="7">
        <v>6770</v>
      </c>
      <c r="I21" s="20">
        <v>5678</v>
      </c>
      <c r="J21" s="35">
        <v>6664</v>
      </c>
      <c r="K21" s="35">
        <v>5667</v>
      </c>
      <c r="L21" s="7">
        <v>5199</v>
      </c>
      <c r="M21" s="20">
        <v>4716</v>
      </c>
      <c r="N21" s="7">
        <v>3284</v>
      </c>
      <c r="O21" s="16">
        <v>2937</v>
      </c>
      <c r="P21" s="29">
        <v>2878</v>
      </c>
      <c r="Q21" s="20">
        <v>2479</v>
      </c>
      <c r="R21" s="29">
        <v>2457</v>
      </c>
      <c r="S21" s="20">
        <v>1468</v>
      </c>
      <c r="T21" s="29">
        <v>2154</v>
      </c>
      <c r="U21" s="20">
        <v>1638</v>
      </c>
      <c r="V21" s="29">
        <v>2041</v>
      </c>
      <c r="W21" s="20">
        <v>1840</v>
      </c>
      <c r="X21" s="13">
        <v>3070</v>
      </c>
      <c r="Y21" s="20">
        <v>2350</v>
      </c>
      <c r="Z21" s="13">
        <v>3815</v>
      </c>
      <c r="AA21" s="20">
        <v>2980</v>
      </c>
      <c r="AB21" s="13">
        <v>4884</v>
      </c>
      <c r="AC21" s="20">
        <v>3545</v>
      </c>
      <c r="AD21" s="7">
        <v>3480</v>
      </c>
      <c r="AE21" s="20">
        <v>2823</v>
      </c>
    </row>
    <row r="22" spans="1:31" x14ac:dyDescent="0.2">
      <c r="A22" s="6" t="s">
        <v>9</v>
      </c>
      <c r="B22" s="7">
        <v>4758</v>
      </c>
      <c r="C22" s="35">
        <v>3816</v>
      </c>
      <c r="D22" s="7">
        <v>4301</v>
      </c>
      <c r="E22" s="20">
        <v>3950</v>
      </c>
      <c r="F22" s="35">
        <v>6014</v>
      </c>
      <c r="G22" s="35">
        <v>4998</v>
      </c>
      <c r="H22" s="7">
        <v>6572</v>
      </c>
      <c r="I22" s="20">
        <v>5006</v>
      </c>
      <c r="J22" s="35">
        <v>5822</v>
      </c>
      <c r="K22" s="35">
        <v>5307</v>
      </c>
      <c r="L22" s="7">
        <v>5427</v>
      </c>
      <c r="M22" s="20">
        <v>5140</v>
      </c>
      <c r="N22" s="7">
        <v>3191</v>
      </c>
      <c r="O22" s="16">
        <v>3007</v>
      </c>
      <c r="P22" s="29">
        <v>2491</v>
      </c>
      <c r="Q22" s="20">
        <v>2478</v>
      </c>
      <c r="R22" s="29">
        <v>2139</v>
      </c>
      <c r="S22" s="20">
        <v>1887</v>
      </c>
      <c r="T22" s="29">
        <v>2099</v>
      </c>
      <c r="U22" s="20">
        <v>1729</v>
      </c>
      <c r="V22" s="29">
        <v>2091</v>
      </c>
      <c r="W22" s="20">
        <v>1601</v>
      </c>
      <c r="X22" s="13">
        <v>1545</v>
      </c>
      <c r="Y22" s="20">
        <v>1251</v>
      </c>
      <c r="Z22" s="13">
        <v>2005</v>
      </c>
      <c r="AA22" s="20">
        <v>1397</v>
      </c>
      <c r="AB22" s="13">
        <v>2281</v>
      </c>
      <c r="AC22" s="20">
        <v>1473</v>
      </c>
      <c r="AD22" s="7">
        <v>1225</v>
      </c>
      <c r="AE22" s="20">
        <v>1208</v>
      </c>
    </row>
    <row r="23" spans="1:31" x14ac:dyDescent="0.2">
      <c r="A23" s="6" t="s">
        <v>10</v>
      </c>
      <c r="B23" s="7">
        <v>54</v>
      </c>
      <c r="C23" s="35">
        <v>54</v>
      </c>
      <c r="D23" s="7">
        <v>155</v>
      </c>
      <c r="E23" s="20">
        <v>155</v>
      </c>
      <c r="F23" s="35">
        <v>142</v>
      </c>
      <c r="G23" s="35">
        <v>142</v>
      </c>
      <c r="H23" s="7">
        <v>132</v>
      </c>
      <c r="I23" s="20">
        <v>132</v>
      </c>
      <c r="J23" s="35">
        <v>147</v>
      </c>
      <c r="K23" s="35">
        <v>147</v>
      </c>
      <c r="L23" s="7">
        <v>154</v>
      </c>
      <c r="M23" s="20">
        <v>154</v>
      </c>
      <c r="N23" s="7">
        <v>137</v>
      </c>
      <c r="O23" s="16">
        <v>137</v>
      </c>
      <c r="P23" s="29">
        <v>95</v>
      </c>
      <c r="Q23" s="20">
        <v>95</v>
      </c>
      <c r="R23" s="29">
        <v>55</v>
      </c>
      <c r="S23" s="20">
        <v>55</v>
      </c>
      <c r="T23" s="29">
        <v>40</v>
      </c>
      <c r="U23" s="20">
        <v>40</v>
      </c>
      <c r="V23" s="29">
        <v>23</v>
      </c>
      <c r="W23" s="20">
        <v>23</v>
      </c>
      <c r="X23" s="13">
        <v>0</v>
      </c>
      <c r="Y23" s="16" t="s">
        <v>18</v>
      </c>
      <c r="Z23" s="13">
        <v>0</v>
      </c>
      <c r="AA23" s="16" t="s">
        <v>18</v>
      </c>
      <c r="AB23" s="13">
        <v>0</v>
      </c>
      <c r="AC23" s="16" t="s">
        <v>18</v>
      </c>
      <c r="AD23" s="7">
        <v>125</v>
      </c>
      <c r="AE23" s="20">
        <v>125</v>
      </c>
    </row>
    <row r="24" spans="1:31" x14ac:dyDescent="0.2">
      <c r="A24" s="6" t="s">
        <v>11</v>
      </c>
      <c r="B24" s="7">
        <v>207</v>
      </c>
      <c r="C24" s="35">
        <v>207</v>
      </c>
      <c r="D24" s="7">
        <v>15</v>
      </c>
      <c r="E24" s="20">
        <v>15</v>
      </c>
      <c r="F24" s="35">
        <v>213</v>
      </c>
      <c r="G24" s="35">
        <v>65</v>
      </c>
      <c r="H24" s="7">
        <v>162</v>
      </c>
      <c r="I24" s="20">
        <v>69</v>
      </c>
      <c r="J24" s="35">
        <v>189</v>
      </c>
      <c r="K24" s="35">
        <v>76</v>
      </c>
      <c r="L24" s="7">
        <v>188</v>
      </c>
      <c r="M24" s="20">
        <v>81</v>
      </c>
      <c r="N24" s="7">
        <v>0</v>
      </c>
      <c r="O24" s="16">
        <v>0</v>
      </c>
      <c r="P24" s="29">
        <v>0</v>
      </c>
      <c r="Q24" s="20">
        <v>0</v>
      </c>
      <c r="R24" s="29">
        <v>0</v>
      </c>
      <c r="S24" s="20">
        <v>0</v>
      </c>
      <c r="T24" s="29">
        <v>0</v>
      </c>
      <c r="U24" s="20">
        <v>0</v>
      </c>
      <c r="V24" s="29">
        <v>0</v>
      </c>
      <c r="W24" s="20">
        <v>0</v>
      </c>
      <c r="X24" s="13">
        <v>3</v>
      </c>
      <c r="Y24" s="20">
        <v>3</v>
      </c>
      <c r="Z24" s="13">
        <v>13</v>
      </c>
      <c r="AA24" s="20">
        <v>13</v>
      </c>
      <c r="AB24" s="13">
        <v>7</v>
      </c>
      <c r="AC24" s="20">
        <v>7</v>
      </c>
      <c r="AD24" s="7">
        <v>11</v>
      </c>
      <c r="AE24" s="20">
        <v>11</v>
      </c>
    </row>
    <row r="25" spans="1:31" x14ac:dyDescent="0.2">
      <c r="A25" s="6" t="s">
        <v>28</v>
      </c>
      <c r="B25" s="7">
        <v>2747</v>
      </c>
      <c r="C25" s="35">
        <v>2695</v>
      </c>
      <c r="D25" s="7">
        <v>1983</v>
      </c>
      <c r="E25" s="20">
        <v>1721</v>
      </c>
      <c r="F25" s="35">
        <v>1578</v>
      </c>
      <c r="G25" s="35">
        <v>1352</v>
      </c>
      <c r="H25" s="7">
        <v>1837</v>
      </c>
      <c r="I25" s="20">
        <v>1605</v>
      </c>
      <c r="J25" s="35">
        <v>1773</v>
      </c>
      <c r="K25" s="35">
        <v>1718</v>
      </c>
      <c r="L25" s="7">
        <v>1872</v>
      </c>
      <c r="M25" s="20">
        <v>1414</v>
      </c>
      <c r="N25" s="7">
        <v>1300</v>
      </c>
      <c r="O25" s="16">
        <v>1098</v>
      </c>
      <c r="P25" s="29">
        <v>1288</v>
      </c>
      <c r="Q25" s="20">
        <v>1003</v>
      </c>
      <c r="R25" s="29">
        <v>619</v>
      </c>
      <c r="S25" s="20">
        <v>535</v>
      </c>
      <c r="T25" s="29">
        <v>839</v>
      </c>
      <c r="U25" s="20">
        <v>749</v>
      </c>
      <c r="V25" s="29">
        <v>882</v>
      </c>
      <c r="W25" s="20">
        <v>795</v>
      </c>
      <c r="X25" s="13">
        <v>644</v>
      </c>
      <c r="Y25" s="20">
        <v>594</v>
      </c>
      <c r="Z25" s="13">
        <v>1004</v>
      </c>
      <c r="AA25" s="20">
        <v>730</v>
      </c>
      <c r="AB25" s="13">
        <v>1220</v>
      </c>
      <c r="AC25" s="20">
        <v>722</v>
      </c>
      <c r="AD25" s="7">
        <v>1311</v>
      </c>
      <c r="AE25" s="20">
        <v>807</v>
      </c>
    </row>
    <row r="26" spans="1:31" x14ac:dyDescent="0.2">
      <c r="A26" s="6" t="s">
        <v>19</v>
      </c>
      <c r="B26" s="7">
        <v>802</v>
      </c>
      <c r="C26" s="35">
        <v>786</v>
      </c>
      <c r="D26" s="7">
        <v>542</v>
      </c>
      <c r="E26" s="20">
        <v>530</v>
      </c>
      <c r="F26" s="35">
        <v>14</v>
      </c>
      <c r="G26" s="35">
        <v>14</v>
      </c>
      <c r="H26" s="7">
        <v>489</v>
      </c>
      <c r="I26" s="20">
        <v>296</v>
      </c>
      <c r="J26" s="35">
        <v>556</v>
      </c>
      <c r="K26" s="35">
        <v>518</v>
      </c>
      <c r="L26" s="7">
        <v>728</v>
      </c>
      <c r="M26" s="20">
        <v>344</v>
      </c>
      <c r="N26" s="7">
        <v>357</v>
      </c>
      <c r="O26" s="16">
        <v>231</v>
      </c>
      <c r="P26" s="29">
        <v>234</v>
      </c>
      <c r="Q26" s="20">
        <v>167</v>
      </c>
      <c r="R26" s="29">
        <v>106</v>
      </c>
      <c r="S26" s="20">
        <v>69</v>
      </c>
      <c r="T26" s="29">
        <v>156</v>
      </c>
      <c r="U26" s="20">
        <v>146</v>
      </c>
      <c r="V26" s="29">
        <v>164</v>
      </c>
      <c r="W26" s="20">
        <v>132</v>
      </c>
      <c r="X26" s="13">
        <v>121</v>
      </c>
      <c r="Y26" s="20">
        <v>121</v>
      </c>
      <c r="Z26" s="13">
        <v>301</v>
      </c>
      <c r="AA26" s="20">
        <v>207</v>
      </c>
      <c r="AB26" s="13">
        <v>734</v>
      </c>
      <c r="AC26" s="20">
        <v>236</v>
      </c>
      <c r="AD26" s="7">
        <v>672</v>
      </c>
      <c r="AE26" s="20">
        <v>198</v>
      </c>
    </row>
    <row r="27" spans="1:31" x14ac:dyDescent="0.2">
      <c r="A27" s="6" t="s">
        <v>2</v>
      </c>
      <c r="B27" s="7">
        <v>1233</v>
      </c>
      <c r="C27" s="35">
        <v>1143</v>
      </c>
      <c r="D27" s="7">
        <v>1368</v>
      </c>
      <c r="E27" s="20">
        <v>1368</v>
      </c>
      <c r="F27" s="35">
        <v>1470</v>
      </c>
      <c r="G27" s="35">
        <v>1404</v>
      </c>
      <c r="H27" s="7">
        <v>1244</v>
      </c>
      <c r="I27" s="20">
        <v>1152</v>
      </c>
      <c r="J27" s="35">
        <v>1000</v>
      </c>
      <c r="K27" s="35">
        <v>1000</v>
      </c>
      <c r="L27" s="7">
        <v>1309</v>
      </c>
      <c r="M27" s="20">
        <v>931</v>
      </c>
      <c r="N27" s="7">
        <v>1327</v>
      </c>
      <c r="O27" s="16">
        <v>1146</v>
      </c>
      <c r="P27" s="29">
        <v>908</v>
      </c>
      <c r="Q27" s="20">
        <v>671</v>
      </c>
      <c r="R27" s="29">
        <v>706</v>
      </c>
      <c r="S27" s="20">
        <v>435</v>
      </c>
      <c r="T27" s="29">
        <v>714</v>
      </c>
      <c r="U27" s="20">
        <v>558</v>
      </c>
      <c r="V27" s="29">
        <v>576</v>
      </c>
      <c r="W27" s="20">
        <v>576</v>
      </c>
      <c r="X27" s="13">
        <v>717</v>
      </c>
      <c r="Y27" s="20">
        <v>585</v>
      </c>
      <c r="Z27" s="13">
        <v>671</v>
      </c>
      <c r="AA27" s="20">
        <v>671</v>
      </c>
      <c r="AB27" s="13">
        <v>1391</v>
      </c>
      <c r="AC27" s="20">
        <v>742</v>
      </c>
      <c r="AD27" s="7">
        <v>790</v>
      </c>
      <c r="AE27" s="20">
        <v>790</v>
      </c>
    </row>
    <row r="28" spans="1:31" ht="12.75" customHeight="1" thickBot="1" x14ac:dyDescent="0.25">
      <c r="A28" s="27" t="s">
        <v>14</v>
      </c>
      <c r="B28" s="9">
        <f>SUM(B21,B22,B23,B24,B25,B27)</f>
        <v>15299</v>
      </c>
      <c r="C28" s="55">
        <f t="shared" ref="C28:U28" si="4">SUM(C21,C22,C23,C24,C25,C27)</f>
        <v>13046</v>
      </c>
      <c r="D28" s="9">
        <f t="shared" si="4"/>
        <v>12575</v>
      </c>
      <c r="E28" s="55">
        <f t="shared" si="4"/>
        <v>10645</v>
      </c>
      <c r="F28" s="9">
        <f t="shared" si="4"/>
        <v>15525</v>
      </c>
      <c r="G28" s="55">
        <f t="shared" si="4"/>
        <v>12620</v>
      </c>
      <c r="H28" s="9">
        <f t="shared" si="4"/>
        <v>16717</v>
      </c>
      <c r="I28" s="55">
        <f t="shared" si="4"/>
        <v>13642</v>
      </c>
      <c r="J28" s="9">
        <f t="shared" si="4"/>
        <v>15595</v>
      </c>
      <c r="K28" s="55">
        <f t="shared" si="4"/>
        <v>13915</v>
      </c>
      <c r="L28" s="9">
        <f t="shared" si="4"/>
        <v>14149</v>
      </c>
      <c r="M28" s="55">
        <f t="shared" si="4"/>
        <v>12436</v>
      </c>
      <c r="N28" s="9">
        <f t="shared" si="4"/>
        <v>9239</v>
      </c>
      <c r="O28" s="55">
        <f t="shared" si="4"/>
        <v>8325</v>
      </c>
      <c r="P28" s="9">
        <f t="shared" si="4"/>
        <v>7660</v>
      </c>
      <c r="Q28" s="55">
        <f t="shared" si="4"/>
        <v>6726</v>
      </c>
      <c r="R28" s="9">
        <f t="shared" si="4"/>
        <v>5976</v>
      </c>
      <c r="S28" s="55">
        <f t="shared" si="4"/>
        <v>4380</v>
      </c>
      <c r="T28" s="9">
        <f t="shared" si="4"/>
        <v>5846</v>
      </c>
      <c r="U28" s="55">
        <f t="shared" si="4"/>
        <v>4714</v>
      </c>
      <c r="V28" s="9">
        <f t="shared" ref="V28" si="5">SUM(V21,V22,V23,V24,V25,V27)</f>
        <v>5613</v>
      </c>
      <c r="W28" s="55">
        <f t="shared" ref="W28" si="6">SUM(W21,W22,W23,W24,W25,W27)</f>
        <v>4835</v>
      </c>
      <c r="X28" s="9">
        <f t="shared" ref="X28" si="7">SUM(X21,X22,X23,X24,X25,X27)</f>
        <v>5979</v>
      </c>
      <c r="Y28" s="55">
        <f t="shared" ref="Y28" si="8">SUM(Y21,Y22,Y23,Y24,Y25,Y27)</f>
        <v>4783</v>
      </c>
      <c r="Z28" s="9">
        <f t="shared" ref="Z28" si="9">SUM(Z21,Z22,Z23,Z24,Z25,Z27)</f>
        <v>7508</v>
      </c>
      <c r="AA28" s="55">
        <f t="shared" ref="AA28" si="10">SUM(AA21,AA22,AA23,AA24,AA25,AA27)</f>
        <v>5791</v>
      </c>
      <c r="AB28" s="9">
        <f t="shared" ref="AB28" si="11">SUM(AB21,AB22,AB23,AB24,AB25,AB27)</f>
        <v>9783</v>
      </c>
      <c r="AC28" s="55">
        <f t="shared" ref="AC28" si="12">SUM(AC21,AC22,AC23,AC24,AC25,AC27)</f>
        <v>6489</v>
      </c>
      <c r="AD28" s="9">
        <f t="shared" ref="AD28" si="13">SUM(AD21,AD22,AD23,AD24,AD25,AD27)</f>
        <v>6942</v>
      </c>
      <c r="AE28" s="15">
        <f t="shared" ref="AE28" si="14">SUM(AE21,AE22,AE23,AE24,AE25,AE27)</f>
        <v>5764</v>
      </c>
    </row>
    <row r="29" spans="1:31" ht="13.5" thickBot="1" x14ac:dyDescent="0.25">
      <c r="A29" s="25" t="s">
        <v>38</v>
      </c>
      <c r="B29" s="5">
        <f>SUM(B7,B20,B28)</f>
        <v>31567</v>
      </c>
      <c r="C29" s="18">
        <f>SUM(C7,C20,C28)</f>
        <v>24039</v>
      </c>
      <c r="D29" s="5">
        <f>SUM(D7,D20,D28)</f>
        <v>29473</v>
      </c>
      <c r="E29" s="18">
        <f>SUM(E7,E20,E28)</f>
        <v>20730</v>
      </c>
      <c r="F29" s="5">
        <f>SUM(F7,F20,F28)</f>
        <v>31961</v>
      </c>
      <c r="G29" s="18">
        <f>SUM(G7,G20,G28)</f>
        <v>21805</v>
      </c>
      <c r="H29" s="5">
        <f>SUM(H7,H20,H28)</f>
        <v>29628</v>
      </c>
      <c r="I29" s="18">
        <f>SUM(I7,I20,I28)</f>
        <v>22125</v>
      </c>
      <c r="J29" s="5">
        <f>SUM(J7,J20,J28)</f>
        <v>32257</v>
      </c>
      <c r="K29" s="18">
        <f>SUM(K7,K20,K28)</f>
        <v>21771</v>
      </c>
      <c r="L29" s="5">
        <f>SUM(L7,L20,L28)</f>
        <v>30722</v>
      </c>
      <c r="M29" s="18">
        <f>SUM(M7,M20,M28)</f>
        <v>20205</v>
      </c>
      <c r="N29" s="5">
        <f>SUM(N7,N20,N28)</f>
        <v>23553</v>
      </c>
      <c r="O29" s="18">
        <f>SUM(O7,O20,O28)</f>
        <v>14415</v>
      </c>
      <c r="P29" s="5">
        <f>SUM(P7,P20,P28)</f>
        <v>19249</v>
      </c>
      <c r="Q29" s="18">
        <f>SUM(Q7,Q20,Q28)</f>
        <v>11728</v>
      </c>
      <c r="R29" s="5">
        <f>SUM(R7,R20,R28)</f>
        <v>12347</v>
      </c>
      <c r="S29" s="18">
        <f>SUM(S7,S20,S28)</f>
        <v>7987</v>
      </c>
      <c r="T29" s="5">
        <f>SUM(T7,T20,T28)</f>
        <v>10738</v>
      </c>
      <c r="U29" s="18">
        <f>SUM(U7,U20,U28)</f>
        <v>7524</v>
      </c>
      <c r="V29" s="5">
        <f>SUM(V7,V20,V28)</f>
        <v>11192</v>
      </c>
      <c r="W29" s="18">
        <f>SUM(W7,W20,W28)</f>
        <v>7906</v>
      </c>
      <c r="X29" s="32">
        <f>SUM(X7,X20,X28)</f>
        <v>17881</v>
      </c>
      <c r="Y29" s="18">
        <f>SUM(Y7,Y20,Y28)</f>
        <v>8170</v>
      </c>
      <c r="Z29" s="32">
        <f>SUM(Z7,Z20,Z28)</f>
        <v>20247</v>
      </c>
      <c r="AA29" s="18">
        <f>SUM(AA7,AA20,AA28)</f>
        <v>9190</v>
      </c>
      <c r="AB29" s="32">
        <f>SUM(AB7,AB20,AB28)</f>
        <v>20970</v>
      </c>
      <c r="AC29" s="18">
        <f>SUM(AC7,AC20,AC28)</f>
        <v>10649</v>
      </c>
      <c r="AD29" s="5">
        <f>SUM(AD7,AD20,AD28)</f>
        <v>22596</v>
      </c>
      <c r="AE29" s="18">
        <f>SUM(AE7,AE20,AE28)</f>
        <v>10203</v>
      </c>
    </row>
    <row r="30" spans="1:31" x14ac:dyDescent="0.2">
      <c r="A30" s="6" t="s">
        <v>1</v>
      </c>
      <c r="B30" s="7">
        <v>901</v>
      </c>
      <c r="C30" s="35">
        <v>901</v>
      </c>
      <c r="D30" s="7">
        <v>886</v>
      </c>
      <c r="E30" s="20">
        <v>886</v>
      </c>
      <c r="F30" s="35">
        <v>928</v>
      </c>
      <c r="G30" s="35">
        <v>855</v>
      </c>
      <c r="H30" s="7">
        <v>791</v>
      </c>
      <c r="I30" s="20">
        <v>791</v>
      </c>
      <c r="J30" s="35">
        <v>525</v>
      </c>
      <c r="K30" s="35">
        <v>525</v>
      </c>
      <c r="L30" s="7">
        <v>488</v>
      </c>
      <c r="M30" s="20">
        <v>488</v>
      </c>
      <c r="N30" s="7">
        <v>305</v>
      </c>
      <c r="O30" s="16">
        <v>305</v>
      </c>
      <c r="P30" s="29">
        <v>333</v>
      </c>
      <c r="Q30" s="20">
        <v>333</v>
      </c>
      <c r="R30" s="29">
        <v>252</v>
      </c>
      <c r="S30" s="20">
        <v>252</v>
      </c>
      <c r="T30" s="29">
        <v>260</v>
      </c>
      <c r="U30" s="20">
        <v>260</v>
      </c>
      <c r="V30" s="29">
        <v>222</v>
      </c>
      <c r="W30" s="20">
        <v>220</v>
      </c>
      <c r="X30" s="13">
        <v>223</v>
      </c>
      <c r="Y30" s="20">
        <v>223</v>
      </c>
      <c r="Z30" s="13">
        <v>276</v>
      </c>
      <c r="AA30" s="20">
        <v>276</v>
      </c>
      <c r="AB30" s="13">
        <v>221</v>
      </c>
      <c r="AC30" s="20">
        <v>221</v>
      </c>
      <c r="AD30" s="7">
        <v>213</v>
      </c>
      <c r="AE30" s="20">
        <v>213</v>
      </c>
    </row>
    <row r="31" spans="1:31" x14ac:dyDescent="0.2">
      <c r="A31" s="24" t="s">
        <v>39</v>
      </c>
      <c r="B31" s="36">
        <v>3066</v>
      </c>
      <c r="C31" s="29">
        <v>2458</v>
      </c>
      <c r="D31" s="36">
        <v>2419</v>
      </c>
      <c r="E31" s="37">
        <v>1940</v>
      </c>
      <c r="F31" s="29">
        <v>2310</v>
      </c>
      <c r="G31" s="29">
        <v>1987</v>
      </c>
      <c r="H31" s="36">
        <v>3001</v>
      </c>
      <c r="I31" s="37">
        <v>2164</v>
      </c>
      <c r="J31" s="29">
        <v>2355</v>
      </c>
      <c r="K31" s="29">
        <v>1760</v>
      </c>
      <c r="L31" s="36">
        <v>2479</v>
      </c>
      <c r="M31" s="37">
        <v>1554</v>
      </c>
      <c r="N31" s="7">
        <v>1329</v>
      </c>
      <c r="O31" s="13">
        <v>1041</v>
      </c>
      <c r="P31" s="7">
        <v>1799</v>
      </c>
      <c r="Q31" s="20">
        <v>1009</v>
      </c>
      <c r="R31" s="7">
        <v>959</v>
      </c>
      <c r="S31" s="20">
        <v>809</v>
      </c>
      <c r="T31" s="7">
        <v>1148</v>
      </c>
      <c r="U31" s="20">
        <v>811</v>
      </c>
      <c r="V31" s="7">
        <v>1692</v>
      </c>
      <c r="W31" s="20">
        <v>845</v>
      </c>
      <c r="X31" s="13">
        <v>2334</v>
      </c>
      <c r="Y31" s="20">
        <v>803</v>
      </c>
      <c r="Z31" s="13">
        <v>1531</v>
      </c>
      <c r="AA31" s="20">
        <v>879</v>
      </c>
      <c r="AB31" s="13">
        <v>1793</v>
      </c>
      <c r="AC31" s="20">
        <v>1348</v>
      </c>
      <c r="AD31" s="7">
        <v>2441</v>
      </c>
      <c r="AE31" s="20">
        <v>1678</v>
      </c>
    </row>
    <row r="32" spans="1:31" x14ac:dyDescent="0.2">
      <c r="A32" s="24" t="s">
        <v>41</v>
      </c>
      <c r="B32" s="36">
        <v>1459</v>
      </c>
      <c r="C32" s="29">
        <v>1347</v>
      </c>
      <c r="D32" s="36">
        <v>1390</v>
      </c>
      <c r="E32" s="37">
        <v>1350</v>
      </c>
      <c r="F32" s="29">
        <v>1654</v>
      </c>
      <c r="G32" s="29">
        <v>1499</v>
      </c>
      <c r="H32" s="36">
        <v>1065</v>
      </c>
      <c r="I32" s="37">
        <v>1005</v>
      </c>
      <c r="J32" s="29">
        <v>1040</v>
      </c>
      <c r="K32" s="29">
        <v>732</v>
      </c>
      <c r="L32" s="36">
        <v>809</v>
      </c>
      <c r="M32" s="37">
        <v>723</v>
      </c>
      <c r="N32" s="7">
        <v>444</v>
      </c>
      <c r="O32" s="13">
        <v>440</v>
      </c>
      <c r="P32" s="7">
        <v>301</v>
      </c>
      <c r="Q32" s="20">
        <v>301</v>
      </c>
      <c r="R32" s="7">
        <v>196</v>
      </c>
      <c r="S32" s="20">
        <v>188</v>
      </c>
      <c r="T32" s="7">
        <v>180</v>
      </c>
      <c r="U32" s="20">
        <v>142</v>
      </c>
      <c r="V32" s="7">
        <v>195</v>
      </c>
      <c r="W32" s="20">
        <v>195</v>
      </c>
      <c r="X32" s="13">
        <v>183</v>
      </c>
      <c r="Y32" s="20">
        <v>183</v>
      </c>
      <c r="Z32" s="13">
        <v>315</v>
      </c>
      <c r="AA32" s="20">
        <v>307</v>
      </c>
      <c r="AB32" s="13">
        <v>429</v>
      </c>
      <c r="AC32" s="20">
        <v>329</v>
      </c>
      <c r="AD32" s="7">
        <v>355</v>
      </c>
      <c r="AE32" s="20">
        <v>305</v>
      </c>
    </row>
    <row r="33" spans="1:31" x14ac:dyDescent="0.2">
      <c r="A33" s="24" t="s">
        <v>40</v>
      </c>
      <c r="B33" s="36">
        <v>2182</v>
      </c>
      <c r="C33" s="29">
        <v>1631</v>
      </c>
      <c r="D33" s="36">
        <v>1327</v>
      </c>
      <c r="E33" s="37">
        <v>1327</v>
      </c>
      <c r="F33" s="29">
        <v>1547</v>
      </c>
      <c r="G33" s="29">
        <v>1341</v>
      </c>
      <c r="H33" s="36">
        <v>1479</v>
      </c>
      <c r="I33" s="37">
        <v>1010</v>
      </c>
      <c r="J33" s="29">
        <v>1837</v>
      </c>
      <c r="K33" s="29">
        <v>1284</v>
      </c>
      <c r="L33" s="36">
        <v>1778</v>
      </c>
      <c r="M33" s="37">
        <v>1340</v>
      </c>
      <c r="N33" s="7">
        <v>1567</v>
      </c>
      <c r="O33" s="13">
        <v>1040</v>
      </c>
      <c r="P33" s="7">
        <v>1388</v>
      </c>
      <c r="Q33" s="20">
        <v>1113</v>
      </c>
      <c r="R33" s="7">
        <v>947</v>
      </c>
      <c r="S33" s="20">
        <v>681</v>
      </c>
      <c r="T33" s="7">
        <v>1473</v>
      </c>
      <c r="U33" s="20">
        <v>890</v>
      </c>
      <c r="V33" s="7">
        <v>1151</v>
      </c>
      <c r="W33" s="20">
        <v>936</v>
      </c>
      <c r="X33" s="13">
        <v>1177</v>
      </c>
      <c r="Y33" s="20">
        <v>991</v>
      </c>
      <c r="Z33" s="13">
        <v>1570</v>
      </c>
      <c r="AA33" s="20">
        <v>850</v>
      </c>
      <c r="AB33" s="13">
        <v>2267</v>
      </c>
      <c r="AC33" s="20">
        <v>1235</v>
      </c>
      <c r="AD33" s="7">
        <v>1446</v>
      </c>
      <c r="AE33" s="20">
        <v>931</v>
      </c>
    </row>
    <row r="34" spans="1:31" x14ac:dyDescent="0.2">
      <c r="A34" s="24" t="s">
        <v>43</v>
      </c>
      <c r="B34" s="36">
        <v>1151</v>
      </c>
      <c r="C34" s="29">
        <v>1031</v>
      </c>
      <c r="D34" s="36">
        <v>537</v>
      </c>
      <c r="E34" s="37">
        <v>533</v>
      </c>
      <c r="F34" s="29">
        <v>900</v>
      </c>
      <c r="G34" s="29">
        <v>800</v>
      </c>
      <c r="H34" s="36">
        <v>835</v>
      </c>
      <c r="I34" s="37">
        <v>619</v>
      </c>
      <c r="J34" s="29">
        <v>1323</v>
      </c>
      <c r="K34" s="29">
        <v>1035</v>
      </c>
      <c r="L34" s="36">
        <v>940</v>
      </c>
      <c r="M34" s="37">
        <v>910</v>
      </c>
      <c r="N34" s="7">
        <v>736</v>
      </c>
      <c r="O34" s="13">
        <v>662</v>
      </c>
      <c r="P34" s="7">
        <v>935</v>
      </c>
      <c r="Q34" s="20">
        <v>850</v>
      </c>
      <c r="R34" s="7">
        <v>518</v>
      </c>
      <c r="S34" s="20">
        <v>444</v>
      </c>
      <c r="T34" s="7">
        <v>423</v>
      </c>
      <c r="U34" s="20">
        <v>419</v>
      </c>
      <c r="V34" s="7">
        <v>360</v>
      </c>
      <c r="W34" s="20">
        <v>346</v>
      </c>
      <c r="X34" s="13">
        <v>740</v>
      </c>
      <c r="Y34" s="20">
        <v>472</v>
      </c>
      <c r="Z34" s="13">
        <v>441</v>
      </c>
      <c r="AA34" s="20">
        <v>441</v>
      </c>
      <c r="AB34" s="13">
        <v>402</v>
      </c>
      <c r="AC34" s="20">
        <v>400</v>
      </c>
      <c r="AD34" s="7">
        <v>457</v>
      </c>
      <c r="AE34" s="20">
        <v>451</v>
      </c>
    </row>
    <row r="35" spans="1:31" x14ac:dyDescent="0.2">
      <c r="A35" s="24" t="s">
        <v>35</v>
      </c>
      <c r="B35" s="36">
        <v>101</v>
      </c>
      <c r="C35" s="29">
        <v>101</v>
      </c>
      <c r="D35" s="36">
        <v>139</v>
      </c>
      <c r="E35" s="37">
        <v>139</v>
      </c>
      <c r="F35" s="29">
        <v>129</v>
      </c>
      <c r="G35" s="29">
        <v>129</v>
      </c>
      <c r="H35" s="36">
        <v>129</v>
      </c>
      <c r="I35" s="37">
        <v>127</v>
      </c>
      <c r="J35" s="29">
        <v>130</v>
      </c>
      <c r="K35" s="29">
        <v>130</v>
      </c>
      <c r="L35" s="36">
        <v>221</v>
      </c>
      <c r="M35" s="37">
        <v>221</v>
      </c>
      <c r="N35" s="7">
        <v>80</v>
      </c>
      <c r="O35" s="13">
        <v>80</v>
      </c>
      <c r="P35" s="7">
        <v>58</v>
      </c>
      <c r="Q35" s="20">
        <v>56</v>
      </c>
      <c r="R35" s="7">
        <v>44</v>
      </c>
      <c r="S35" s="20">
        <v>41</v>
      </c>
      <c r="T35" s="7">
        <v>24</v>
      </c>
      <c r="U35" s="20">
        <v>24</v>
      </c>
      <c r="V35" s="7">
        <v>23</v>
      </c>
      <c r="W35" s="20">
        <v>23</v>
      </c>
      <c r="X35" s="13">
        <v>17</v>
      </c>
      <c r="Y35" s="20">
        <v>17</v>
      </c>
      <c r="Z35" s="13">
        <v>20</v>
      </c>
      <c r="AA35" s="20">
        <v>20</v>
      </c>
      <c r="AB35" s="13">
        <v>28</v>
      </c>
      <c r="AC35" s="20">
        <v>28</v>
      </c>
      <c r="AD35" s="7">
        <v>34</v>
      </c>
      <c r="AE35" s="20">
        <v>34</v>
      </c>
    </row>
    <row r="36" spans="1:31" x14ac:dyDescent="0.2">
      <c r="A36" s="24" t="s">
        <v>32</v>
      </c>
      <c r="B36" s="36">
        <v>41</v>
      </c>
      <c r="C36" s="29">
        <v>41</v>
      </c>
      <c r="D36" s="36">
        <v>72</v>
      </c>
      <c r="E36" s="37">
        <v>72</v>
      </c>
      <c r="F36" s="29">
        <v>103</v>
      </c>
      <c r="G36" s="29">
        <v>103</v>
      </c>
      <c r="H36" s="36">
        <v>46</v>
      </c>
      <c r="I36" s="37">
        <v>46</v>
      </c>
      <c r="J36" s="29">
        <v>170</v>
      </c>
      <c r="K36" s="29">
        <v>170</v>
      </c>
      <c r="L36" s="36">
        <v>410</v>
      </c>
      <c r="M36" s="37">
        <v>410</v>
      </c>
      <c r="N36" s="7">
        <v>278</v>
      </c>
      <c r="O36" s="13">
        <v>278</v>
      </c>
      <c r="P36" s="7">
        <v>101</v>
      </c>
      <c r="Q36" s="20">
        <v>101</v>
      </c>
      <c r="R36" s="7">
        <v>88</v>
      </c>
      <c r="S36" s="20">
        <v>88</v>
      </c>
      <c r="T36" s="7">
        <v>245</v>
      </c>
      <c r="U36" s="20">
        <v>88</v>
      </c>
      <c r="V36" s="7">
        <v>346</v>
      </c>
      <c r="W36" s="20">
        <v>114</v>
      </c>
      <c r="X36" s="13">
        <v>412</v>
      </c>
      <c r="Y36" s="20">
        <v>110</v>
      </c>
      <c r="Z36" s="13">
        <v>338</v>
      </c>
      <c r="AA36" s="20">
        <v>87</v>
      </c>
      <c r="AB36" s="13">
        <v>52</v>
      </c>
      <c r="AC36" s="20">
        <v>52</v>
      </c>
      <c r="AD36" s="7">
        <v>23</v>
      </c>
      <c r="AE36" s="20">
        <v>23</v>
      </c>
    </row>
    <row r="37" spans="1:31" x14ac:dyDescent="0.2">
      <c r="A37" s="24" t="s">
        <v>34</v>
      </c>
      <c r="B37" s="36">
        <v>522</v>
      </c>
      <c r="C37" s="29">
        <v>522</v>
      </c>
      <c r="D37" s="36">
        <v>839</v>
      </c>
      <c r="E37" s="37">
        <v>727</v>
      </c>
      <c r="F37" s="29">
        <v>707</v>
      </c>
      <c r="G37" s="29">
        <v>707</v>
      </c>
      <c r="H37" s="36">
        <v>800</v>
      </c>
      <c r="I37" s="37">
        <v>798</v>
      </c>
      <c r="J37" s="29">
        <v>649</v>
      </c>
      <c r="K37" s="29">
        <v>644</v>
      </c>
      <c r="L37" s="36">
        <v>706</v>
      </c>
      <c r="M37" s="37">
        <v>706</v>
      </c>
      <c r="N37" s="7">
        <v>700</v>
      </c>
      <c r="O37" s="13">
        <v>506</v>
      </c>
      <c r="P37" s="7">
        <v>304</v>
      </c>
      <c r="Q37" s="20">
        <v>289</v>
      </c>
      <c r="R37" s="7">
        <v>105</v>
      </c>
      <c r="S37" s="20">
        <v>105</v>
      </c>
      <c r="T37" s="7">
        <v>106</v>
      </c>
      <c r="U37" s="20">
        <v>106</v>
      </c>
      <c r="V37" s="7">
        <v>151</v>
      </c>
      <c r="W37" s="20">
        <v>151</v>
      </c>
      <c r="X37" s="13">
        <v>169</v>
      </c>
      <c r="Y37" s="20">
        <v>169</v>
      </c>
      <c r="Z37" s="13">
        <v>166</v>
      </c>
      <c r="AA37" s="20">
        <v>164</v>
      </c>
      <c r="AB37" s="13">
        <v>265</v>
      </c>
      <c r="AC37" s="20">
        <v>263</v>
      </c>
      <c r="AD37" s="7">
        <v>267</v>
      </c>
      <c r="AE37" s="20">
        <v>267</v>
      </c>
    </row>
    <row r="38" spans="1:31" x14ac:dyDescent="0.2">
      <c r="A38" s="24" t="s">
        <v>44</v>
      </c>
      <c r="B38" s="36">
        <v>129</v>
      </c>
      <c r="C38" s="29">
        <v>125</v>
      </c>
      <c r="D38" s="36">
        <v>208</v>
      </c>
      <c r="E38" s="37">
        <v>208</v>
      </c>
      <c r="F38" s="29">
        <v>272</v>
      </c>
      <c r="G38" s="29">
        <v>272</v>
      </c>
      <c r="H38" s="36">
        <v>428</v>
      </c>
      <c r="I38" s="37">
        <v>426</v>
      </c>
      <c r="J38" s="29">
        <v>443</v>
      </c>
      <c r="K38" s="29">
        <v>420</v>
      </c>
      <c r="L38" s="36">
        <v>529</v>
      </c>
      <c r="M38" s="37">
        <v>517</v>
      </c>
      <c r="N38" s="7">
        <v>307</v>
      </c>
      <c r="O38" s="13">
        <v>279</v>
      </c>
      <c r="P38" s="7">
        <v>236</v>
      </c>
      <c r="Q38" s="20">
        <v>236</v>
      </c>
      <c r="R38" s="7">
        <v>150</v>
      </c>
      <c r="S38" s="20">
        <v>144</v>
      </c>
      <c r="T38" s="7">
        <v>124</v>
      </c>
      <c r="U38" s="20">
        <v>122</v>
      </c>
      <c r="V38" s="7">
        <v>86</v>
      </c>
      <c r="W38" s="20">
        <v>86</v>
      </c>
      <c r="X38" s="13">
        <v>68</v>
      </c>
      <c r="Y38" s="20">
        <v>68</v>
      </c>
      <c r="Z38" s="13">
        <v>109</v>
      </c>
      <c r="AA38" s="20">
        <v>109</v>
      </c>
      <c r="AB38" s="13">
        <v>102</v>
      </c>
      <c r="AC38" s="20">
        <v>102</v>
      </c>
      <c r="AD38" s="7">
        <v>104</v>
      </c>
      <c r="AE38" s="20">
        <v>104</v>
      </c>
    </row>
    <row r="39" spans="1:31" x14ac:dyDescent="0.2">
      <c r="A39" s="24" t="s">
        <v>33</v>
      </c>
      <c r="B39" s="36">
        <v>1460</v>
      </c>
      <c r="C39" s="29">
        <v>1460</v>
      </c>
      <c r="D39" s="36">
        <v>2153</v>
      </c>
      <c r="E39" s="37">
        <v>1903</v>
      </c>
      <c r="F39" s="29">
        <v>1651</v>
      </c>
      <c r="G39" s="29">
        <v>1651</v>
      </c>
      <c r="H39" s="36">
        <v>1816</v>
      </c>
      <c r="I39" s="37">
        <v>1596</v>
      </c>
      <c r="J39" s="29">
        <v>961</v>
      </c>
      <c r="K39" s="29">
        <v>901</v>
      </c>
      <c r="L39" s="36">
        <v>0</v>
      </c>
      <c r="M39" s="17" t="s">
        <v>18</v>
      </c>
      <c r="N39" s="7">
        <v>0</v>
      </c>
      <c r="O39" s="13">
        <v>0</v>
      </c>
      <c r="P39" s="7">
        <v>588</v>
      </c>
      <c r="Q39" s="20">
        <v>580</v>
      </c>
      <c r="R39" s="7">
        <v>131</v>
      </c>
      <c r="S39" s="20">
        <v>131</v>
      </c>
      <c r="T39" s="7">
        <v>258</v>
      </c>
      <c r="U39" s="20">
        <v>258</v>
      </c>
      <c r="V39" s="7">
        <v>254</v>
      </c>
      <c r="W39" s="20">
        <v>254</v>
      </c>
      <c r="X39" s="13">
        <v>248</v>
      </c>
      <c r="Y39" s="20">
        <v>248</v>
      </c>
      <c r="Z39" s="13">
        <v>300</v>
      </c>
      <c r="AA39" s="20">
        <v>300</v>
      </c>
      <c r="AB39" s="13">
        <v>362</v>
      </c>
      <c r="AC39" s="20">
        <v>362</v>
      </c>
      <c r="AD39" s="7">
        <v>375</v>
      </c>
      <c r="AE39" s="20">
        <v>375</v>
      </c>
    </row>
    <row r="40" spans="1:31" x14ac:dyDescent="0.2">
      <c r="A40" s="6" t="s">
        <v>12</v>
      </c>
      <c r="B40" s="7">
        <v>1694</v>
      </c>
      <c r="C40" s="35">
        <v>1101</v>
      </c>
      <c r="D40" s="7">
        <v>1542</v>
      </c>
      <c r="E40" s="20">
        <v>1468</v>
      </c>
      <c r="F40" s="35">
        <v>2078</v>
      </c>
      <c r="G40" s="35">
        <v>1692</v>
      </c>
      <c r="H40" s="7">
        <v>1509</v>
      </c>
      <c r="I40" s="20">
        <v>1385</v>
      </c>
      <c r="J40" s="35">
        <v>1864</v>
      </c>
      <c r="K40" s="35">
        <v>1395</v>
      </c>
      <c r="L40" s="7">
        <v>1639</v>
      </c>
      <c r="M40" s="20">
        <v>1452</v>
      </c>
      <c r="N40" s="7">
        <v>874</v>
      </c>
      <c r="O40" s="16">
        <v>818</v>
      </c>
      <c r="P40" s="29">
        <v>792</v>
      </c>
      <c r="Q40" s="20">
        <v>732</v>
      </c>
      <c r="R40" s="29">
        <v>419</v>
      </c>
      <c r="S40" s="20">
        <v>371</v>
      </c>
      <c r="T40" s="29">
        <v>459</v>
      </c>
      <c r="U40" s="20">
        <v>455</v>
      </c>
      <c r="V40" s="29">
        <v>530</v>
      </c>
      <c r="W40" s="20">
        <v>522</v>
      </c>
      <c r="X40" s="13">
        <v>471</v>
      </c>
      <c r="Y40" s="20">
        <v>471</v>
      </c>
      <c r="Z40" s="13">
        <v>658</v>
      </c>
      <c r="AA40" s="20">
        <v>638</v>
      </c>
      <c r="AB40" s="13">
        <v>1043</v>
      </c>
      <c r="AC40" s="20">
        <v>1043</v>
      </c>
      <c r="AD40" s="7">
        <v>772</v>
      </c>
      <c r="AE40" s="20">
        <v>772</v>
      </c>
    </row>
    <row r="41" spans="1:31" ht="13.5" thickBot="1" x14ac:dyDescent="0.25">
      <c r="A41" s="24" t="s">
        <v>36</v>
      </c>
      <c r="B41" s="36">
        <v>69</v>
      </c>
      <c r="C41" s="29">
        <v>69</v>
      </c>
      <c r="D41" s="36">
        <v>91</v>
      </c>
      <c r="E41" s="37">
        <v>83</v>
      </c>
      <c r="F41" s="29">
        <v>674</v>
      </c>
      <c r="G41" s="29">
        <v>670</v>
      </c>
      <c r="H41" s="36">
        <v>810</v>
      </c>
      <c r="I41" s="37">
        <v>800</v>
      </c>
      <c r="J41" s="29">
        <v>467</v>
      </c>
      <c r="K41" s="29">
        <v>467</v>
      </c>
      <c r="L41" s="36">
        <v>525</v>
      </c>
      <c r="M41" s="37">
        <v>525</v>
      </c>
      <c r="N41" s="30">
        <v>553</v>
      </c>
      <c r="O41" s="13">
        <v>546</v>
      </c>
      <c r="P41" s="7">
        <v>789</v>
      </c>
      <c r="Q41" s="20">
        <v>487</v>
      </c>
      <c r="R41" s="7">
        <v>219</v>
      </c>
      <c r="S41" s="20">
        <v>219</v>
      </c>
      <c r="T41" s="7">
        <v>173</v>
      </c>
      <c r="U41" s="20">
        <v>173</v>
      </c>
      <c r="V41" s="7">
        <v>159</v>
      </c>
      <c r="W41" s="20">
        <v>159</v>
      </c>
      <c r="X41" s="13">
        <v>135</v>
      </c>
      <c r="Y41" s="20">
        <v>135</v>
      </c>
      <c r="Z41" s="13">
        <v>136</v>
      </c>
      <c r="AA41" s="20">
        <v>136</v>
      </c>
      <c r="AB41" s="13">
        <v>236</v>
      </c>
      <c r="AC41" s="20">
        <v>230</v>
      </c>
      <c r="AD41" s="7">
        <v>200</v>
      </c>
      <c r="AE41" s="20">
        <v>200</v>
      </c>
    </row>
    <row r="42" spans="1:31" ht="13.5" thickBot="1" x14ac:dyDescent="0.25">
      <c r="A42" s="25" t="s">
        <v>37</v>
      </c>
      <c r="B42" s="5">
        <f>SUM(B30:B41)</f>
        <v>12775</v>
      </c>
      <c r="C42" s="18">
        <f t="shared" ref="C42:AC42" si="15">SUM(C30:C41)</f>
        <v>10787</v>
      </c>
      <c r="D42" s="5">
        <f t="shared" si="15"/>
        <v>11603</v>
      </c>
      <c r="E42" s="18">
        <f t="shared" si="15"/>
        <v>10636</v>
      </c>
      <c r="F42" s="5">
        <f t="shared" si="15"/>
        <v>12953</v>
      </c>
      <c r="G42" s="18">
        <f t="shared" si="15"/>
        <v>11706</v>
      </c>
      <c r="H42" s="5">
        <f t="shared" si="15"/>
        <v>12709</v>
      </c>
      <c r="I42" s="18">
        <f t="shared" si="15"/>
        <v>10767</v>
      </c>
      <c r="J42" s="5">
        <f t="shared" si="15"/>
        <v>11764</v>
      </c>
      <c r="K42" s="18">
        <f t="shared" si="15"/>
        <v>9463</v>
      </c>
      <c r="L42" s="5">
        <f t="shared" si="15"/>
        <v>10524</v>
      </c>
      <c r="M42" s="18">
        <f t="shared" si="15"/>
        <v>8846</v>
      </c>
      <c r="N42" s="5">
        <f t="shared" si="15"/>
        <v>7173</v>
      </c>
      <c r="O42" s="18">
        <f t="shared" si="15"/>
        <v>5995</v>
      </c>
      <c r="P42" s="5">
        <f t="shared" si="15"/>
        <v>7624</v>
      </c>
      <c r="Q42" s="18">
        <f t="shared" si="15"/>
        <v>6087</v>
      </c>
      <c r="R42" s="5">
        <f t="shared" si="15"/>
        <v>4028</v>
      </c>
      <c r="S42" s="18">
        <f t="shared" si="15"/>
        <v>3473</v>
      </c>
      <c r="T42" s="5">
        <f t="shared" si="15"/>
        <v>4873</v>
      </c>
      <c r="U42" s="18">
        <f t="shared" si="15"/>
        <v>3748</v>
      </c>
      <c r="V42" s="5">
        <f t="shared" si="15"/>
        <v>5169</v>
      </c>
      <c r="W42" s="18">
        <f t="shared" si="15"/>
        <v>3851</v>
      </c>
      <c r="X42" s="5">
        <f t="shared" si="15"/>
        <v>6177</v>
      </c>
      <c r="Y42" s="18">
        <f t="shared" si="15"/>
        <v>3890</v>
      </c>
      <c r="Z42" s="5">
        <f t="shared" si="15"/>
        <v>5860</v>
      </c>
      <c r="AA42" s="18">
        <f t="shared" si="15"/>
        <v>4207</v>
      </c>
      <c r="AB42" s="5">
        <f t="shared" si="15"/>
        <v>7200</v>
      </c>
      <c r="AC42" s="18">
        <f t="shared" si="15"/>
        <v>5613</v>
      </c>
      <c r="AD42" s="5">
        <f>SUM(AD30:AD41)</f>
        <v>6687</v>
      </c>
      <c r="AE42" s="18">
        <f>SUM(AE30:AE41)</f>
        <v>5353</v>
      </c>
    </row>
    <row r="43" spans="1:31" ht="13.5" thickBot="1" x14ac:dyDescent="0.25">
      <c r="A43" s="26" t="s">
        <v>42</v>
      </c>
      <c r="B43" s="9">
        <f t="shared" ref="B43:AC43" si="16">SUM(B29,B42)</f>
        <v>44342</v>
      </c>
      <c r="C43" s="15">
        <f t="shared" si="16"/>
        <v>34826</v>
      </c>
      <c r="D43" s="9">
        <f t="shared" si="16"/>
        <v>41076</v>
      </c>
      <c r="E43" s="15">
        <f t="shared" si="16"/>
        <v>31366</v>
      </c>
      <c r="F43" s="9">
        <f t="shared" si="16"/>
        <v>44914</v>
      </c>
      <c r="G43" s="15">
        <f t="shared" si="16"/>
        <v>33511</v>
      </c>
      <c r="H43" s="9">
        <f t="shared" si="16"/>
        <v>42337</v>
      </c>
      <c r="I43" s="15">
        <f t="shared" si="16"/>
        <v>32892</v>
      </c>
      <c r="J43" s="9">
        <f t="shared" si="16"/>
        <v>44021</v>
      </c>
      <c r="K43" s="15">
        <f t="shared" si="16"/>
        <v>31234</v>
      </c>
      <c r="L43" s="9">
        <f t="shared" si="16"/>
        <v>41246</v>
      </c>
      <c r="M43" s="15">
        <f t="shared" si="16"/>
        <v>29051</v>
      </c>
      <c r="N43" s="9">
        <f t="shared" si="16"/>
        <v>30726</v>
      </c>
      <c r="O43" s="15">
        <f t="shared" si="16"/>
        <v>20410</v>
      </c>
      <c r="P43" s="9">
        <f t="shared" si="16"/>
        <v>26873</v>
      </c>
      <c r="Q43" s="15">
        <f t="shared" si="16"/>
        <v>17815</v>
      </c>
      <c r="R43" s="9">
        <f t="shared" si="16"/>
        <v>16375</v>
      </c>
      <c r="S43" s="15">
        <f t="shared" si="16"/>
        <v>11460</v>
      </c>
      <c r="T43" s="9">
        <f t="shared" si="16"/>
        <v>15611</v>
      </c>
      <c r="U43" s="15">
        <f t="shared" si="16"/>
        <v>11272</v>
      </c>
      <c r="V43" s="9">
        <f t="shared" si="16"/>
        <v>16361</v>
      </c>
      <c r="W43" s="15">
        <f t="shared" si="16"/>
        <v>11757</v>
      </c>
      <c r="X43" s="28">
        <f t="shared" si="16"/>
        <v>24058</v>
      </c>
      <c r="Y43" s="15">
        <f t="shared" si="16"/>
        <v>12060</v>
      </c>
      <c r="Z43" s="28">
        <f t="shared" si="16"/>
        <v>26107</v>
      </c>
      <c r="AA43" s="15">
        <f t="shared" si="16"/>
        <v>13397</v>
      </c>
      <c r="AB43" s="28">
        <f t="shared" si="16"/>
        <v>28170</v>
      </c>
      <c r="AC43" s="15">
        <f t="shared" si="16"/>
        <v>16262</v>
      </c>
      <c r="AD43" s="9">
        <f>SUM(AD29,AD42)</f>
        <v>29283</v>
      </c>
      <c r="AE43" s="15">
        <f>SUM(AE29,AE42)</f>
        <v>15556</v>
      </c>
    </row>
    <row r="58" spans="2:13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7" spans="1:23" x14ac:dyDescent="0.2">
      <c r="N67" s="12"/>
      <c r="O67" s="12"/>
      <c r="P67" s="12"/>
      <c r="Q67" s="12"/>
      <c r="R67" s="12"/>
      <c r="S67" s="12"/>
      <c r="W67" s="12"/>
    </row>
    <row r="68" spans="1:23" x14ac:dyDescent="0.2">
      <c r="N68" s="13"/>
      <c r="O68" s="13"/>
      <c r="P68" s="13"/>
      <c r="Q68" s="13"/>
      <c r="R68" s="13"/>
      <c r="S68" s="13"/>
      <c r="W68" s="13"/>
    </row>
    <row r="72" spans="1:23" x14ac:dyDescent="0.2">
      <c r="A72" s="1" t="s">
        <v>46</v>
      </c>
    </row>
    <row r="73" spans="1:23" x14ac:dyDescent="0.2">
      <c r="A73" s="1" t="s">
        <v>45</v>
      </c>
    </row>
    <row r="74" spans="1:23" x14ac:dyDescent="0.2">
      <c r="A74" s="1" t="s">
        <v>27</v>
      </c>
    </row>
  </sheetData>
  <mergeCells count="30">
    <mergeCell ref="AD1:AE1"/>
    <mergeCell ref="AE2:AE3"/>
    <mergeCell ref="K2:K3"/>
    <mergeCell ref="M2:M3"/>
    <mergeCell ref="B1:C1"/>
    <mergeCell ref="C2:C3"/>
    <mergeCell ref="E2:E3"/>
    <mergeCell ref="G2:G3"/>
    <mergeCell ref="I2:I3"/>
    <mergeCell ref="L1:M1"/>
    <mergeCell ref="J1:K1"/>
    <mergeCell ref="H1:I1"/>
    <mergeCell ref="F1:G1"/>
    <mergeCell ref="D1:E1"/>
    <mergeCell ref="X1:Y1"/>
    <mergeCell ref="Z1:AA1"/>
    <mergeCell ref="AB1:AC1"/>
    <mergeCell ref="Y2:Y3"/>
    <mergeCell ref="AA2:AA3"/>
    <mergeCell ref="AC2:AC3"/>
    <mergeCell ref="N1:O1"/>
    <mergeCell ref="O2:O3"/>
    <mergeCell ref="P1:Q1"/>
    <mergeCell ref="Q2:Q3"/>
    <mergeCell ref="V1:W1"/>
    <mergeCell ref="W2:W3"/>
    <mergeCell ref="T1:U1"/>
    <mergeCell ref="U2:U3"/>
    <mergeCell ref="R1:S1"/>
    <mergeCell ref="S2:S3"/>
  </mergeCells>
  <phoneticPr fontId="0" type="noConversion"/>
  <pageMargins left="0.1" right="0.25" top="0.3" bottom="0.64" header="0.17" footer="0.46"/>
  <pageSetup paperSize="5" scale="71" orientation="landscape" r:id="rId1"/>
  <headerFooter alignWithMargins="0">
    <oddHeader>&amp;C
&amp;"Times New Roman,Bold"Table 9. New Privately Owned Housing Units Authorized
in the Washington-Arlington- Alexandria  DC-MD-VA-WV MSA, by Jurisdiction 2006 - 2010</oddHeader>
    <oddFooter>&amp;L&amp;"Times New Roman,Bold"Economic Trends in Metropolitan Washington&amp;R&amp;"Times New Roman,Bold"Page 27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Construction</vt:lpstr>
      <vt:lpstr>Construction!Print_Area</vt:lpstr>
    </vt:vector>
  </TitlesOfParts>
  <Company>cog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Gregory Goodwin</cp:lastModifiedBy>
  <cp:lastPrinted>2015-07-08T13:16:07Z</cp:lastPrinted>
  <dcterms:created xsi:type="dcterms:W3CDTF">1999-06-08T14:53:20Z</dcterms:created>
  <dcterms:modified xsi:type="dcterms:W3CDTF">2015-07-08T15:22:06Z</dcterms:modified>
</cp:coreProperties>
</file>