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DCPS\Programs &amp; Projects\Round 10.1\Publications\Materials to Post on COG's Website\"/>
    </mc:Choice>
  </mc:AlternateContent>
  <xr:revisionPtr revIDLastSave="0" documentId="13_ncr:1_{39429C8C-E586-42CD-87F3-0E72F2C47A65}" xr6:coauthVersionLast="47" xr6:coauthVersionMax="47" xr10:uidLastSave="{00000000-0000-0000-0000-000000000000}"/>
  <bookViews>
    <workbookView xWindow="-108" yWindow="-108" windowWidth="23256" windowHeight="12456" activeTab="1" xr2:uid="{D98782B0-AD7C-4C89-A529-3B00809D5D2B}"/>
  </bookViews>
  <sheets>
    <sheet name="Round 10.1 Employment" sheetId="1" r:id="rId1"/>
    <sheet name="Round 10.1 Population" sheetId="2" r:id="rId2"/>
    <sheet name="Round 10.1 Households" sheetId="3" r:id="rId3"/>
  </sheets>
  <definedNames>
    <definedName name="_xlnm.Print_Area" localSheetId="0">'Round 10.1 Employment'!$A$1:$J$41</definedName>
    <definedName name="_xlnm.Print_Area" localSheetId="2">'Round 10.1 Households'!$A$1:$J$40</definedName>
    <definedName name="_xlnm.Print_Area" localSheetId="1">'Round 10.1 Population'!$A$1:$J$40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3" l="1"/>
  <c r="G38" i="3"/>
  <c r="F38" i="3"/>
  <c r="E38" i="3"/>
  <c r="D38" i="3"/>
  <c r="C38" i="3"/>
  <c r="B38" i="3"/>
  <c r="H36" i="3"/>
  <c r="I36" i="3" s="1"/>
  <c r="G36" i="3"/>
  <c r="F36" i="3"/>
  <c r="E36" i="3"/>
  <c r="D36" i="3"/>
  <c r="C36" i="3"/>
  <c r="B36" i="3"/>
  <c r="H34" i="3"/>
  <c r="G34" i="3"/>
  <c r="F34" i="3"/>
  <c r="E34" i="3"/>
  <c r="D34" i="3"/>
  <c r="C34" i="3"/>
  <c r="B34" i="3"/>
  <c r="H32" i="3"/>
  <c r="G32" i="3"/>
  <c r="F32" i="3"/>
  <c r="E32" i="3"/>
  <c r="D32" i="3"/>
  <c r="C32" i="3"/>
  <c r="B32" i="3"/>
  <c r="I30" i="3"/>
  <c r="J30" i="3" s="1"/>
  <c r="I29" i="3"/>
  <c r="J29" i="3" s="1"/>
  <c r="I28" i="3"/>
  <c r="I27" i="3"/>
  <c r="J27" i="3" s="1"/>
  <c r="I26" i="3"/>
  <c r="J26" i="3" s="1"/>
  <c r="I25" i="3"/>
  <c r="J25" i="3" s="1"/>
  <c r="I24" i="3"/>
  <c r="H22" i="3"/>
  <c r="G22" i="3"/>
  <c r="F22" i="3"/>
  <c r="E22" i="3"/>
  <c r="D22" i="3"/>
  <c r="C22" i="3"/>
  <c r="B22" i="3"/>
  <c r="J20" i="3"/>
  <c r="I20" i="3"/>
  <c r="I19" i="3"/>
  <c r="I18" i="3"/>
  <c r="J18" i="3" s="1"/>
  <c r="I17" i="3"/>
  <c r="J17" i="3" s="1"/>
  <c r="I16" i="3"/>
  <c r="J16" i="3" s="1"/>
  <c r="I15" i="3"/>
  <c r="J15" i="3" s="1"/>
  <c r="I14" i="3"/>
  <c r="H12" i="3"/>
  <c r="G12" i="3"/>
  <c r="F12" i="3"/>
  <c r="E12" i="3"/>
  <c r="D12" i="3"/>
  <c r="C12" i="3"/>
  <c r="B12" i="3"/>
  <c r="I10" i="3"/>
  <c r="I9" i="3"/>
  <c r="J9" i="3" s="1"/>
  <c r="I8" i="3"/>
  <c r="J8" i="3" s="1"/>
  <c r="H38" i="2"/>
  <c r="I38" i="2" s="1"/>
  <c r="J38" i="2" s="1"/>
  <c r="G38" i="2"/>
  <c r="F38" i="2"/>
  <c r="E38" i="2"/>
  <c r="D38" i="2"/>
  <c r="C38" i="2"/>
  <c r="B38" i="2"/>
  <c r="H36" i="2"/>
  <c r="G36" i="2"/>
  <c r="F36" i="2"/>
  <c r="E36" i="2"/>
  <c r="D36" i="2"/>
  <c r="C36" i="2"/>
  <c r="B36" i="2"/>
  <c r="H34" i="2"/>
  <c r="I34" i="2" s="1"/>
  <c r="G34" i="2"/>
  <c r="F34" i="2"/>
  <c r="E34" i="2"/>
  <c r="D34" i="2"/>
  <c r="C34" i="2"/>
  <c r="B34" i="2"/>
  <c r="H32" i="2"/>
  <c r="I32" i="2" s="1"/>
  <c r="G32" i="2"/>
  <c r="F32" i="2"/>
  <c r="E32" i="2"/>
  <c r="D32" i="2"/>
  <c r="C32" i="2"/>
  <c r="B32" i="2"/>
  <c r="I30" i="2"/>
  <c r="J30" i="2" s="1"/>
  <c r="I29" i="2"/>
  <c r="I28" i="2"/>
  <c r="I27" i="2"/>
  <c r="I26" i="2"/>
  <c r="I25" i="2"/>
  <c r="I24" i="2"/>
  <c r="H22" i="2"/>
  <c r="G22" i="2"/>
  <c r="F22" i="2"/>
  <c r="E22" i="2"/>
  <c r="D22" i="2"/>
  <c r="C22" i="2"/>
  <c r="B22" i="2"/>
  <c r="I22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H12" i="2"/>
  <c r="G12" i="2"/>
  <c r="F12" i="2"/>
  <c r="E12" i="2"/>
  <c r="D12" i="2"/>
  <c r="C12" i="2"/>
  <c r="B12" i="2"/>
  <c r="I10" i="2"/>
  <c r="J10" i="2" s="1"/>
  <c r="I9" i="2"/>
  <c r="I8" i="2"/>
  <c r="J8" i="2" s="1"/>
  <c r="H38" i="1"/>
  <c r="G38" i="1"/>
  <c r="F38" i="1"/>
  <c r="E38" i="1"/>
  <c r="D38" i="1"/>
  <c r="C38" i="1"/>
  <c r="B38" i="1"/>
  <c r="H36" i="1"/>
  <c r="G36" i="1"/>
  <c r="F36" i="1"/>
  <c r="E36" i="1"/>
  <c r="D36" i="1"/>
  <c r="C36" i="1"/>
  <c r="B36" i="1"/>
  <c r="H34" i="1"/>
  <c r="G34" i="1"/>
  <c r="F34" i="1"/>
  <c r="E34" i="1"/>
  <c r="D34" i="1"/>
  <c r="C34" i="1"/>
  <c r="B34" i="1"/>
  <c r="H32" i="1"/>
  <c r="I32" i="1" s="1"/>
  <c r="G32" i="1"/>
  <c r="F32" i="1"/>
  <c r="E32" i="1"/>
  <c r="D32" i="1"/>
  <c r="C32" i="1"/>
  <c r="B32" i="1"/>
  <c r="I30" i="1"/>
  <c r="J30" i="1" s="1"/>
  <c r="I29" i="1"/>
  <c r="J29" i="1" s="1"/>
  <c r="I28" i="1"/>
  <c r="I27" i="1"/>
  <c r="I26" i="1"/>
  <c r="J26" i="1" s="1"/>
  <c r="I25" i="1"/>
  <c r="J25" i="1" s="1"/>
  <c r="I24" i="1"/>
  <c r="H22" i="1"/>
  <c r="G22" i="1"/>
  <c r="F22" i="1"/>
  <c r="E22" i="1"/>
  <c r="D22" i="1"/>
  <c r="C22" i="1"/>
  <c r="B22" i="1"/>
  <c r="I20" i="1"/>
  <c r="J20" i="1" s="1"/>
  <c r="I19" i="1"/>
  <c r="I18" i="1"/>
  <c r="I17" i="1"/>
  <c r="J17" i="1" s="1"/>
  <c r="I16" i="1"/>
  <c r="J16" i="1" s="1"/>
  <c r="I15" i="1"/>
  <c r="I14" i="1"/>
  <c r="H12" i="1"/>
  <c r="I12" i="1" s="1"/>
  <c r="G12" i="1"/>
  <c r="F12" i="1"/>
  <c r="E12" i="1"/>
  <c r="D12" i="1"/>
  <c r="C12" i="1"/>
  <c r="B12" i="1"/>
  <c r="I10" i="1"/>
  <c r="I9" i="1"/>
  <c r="I8" i="1"/>
  <c r="J8" i="1" s="1"/>
  <c r="I34" i="3" l="1"/>
  <c r="I32" i="3"/>
  <c r="J32" i="3" s="1"/>
  <c r="I12" i="2"/>
  <c r="J12" i="2" s="1"/>
  <c r="I36" i="2"/>
  <c r="I38" i="1"/>
  <c r="I36" i="1"/>
  <c r="J36" i="1" s="1"/>
  <c r="I34" i="1"/>
  <c r="I22" i="1"/>
  <c r="J24" i="3"/>
  <c r="J28" i="3"/>
  <c r="I12" i="3"/>
  <c r="I22" i="3"/>
  <c r="I38" i="3"/>
  <c r="J38" i="3"/>
  <c r="J34" i="3"/>
  <c r="J22" i="3"/>
  <c r="J14" i="3"/>
  <c r="J10" i="3"/>
  <c r="J19" i="3"/>
  <c r="J36" i="3"/>
  <c r="J9" i="2"/>
  <c r="J25" i="2"/>
  <c r="J27" i="2"/>
  <c r="J22" i="2"/>
  <c r="J36" i="2"/>
  <c r="J34" i="2"/>
  <c r="J32" i="2"/>
  <c r="J26" i="2"/>
  <c r="J29" i="2"/>
  <c r="J24" i="2"/>
  <c r="J28" i="2"/>
  <c r="J38" i="1"/>
  <c r="J22" i="1"/>
  <c r="J12" i="1"/>
  <c r="J34" i="1"/>
  <c r="J15" i="1"/>
  <c r="J24" i="1"/>
  <c r="J28" i="1"/>
  <c r="J32" i="1"/>
  <c r="J14" i="1"/>
  <c r="J10" i="1"/>
  <c r="J19" i="1"/>
  <c r="J9" i="1"/>
  <c r="J18" i="1"/>
  <c r="J27" i="1"/>
  <c r="J12" i="3" l="1"/>
</calcChain>
</file>

<file path=xl/sharedStrings.xml><?xml version="1.0" encoding="utf-8"?>
<sst xmlns="http://schemas.openxmlformats.org/spreadsheetml/2006/main" count="100" uniqueCount="52">
  <si>
    <t>Summary of Employment Forecasts</t>
  </si>
  <si>
    <t>Final COG Board of Directors 
October 8, 2025</t>
  </si>
  <si>
    <t>Final Round 10.1 Cooperative Forecasts</t>
  </si>
  <si>
    <t>(Thousands)</t>
  </si>
  <si>
    <t>2020 to 2050 Growth</t>
  </si>
  <si>
    <t>JURISDICTION</t>
  </si>
  <si>
    <t>Number</t>
  </si>
  <si>
    <t>% Change</t>
  </si>
  <si>
    <t xml:space="preserve">District of Columbia   </t>
  </si>
  <si>
    <t xml:space="preserve">City of Manassas Park  </t>
  </si>
  <si>
    <t>Arlington County</t>
  </si>
  <si>
    <t xml:space="preserve">City of Falls Church  </t>
  </si>
  <si>
    <t xml:space="preserve">City of Alexandria   </t>
  </si>
  <si>
    <t xml:space="preserve">City of Fairfax </t>
  </si>
  <si>
    <t xml:space="preserve">City of Manassas  </t>
  </si>
  <si>
    <t xml:space="preserve">Central Jurisdictions  </t>
  </si>
  <si>
    <t>Charles County</t>
  </si>
  <si>
    <t xml:space="preserve">Montgomery County </t>
  </si>
  <si>
    <t xml:space="preserve">   City of Rockville (1)  </t>
  </si>
  <si>
    <t xml:space="preserve">   City of Gaithersburg (1)</t>
  </si>
  <si>
    <t xml:space="preserve">Prince George's County  </t>
  </si>
  <si>
    <t xml:space="preserve">Frederick County  </t>
  </si>
  <si>
    <t>Fairfax County (2)</t>
  </si>
  <si>
    <t xml:space="preserve">Prince William County   </t>
  </si>
  <si>
    <t xml:space="preserve">Loudoun County   </t>
  </si>
  <si>
    <t xml:space="preserve">Inner Suburbs  </t>
  </si>
  <si>
    <t>Fairfax County</t>
  </si>
  <si>
    <t xml:space="preserve">   City of Frederick (3)</t>
  </si>
  <si>
    <t xml:space="preserve">Outer Suburbs   </t>
  </si>
  <si>
    <t xml:space="preserve">Virginia Jurisdictions  </t>
  </si>
  <si>
    <t xml:space="preserve">Maryland Jurisdictions  </t>
  </si>
  <si>
    <t>COG Region</t>
  </si>
  <si>
    <t>(1) Included in Montgomery County total.</t>
  </si>
  <si>
    <t>(2) Forecasts for all years include Fairfax County Government employees working at the Fairfax County Judicial Center.</t>
  </si>
  <si>
    <t>(3) Included in Frederick County total.</t>
  </si>
  <si>
    <t>Summary of Population Forecasts</t>
  </si>
  <si>
    <t xml:space="preserve">Arlington County   </t>
  </si>
  <si>
    <t>Central Jurisdictions</t>
  </si>
  <si>
    <t xml:space="preserve">   City of Rockville (1)   </t>
  </si>
  <si>
    <t xml:space="preserve">Prince George's County   </t>
  </si>
  <si>
    <t xml:space="preserve">   City of Frederick (2)</t>
  </si>
  <si>
    <t xml:space="preserve">Outer Suburbs  </t>
  </si>
  <si>
    <t xml:space="preserve">(2) Included in Frederick County total. </t>
  </si>
  <si>
    <t>Summary of Household Forecasts</t>
  </si>
  <si>
    <t xml:space="preserve">City of Alexandria  </t>
  </si>
  <si>
    <t xml:space="preserve">   City of Rockville (1)</t>
  </si>
  <si>
    <t>City of Fairfax</t>
  </si>
  <si>
    <t>Inner Suburbs</t>
  </si>
  <si>
    <t xml:space="preserve">Loudoun County  </t>
  </si>
  <si>
    <t xml:space="preserve">Prince William County  </t>
  </si>
  <si>
    <t xml:space="preserve">City of Manassas Park    </t>
  </si>
  <si>
    <t>(2) Included in Frederick County total.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</si>
</sst>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#,##0.0"/>
    <numFmt numFmtId="166" formatCode="0.0%"/>
    <numFmt numFmtId="167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i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b/>
      <sz val="7.5"/>
      <name val="Times New Roman"/>
      <family val="1"/>
    </font>
    <font>
      <sz val="7"/>
      <name val="Times New Roman"/>
      <family val="1"/>
    </font>
    <font>
      <b/>
      <sz val="12"/>
      <name val="Arial"/>
      <family val="2"/>
    </font>
    <font>
      <u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15" fontId="3" fillId="0" borderId="0" xfId="0" applyNumberFormat="1" applyFont="1"/>
    <xf numFmtId="0" fontId="4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7" fillId="0" borderId="0" xfId="0" applyFo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wrapText="1"/>
    </xf>
    <xf numFmtId="0" fontId="3" fillId="0" borderId="3" xfId="0" applyFont="1" applyBorder="1"/>
    <xf numFmtId="0" fontId="10" fillId="0" borderId="3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1" fillId="0" borderId="5" xfId="0" applyFont="1" applyBorder="1"/>
    <xf numFmtId="1" fontId="8" fillId="0" borderId="0" xfId="0" applyNumberFormat="1" applyFont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0" fontId="8" fillId="0" borderId="6" xfId="0" applyFont="1" applyBorder="1"/>
    <xf numFmtId="0" fontId="8" fillId="0" borderId="0" xfId="0" applyFont="1"/>
    <xf numFmtId="165" fontId="3" fillId="0" borderId="0" xfId="0" applyNumberFormat="1" applyFont="1"/>
    <xf numFmtId="166" fontId="3" fillId="0" borderId="0" xfId="0" applyNumberFormat="1" applyFont="1"/>
    <xf numFmtId="0" fontId="3" fillId="0" borderId="5" xfId="0" applyFont="1" applyBorder="1"/>
    <xf numFmtId="164" fontId="3" fillId="0" borderId="5" xfId="0" applyNumberFormat="1" applyFont="1" applyBorder="1"/>
    <xf numFmtId="0" fontId="3" fillId="0" borderId="6" xfId="0" applyFont="1" applyBorder="1"/>
    <xf numFmtId="165" fontId="9" fillId="0" borderId="0" xfId="0" applyNumberFormat="1" applyFont="1"/>
    <xf numFmtId="165" fontId="3" fillId="0" borderId="5" xfId="0" applyNumberFormat="1" applyFont="1" applyBorder="1"/>
    <xf numFmtId="165" fontId="8" fillId="0" borderId="5" xfId="0" applyNumberFormat="1" applyFont="1" applyBorder="1"/>
    <xf numFmtId="166" fontId="8" fillId="0" borderId="6" xfId="0" applyNumberFormat="1" applyFont="1" applyBorder="1"/>
    <xf numFmtId="165" fontId="8" fillId="0" borderId="0" xfId="0" applyNumberFormat="1" applyFont="1"/>
    <xf numFmtId="166" fontId="8" fillId="0" borderId="0" xfId="0" applyNumberFormat="1" applyFont="1"/>
    <xf numFmtId="0" fontId="5" fillId="0" borderId="0" xfId="0" applyFont="1"/>
    <xf numFmtId="167" fontId="8" fillId="0" borderId="0" xfId="0" applyNumberFormat="1" applyFont="1"/>
    <xf numFmtId="166" fontId="3" fillId="0" borderId="6" xfId="0" applyNumberFormat="1" applyFont="1" applyBorder="1"/>
    <xf numFmtId="165" fontId="3" fillId="0" borderId="0" xfId="1" applyNumberFormat="1" applyFont="1"/>
    <xf numFmtId="0" fontId="9" fillId="0" borderId="0" xfId="0" applyFont="1"/>
    <xf numFmtId="165" fontId="3" fillId="0" borderId="0" xfId="0" applyNumberFormat="1" applyFont="1" applyAlignment="1">
      <alignment horizontal="right"/>
    </xf>
    <xf numFmtId="165" fontId="8" fillId="0" borderId="7" xfId="0" applyNumberFormat="1" applyFont="1" applyBorder="1"/>
    <xf numFmtId="165" fontId="8" fillId="0" borderId="1" xfId="0" applyNumberFormat="1" applyFont="1" applyBorder="1"/>
    <xf numFmtId="166" fontId="8" fillId="0" borderId="8" xfId="0" applyNumberFormat="1" applyFont="1" applyBorder="1"/>
    <xf numFmtId="0" fontId="12" fillId="0" borderId="0" xfId="0" applyFont="1"/>
    <xf numFmtId="0" fontId="13" fillId="0" borderId="0" xfId="0" applyFont="1"/>
    <xf numFmtId="164" fontId="3" fillId="0" borderId="0" xfId="0" applyNumberFormat="1" applyFont="1"/>
    <xf numFmtId="167" fontId="3" fillId="0" borderId="0" xfId="0" applyNumberFormat="1" applyFont="1"/>
    <xf numFmtId="1" fontId="8" fillId="0" borderId="0" xfId="0" applyNumberFormat="1" applyFont="1"/>
    <xf numFmtId="1" fontId="14" fillId="0" borderId="0" xfId="0" applyNumberFormat="1" applyFont="1"/>
    <xf numFmtId="9" fontId="8" fillId="0" borderId="0" xfId="0" applyNumberFormat="1" applyFont="1"/>
    <xf numFmtId="165" fontId="13" fillId="0" borderId="0" xfId="0" applyNumberFormat="1" applyFont="1"/>
    <xf numFmtId="0" fontId="15" fillId="0" borderId="0" xfId="0" applyFont="1"/>
    <xf numFmtId="167" fontId="8" fillId="0" borderId="5" xfId="0" applyNumberFormat="1" applyFont="1" applyBorder="1"/>
    <xf numFmtId="9" fontId="13" fillId="0" borderId="0" xfId="0" applyNumberFormat="1" applyFont="1"/>
    <xf numFmtId="166" fontId="13" fillId="0" borderId="0" xfId="0" applyNumberFormat="1" applyFont="1"/>
    <xf numFmtId="0" fontId="8" fillId="0" borderId="0" xfId="0" applyFont="1" applyAlignment="1">
      <alignment horizontal="center" wrapText="1"/>
    </xf>
    <xf numFmtId="0" fontId="8" fillId="0" borderId="5" xfId="0" applyFont="1" applyBorder="1"/>
    <xf numFmtId="0" fontId="8" fillId="0" borderId="0" xfId="0" applyFont="1" applyAlignment="1">
      <alignment horizontal="right"/>
    </xf>
    <xf numFmtId="3" fontId="16" fillId="0" borderId="0" xfId="0" applyNumberFormat="1" applyFont="1"/>
    <xf numFmtId="166" fontId="8" fillId="0" borderId="0" xfId="0" applyNumberFormat="1" applyFont="1" applyAlignment="1">
      <alignment horizontal="right"/>
    </xf>
    <xf numFmtId="166" fontId="9" fillId="0" borderId="0" xfId="0" applyNumberFormat="1" applyFont="1"/>
    <xf numFmtId="10" fontId="3" fillId="0" borderId="0" xfId="0" applyNumberFormat="1" applyFont="1"/>
    <xf numFmtId="164" fontId="13" fillId="0" borderId="0" xfId="0" applyNumberFormat="1" applyFont="1"/>
    <xf numFmtId="0" fontId="17" fillId="0" borderId="0" xfId="0" applyFont="1"/>
    <xf numFmtId="1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EB490-4831-4D85-82D0-7FE9220177AE}">
  <dimension ref="A1:K80"/>
  <sheetViews>
    <sheetView topLeftCell="A7" workbookViewId="0">
      <selection activeCell="B10" sqref="B10"/>
    </sheetView>
  </sheetViews>
  <sheetFormatPr defaultRowHeight="13.2" x14ac:dyDescent="0.25"/>
  <cols>
    <col min="1" max="1" width="28.6640625" style="1" customWidth="1"/>
    <col min="2" max="9" width="8.88671875" style="1"/>
    <col min="10" max="10" width="11.5546875" style="1" customWidth="1"/>
    <col min="11" max="11" width="8.88671875" style="1" customWidth="1"/>
    <col min="12" max="178" width="8.88671875" style="1"/>
    <col min="179" max="179" width="11" style="1" customWidth="1"/>
    <col min="180" max="180" width="0.5546875" style="1" customWidth="1"/>
    <col min="181" max="181" width="26.44140625" style="1" customWidth="1"/>
    <col min="182" max="187" width="0" style="1" hidden="1" customWidth="1"/>
    <col min="188" max="188" width="0.109375" style="1" customWidth="1"/>
    <col min="189" max="196" width="8.88671875" style="1"/>
    <col min="197" max="197" width="9.88671875" style="1" customWidth="1"/>
    <col min="198" max="198" width="13.6640625" style="1" customWidth="1"/>
    <col min="199" max="199" width="8.88671875" style="1"/>
    <col min="200" max="200" width="10.6640625" style="1" customWidth="1"/>
    <col min="201" max="201" width="19.109375" style="1" customWidth="1"/>
    <col min="202" max="203" width="9.5546875" style="1" customWidth="1"/>
    <col min="204" max="204" width="25.33203125" style="1" customWidth="1"/>
    <col min="205" max="232" width="9.5546875" style="1" customWidth="1"/>
    <col min="233" max="434" width="8.88671875" style="1"/>
    <col min="435" max="435" width="11" style="1" customWidth="1"/>
    <col min="436" max="436" width="0.5546875" style="1" customWidth="1"/>
    <col min="437" max="437" width="26.44140625" style="1" customWidth="1"/>
    <col min="438" max="443" width="0" style="1" hidden="1" customWidth="1"/>
    <col min="444" max="444" width="0.109375" style="1" customWidth="1"/>
    <col min="445" max="452" width="8.88671875" style="1"/>
    <col min="453" max="453" width="9.88671875" style="1" customWidth="1"/>
    <col min="454" max="454" width="13.6640625" style="1" customWidth="1"/>
    <col min="455" max="455" width="8.88671875" style="1"/>
    <col min="456" max="456" width="10.6640625" style="1" customWidth="1"/>
    <col min="457" max="457" width="19.109375" style="1" customWidth="1"/>
    <col min="458" max="459" width="9.5546875" style="1" customWidth="1"/>
    <col min="460" max="460" width="25.33203125" style="1" customWidth="1"/>
    <col min="461" max="488" width="9.5546875" style="1" customWidth="1"/>
    <col min="489" max="690" width="8.88671875" style="1"/>
    <col min="691" max="691" width="11" style="1" customWidth="1"/>
    <col min="692" max="692" width="0.5546875" style="1" customWidth="1"/>
    <col min="693" max="693" width="26.44140625" style="1" customWidth="1"/>
    <col min="694" max="699" width="0" style="1" hidden="1" customWidth="1"/>
    <col min="700" max="700" width="0.109375" style="1" customWidth="1"/>
    <col min="701" max="708" width="8.88671875" style="1"/>
    <col min="709" max="709" width="9.88671875" style="1" customWidth="1"/>
    <col min="710" max="710" width="13.6640625" style="1" customWidth="1"/>
    <col min="711" max="711" width="8.88671875" style="1"/>
    <col min="712" max="712" width="10.6640625" style="1" customWidth="1"/>
    <col min="713" max="713" width="19.109375" style="1" customWidth="1"/>
    <col min="714" max="715" width="9.5546875" style="1" customWidth="1"/>
    <col min="716" max="716" width="25.33203125" style="1" customWidth="1"/>
    <col min="717" max="744" width="9.5546875" style="1" customWidth="1"/>
    <col min="745" max="946" width="8.88671875" style="1"/>
    <col min="947" max="947" width="11" style="1" customWidth="1"/>
    <col min="948" max="948" width="0.5546875" style="1" customWidth="1"/>
    <col min="949" max="949" width="26.44140625" style="1" customWidth="1"/>
    <col min="950" max="955" width="0" style="1" hidden="1" customWidth="1"/>
    <col min="956" max="956" width="0.109375" style="1" customWidth="1"/>
    <col min="957" max="964" width="8.88671875" style="1"/>
    <col min="965" max="965" width="9.88671875" style="1" customWidth="1"/>
    <col min="966" max="966" width="13.6640625" style="1" customWidth="1"/>
    <col min="967" max="967" width="8.88671875" style="1"/>
    <col min="968" max="968" width="10.6640625" style="1" customWidth="1"/>
    <col min="969" max="969" width="19.109375" style="1" customWidth="1"/>
    <col min="970" max="971" width="9.5546875" style="1" customWidth="1"/>
    <col min="972" max="972" width="25.33203125" style="1" customWidth="1"/>
    <col min="973" max="1000" width="9.5546875" style="1" customWidth="1"/>
    <col min="1001" max="1202" width="8.88671875" style="1"/>
    <col min="1203" max="1203" width="11" style="1" customWidth="1"/>
    <col min="1204" max="1204" width="0.5546875" style="1" customWidth="1"/>
    <col min="1205" max="1205" width="26.44140625" style="1" customWidth="1"/>
    <col min="1206" max="1211" width="0" style="1" hidden="1" customWidth="1"/>
    <col min="1212" max="1212" width="0.109375" style="1" customWidth="1"/>
    <col min="1213" max="1220" width="8.88671875" style="1"/>
    <col min="1221" max="1221" width="9.88671875" style="1" customWidth="1"/>
    <col min="1222" max="1222" width="13.6640625" style="1" customWidth="1"/>
    <col min="1223" max="1223" width="8.88671875" style="1"/>
    <col min="1224" max="1224" width="10.6640625" style="1" customWidth="1"/>
    <col min="1225" max="1225" width="19.109375" style="1" customWidth="1"/>
    <col min="1226" max="1227" width="9.5546875" style="1" customWidth="1"/>
    <col min="1228" max="1228" width="25.33203125" style="1" customWidth="1"/>
    <col min="1229" max="1256" width="9.5546875" style="1" customWidth="1"/>
    <col min="1257" max="1458" width="8.88671875" style="1"/>
    <col min="1459" max="1459" width="11" style="1" customWidth="1"/>
    <col min="1460" max="1460" width="0.5546875" style="1" customWidth="1"/>
    <col min="1461" max="1461" width="26.44140625" style="1" customWidth="1"/>
    <col min="1462" max="1467" width="0" style="1" hidden="1" customWidth="1"/>
    <col min="1468" max="1468" width="0.109375" style="1" customWidth="1"/>
    <col min="1469" max="1476" width="8.88671875" style="1"/>
    <col min="1477" max="1477" width="9.88671875" style="1" customWidth="1"/>
    <col min="1478" max="1478" width="13.6640625" style="1" customWidth="1"/>
    <col min="1479" max="1479" width="8.88671875" style="1"/>
    <col min="1480" max="1480" width="10.6640625" style="1" customWidth="1"/>
    <col min="1481" max="1481" width="19.109375" style="1" customWidth="1"/>
    <col min="1482" max="1483" width="9.5546875" style="1" customWidth="1"/>
    <col min="1484" max="1484" width="25.33203125" style="1" customWidth="1"/>
    <col min="1485" max="1512" width="9.5546875" style="1" customWidth="1"/>
    <col min="1513" max="1714" width="8.88671875" style="1"/>
    <col min="1715" max="1715" width="11" style="1" customWidth="1"/>
    <col min="1716" max="1716" width="0.5546875" style="1" customWidth="1"/>
    <col min="1717" max="1717" width="26.44140625" style="1" customWidth="1"/>
    <col min="1718" max="1723" width="0" style="1" hidden="1" customWidth="1"/>
    <col min="1724" max="1724" width="0.109375" style="1" customWidth="1"/>
    <col min="1725" max="1732" width="8.88671875" style="1"/>
    <col min="1733" max="1733" width="9.88671875" style="1" customWidth="1"/>
    <col min="1734" max="1734" width="13.6640625" style="1" customWidth="1"/>
    <col min="1735" max="1735" width="8.88671875" style="1"/>
    <col min="1736" max="1736" width="10.6640625" style="1" customWidth="1"/>
    <col min="1737" max="1737" width="19.109375" style="1" customWidth="1"/>
    <col min="1738" max="1739" width="9.5546875" style="1" customWidth="1"/>
    <col min="1740" max="1740" width="25.33203125" style="1" customWidth="1"/>
    <col min="1741" max="1768" width="9.5546875" style="1" customWidth="1"/>
    <col min="1769" max="1970" width="8.88671875" style="1"/>
    <col min="1971" max="1971" width="11" style="1" customWidth="1"/>
    <col min="1972" max="1972" width="0.5546875" style="1" customWidth="1"/>
    <col min="1973" max="1973" width="26.44140625" style="1" customWidth="1"/>
    <col min="1974" max="1979" width="0" style="1" hidden="1" customWidth="1"/>
    <col min="1980" max="1980" width="0.109375" style="1" customWidth="1"/>
    <col min="1981" max="1988" width="8.88671875" style="1"/>
    <col min="1989" max="1989" width="9.88671875" style="1" customWidth="1"/>
    <col min="1990" max="1990" width="13.6640625" style="1" customWidth="1"/>
    <col min="1991" max="1991" width="8.88671875" style="1"/>
    <col min="1992" max="1992" width="10.6640625" style="1" customWidth="1"/>
    <col min="1993" max="1993" width="19.109375" style="1" customWidth="1"/>
    <col min="1994" max="1995" width="9.5546875" style="1" customWidth="1"/>
    <col min="1996" max="1996" width="25.33203125" style="1" customWidth="1"/>
    <col min="1997" max="2024" width="9.5546875" style="1" customWidth="1"/>
    <col min="2025" max="2226" width="8.88671875" style="1"/>
    <col min="2227" max="2227" width="11" style="1" customWidth="1"/>
    <col min="2228" max="2228" width="0.5546875" style="1" customWidth="1"/>
    <col min="2229" max="2229" width="26.44140625" style="1" customWidth="1"/>
    <col min="2230" max="2235" width="0" style="1" hidden="1" customWidth="1"/>
    <col min="2236" max="2236" width="0.109375" style="1" customWidth="1"/>
    <col min="2237" max="2244" width="8.88671875" style="1"/>
    <col min="2245" max="2245" width="9.88671875" style="1" customWidth="1"/>
    <col min="2246" max="2246" width="13.6640625" style="1" customWidth="1"/>
    <col min="2247" max="2247" width="8.88671875" style="1"/>
    <col min="2248" max="2248" width="10.6640625" style="1" customWidth="1"/>
    <col min="2249" max="2249" width="19.109375" style="1" customWidth="1"/>
    <col min="2250" max="2251" width="9.5546875" style="1" customWidth="1"/>
    <col min="2252" max="2252" width="25.33203125" style="1" customWidth="1"/>
    <col min="2253" max="2280" width="9.5546875" style="1" customWidth="1"/>
    <col min="2281" max="2482" width="8.88671875" style="1"/>
    <col min="2483" max="2483" width="11" style="1" customWidth="1"/>
    <col min="2484" max="2484" width="0.5546875" style="1" customWidth="1"/>
    <col min="2485" max="2485" width="26.44140625" style="1" customWidth="1"/>
    <col min="2486" max="2491" width="0" style="1" hidden="1" customWidth="1"/>
    <col min="2492" max="2492" width="0.109375" style="1" customWidth="1"/>
    <col min="2493" max="2500" width="8.88671875" style="1"/>
    <col min="2501" max="2501" width="9.88671875" style="1" customWidth="1"/>
    <col min="2502" max="2502" width="13.6640625" style="1" customWidth="1"/>
    <col min="2503" max="2503" width="8.88671875" style="1"/>
    <col min="2504" max="2504" width="10.6640625" style="1" customWidth="1"/>
    <col min="2505" max="2505" width="19.109375" style="1" customWidth="1"/>
    <col min="2506" max="2507" width="9.5546875" style="1" customWidth="1"/>
    <col min="2508" max="2508" width="25.33203125" style="1" customWidth="1"/>
    <col min="2509" max="2536" width="9.5546875" style="1" customWidth="1"/>
    <col min="2537" max="2738" width="8.88671875" style="1"/>
    <col min="2739" max="2739" width="11" style="1" customWidth="1"/>
    <col min="2740" max="2740" width="0.5546875" style="1" customWidth="1"/>
    <col min="2741" max="2741" width="26.44140625" style="1" customWidth="1"/>
    <col min="2742" max="2747" width="0" style="1" hidden="1" customWidth="1"/>
    <col min="2748" max="2748" width="0.109375" style="1" customWidth="1"/>
    <col min="2749" max="2756" width="8.88671875" style="1"/>
    <col min="2757" max="2757" width="9.88671875" style="1" customWidth="1"/>
    <col min="2758" max="2758" width="13.6640625" style="1" customWidth="1"/>
    <col min="2759" max="2759" width="8.88671875" style="1"/>
    <col min="2760" max="2760" width="10.6640625" style="1" customWidth="1"/>
    <col min="2761" max="2761" width="19.109375" style="1" customWidth="1"/>
    <col min="2762" max="2763" width="9.5546875" style="1" customWidth="1"/>
    <col min="2764" max="2764" width="25.33203125" style="1" customWidth="1"/>
    <col min="2765" max="2792" width="9.5546875" style="1" customWidth="1"/>
    <col min="2793" max="2994" width="8.88671875" style="1"/>
    <col min="2995" max="2995" width="11" style="1" customWidth="1"/>
    <col min="2996" max="2996" width="0.5546875" style="1" customWidth="1"/>
    <col min="2997" max="2997" width="26.44140625" style="1" customWidth="1"/>
    <col min="2998" max="3003" width="0" style="1" hidden="1" customWidth="1"/>
    <col min="3004" max="3004" width="0.109375" style="1" customWidth="1"/>
    <col min="3005" max="3012" width="8.88671875" style="1"/>
    <col min="3013" max="3013" width="9.88671875" style="1" customWidth="1"/>
    <col min="3014" max="3014" width="13.6640625" style="1" customWidth="1"/>
    <col min="3015" max="3015" width="8.88671875" style="1"/>
    <col min="3016" max="3016" width="10.6640625" style="1" customWidth="1"/>
    <col min="3017" max="3017" width="19.109375" style="1" customWidth="1"/>
    <col min="3018" max="3019" width="9.5546875" style="1" customWidth="1"/>
    <col min="3020" max="3020" width="25.33203125" style="1" customWidth="1"/>
    <col min="3021" max="3048" width="9.5546875" style="1" customWidth="1"/>
    <col min="3049" max="3250" width="8.88671875" style="1"/>
    <col min="3251" max="3251" width="11" style="1" customWidth="1"/>
    <col min="3252" max="3252" width="0.5546875" style="1" customWidth="1"/>
    <col min="3253" max="3253" width="26.44140625" style="1" customWidth="1"/>
    <col min="3254" max="3259" width="0" style="1" hidden="1" customWidth="1"/>
    <col min="3260" max="3260" width="0.109375" style="1" customWidth="1"/>
    <col min="3261" max="3268" width="8.88671875" style="1"/>
    <col min="3269" max="3269" width="9.88671875" style="1" customWidth="1"/>
    <col min="3270" max="3270" width="13.6640625" style="1" customWidth="1"/>
    <col min="3271" max="3271" width="8.88671875" style="1"/>
    <col min="3272" max="3272" width="10.6640625" style="1" customWidth="1"/>
    <col min="3273" max="3273" width="19.109375" style="1" customWidth="1"/>
    <col min="3274" max="3275" width="9.5546875" style="1" customWidth="1"/>
    <col min="3276" max="3276" width="25.33203125" style="1" customWidth="1"/>
    <col min="3277" max="3304" width="9.5546875" style="1" customWidth="1"/>
    <col min="3305" max="3506" width="8.88671875" style="1"/>
    <col min="3507" max="3507" width="11" style="1" customWidth="1"/>
    <col min="3508" max="3508" width="0.5546875" style="1" customWidth="1"/>
    <col min="3509" max="3509" width="26.44140625" style="1" customWidth="1"/>
    <col min="3510" max="3515" width="0" style="1" hidden="1" customWidth="1"/>
    <col min="3516" max="3516" width="0.109375" style="1" customWidth="1"/>
    <col min="3517" max="3524" width="8.88671875" style="1"/>
    <col min="3525" max="3525" width="9.88671875" style="1" customWidth="1"/>
    <col min="3526" max="3526" width="13.6640625" style="1" customWidth="1"/>
    <col min="3527" max="3527" width="8.88671875" style="1"/>
    <col min="3528" max="3528" width="10.6640625" style="1" customWidth="1"/>
    <col min="3529" max="3529" width="19.109375" style="1" customWidth="1"/>
    <col min="3530" max="3531" width="9.5546875" style="1" customWidth="1"/>
    <col min="3532" max="3532" width="25.33203125" style="1" customWidth="1"/>
    <col min="3533" max="3560" width="9.5546875" style="1" customWidth="1"/>
    <col min="3561" max="3762" width="8.88671875" style="1"/>
    <col min="3763" max="3763" width="11" style="1" customWidth="1"/>
    <col min="3764" max="3764" width="0.5546875" style="1" customWidth="1"/>
    <col min="3765" max="3765" width="26.44140625" style="1" customWidth="1"/>
    <col min="3766" max="3771" width="0" style="1" hidden="1" customWidth="1"/>
    <col min="3772" max="3772" width="0.109375" style="1" customWidth="1"/>
    <col min="3773" max="3780" width="8.88671875" style="1"/>
    <col min="3781" max="3781" width="9.88671875" style="1" customWidth="1"/>
    <col min="3782" max="3782" width="13.6640625" style="1" customWidth="1"/>
    <col min="3783" max="3783" width="8.88671875" style="1"/>
    <col min="3784" max="3784" width="10.6640625" style="1" customWidth="1"/>
    <col min="3785" max="3785" width="19.109375" style="1" customWidth="1"/>
    <col min="3786" max="3787" width="9.5546875" style="1" customWidth="1"/>
    <col min="3788" max="3788" width="25.33203125" style="1" customWidth="1"/>
    <col min="3789" max="3816" width="9.5546875" style="1" customWidth="1"/>
    <col min="3817" max="4018" width="8.88671875" style="1"/>
    <col min="4019" max="4019" width="11" style="1" customWidth="1"/>
    <col min="4020" max="4020" width="0.5546875" style="1" customWidth="1"/>
    <col min="4021" max="4021" width="26.44140625" style="1" customWidth="1"/>
    <col min="4022" max="4027" width="0" style="1" hidden="1" customWidth="1"/>
    <col min="4028" max="4028" width="0.109375" style="1" customWidth="1"/>
    <col min="4029" max="4036" width="8.88671875" style="1"/>
    <col min="4037" max="4037" width="9.88671875" style="1" customWidth="1"/>
    <col min="4038" max="4038" width="13.6640625" style="1" customWidth="1"/>
    <col min="4039" max="4039" width="8.88671875" style="1"/>
    <col min="4040" max="4040" width="10.6640625" style="1" customWidth="1"/>
    <col min="4041" max="4041" width="19.109375" style="1" customWidth="1"/>
    <col min="4042" max="4043" width="9.5546875" style="1" customWidth="1"/>
    <col min="4044" max="4044" width="25.33203125" style="1" customWidth="1"/>
    <col min="4045" max="4072" width="9.5546875" style="1" customWidth="1"/>
    <col min="4073" max="4274" width="8.88671875" style="1"/>
    <col min="4275" max="4275" width="11" style="1" customWidth="1"/>
    <col min="4276" max="4276" width="0.5546875" style="1" customWidth="1"/>
    <col min="4277" max="4277" width="26.44140625" style="1" customWidth="1"/>
    <col min="4278" max="4283" width="0" style="1" hidden="1" customWidth="1"/>
    <col min="4284" max="4284" width="0.109375" style="1" customWidth="1"/>
    <col min="4285" max="4292" width="8.88671875" style="1"/>
    <col min="4293" max="4293" width="9.88671875" style="1" customWidth="1"/>
    <col min="4294" max="4294" width="13.6640625" style="1" customWidth="1"/>
    <col min="4295" max="4295" width="8.88671875" style="1"/>
    <col min="4296" max="4296" width="10.6640625" style="1" customWidth="1"/>
    <col min="4297" max="4297" width="19.109375" style="1" customWidth="1"/>
    <col min="4298" max="4299" width="9.5546875" style="1" customWidth="1"/>
    <col min="4300" max="4300" width="25.33203125" style="1" customWidth="1"/>
    <col min="4301" max="4328" width="9.5546875" style="1" customWidth="1"/>
    <col min="4329" max="4530" width="8.88671875" style="1"/>
    <col min="4531" max="4531" width="11" style="1" customWidth="1"/>
    <col min="4532" max="4532" width="0.5546875" style="1" customWidth="1"/>
    <col min="4533" max="4533" width="26.44140625" style="1" customWidth="1"/>
    <col min="4534" max="4539" width="0" style="1" hidden="1" customWidth="1"/>
    <col min="4540" max="4540" width="0.109375" style="1" customWidth="1"/>
    <col min="4541" max="4548" width="8.88671875" style="1"/>
    <col min="4549" max="4549" width="9.88671875" style="1" customWidth="1"/>
    <col min="4550" max="4550" width="13.6640625" style="1" customWidth="1"/>
    <col min="4551" max="4551" width="8.88671875" style="1"/>
    <col min="4552" max="4552" width="10.6640625" style="1" customWidth="1"/>
    <col min="4553" max="4553" width="19.109375" style="1" customWidth="1"/>
    <col min="4554" max="4555" width="9.5546875" style="1" customWidth="1"/>
    <col min="4556" max="4556" width="25.33203125" style="1" customWidth="1"/>
    <col min="4557" max="4584" width="9.5546875" style="1" customWidth="1"/>
    <col min="4585" max="4786" width="8.88671875" style="1"/>
    <col min="4787" max="4787" width="11" style="1" customWidth="1"/>
    <col min="4788" max="4788" width="0.5546875" style="1" customWidth="1"/>
    <col min="4789" max="4789" width="26.44140625" style="1" customWidth="1"/>
    <col min="4790" max="4795" width="0" style="1" hidden="1" customWidth="1"/>
    <col min="4796" max="4796" width="0.109375" style="1" customWidth="1"/>
    <col min="4797" max="4804" width="8.88671875" style="1"/>
    <col min="4805" max="4805" width="9.88671875" style="1" customWidth="1"/>
    <col min="4806" max="4806" width="13.6640625" style="1" customWidth="1"/>
    <col min="4807" max="4807" width="8.88671875" style="1"/>
    <col min="4808" max="4808" width="10.6640625" style="1" customWidth="1"/>
    <col min="4809" max="4809" width="19.109375" style="1" customWidth="1"/>
    <col min="4810" max="4811" width="9.5546875" style="1" customWidth="1"/>
    <col min="4812" max="4812" width="25.33203125" style="1" customWidth="1"/>
    <col min="4813" max="4840" width="9.5546875" style="1" customWidth="1"/>
    <col min="4841" max="5042" width="8.88671875" style="1"/>
    <col min="5043" max="5043" width="11" style="1" customWidth="1"/>
    <col min="5044" max="5044" width="0.5546875" style="1" customWidth="1"/>
    <col min="5045" max="5045" width="26.44140625" style="1" customWidth="1"/>
    <col min="5046" max="5051" width="0" style="1" hidden="1" customWidth="1"/>
    <col min="5052" max="5052" width="0.109375" style="1" customWidth="1"/>
    <col min="5053" max="5060" width="8.88671875" style="1"/>
    <col min="5061" max="5061" width="9.88671875" style="1" customWidth="1"/>
    <col min="5062" max="5062" width="13.6640625" style="1" customWidth="1"/>
    <col min="5063" max="5063" width="8.88671875" style="1"/>
    <col min="5064" max="5064" width="10.6640625" style="1" customWidth="1"/>
    <col min="5065" max="5065" width="19.109375" style="1" customWidth="1"/>
    <col min="5066" max="5067" width="9.5546875" style="1" customWidth="1"/>
    <col min="5068" max="5068" width="25.33203125" style="1" customWidth="1"/>
    <col min="5069" max="5096" width="9.5546875" style="1" customWidth="1"/>
    <col min="5097" max="5298" width="8.88671875" style="1"/>
    <col min="5299" max="5299" width="11" style="1" customWidth="1"/>
    <col min="5300" max="5300" width="0.5546875" style="1" customWidth="1"/>
    <col min="5301" max="5301" width="26.44140625" style="1" customWidth="1"/>
    <col min="5302" max="5307" width="0" style="1" hidden="1" customWidth="1"/>
    <col min="5308" max="5308" width="0.109375" style="1" customWidth="1"/>
    <col min="5309" max="5316" width="8.88671875" style="1"/>
    <col min="5317" max="5317" width="9.88671875" style="1" customWidth="1"/>
    <col min="5318" max="5318" width="13.6640625" style="1" customWidth="1"/>
    <col min="5319" max="5319" width="8.88671875" style="1"/>
    <col min="5320" max="5320" width="10.6640625" style="1" customWidth="1"/>
    <col min="5321" max="5321" width="19.109375" style="1" customWidth="1"/>
    <col min="5322" max="5323" width="9.5546875" style="1" customWidth="1"/>
    <col min="5324" max="5324" width="25.33203125" style="1" customWidth="1"/>
    <col min="5325" max="5352" width="9.5546875" style="1" customWidth="1"/>
    <col min="5353" max="5554" width="8.88671875" style="1"/>
    <col min="5555" max="5555" width="11" style="1" customWidth="1"/>
    <col min="5556" max="5556" width="0.5546875" style="1" customWidth="1"/>
    <col min="5557" max="5557" width="26.44140625" style="1" customWidth="1"/>
    <col min="5558" max="5563" width="0" style="1" hidden="1" customWidth="1"/>
    <col min="5564" max="5564" width="0.109375" style="1" customWidth="1"/>
    <col min="5565" max="5572" width="8.88671875" style="1"/>
    <col min="5573" max="5573" width="9.88671875" style="1" customWidth="1"/>
    <col min="5574" max="5574" width="13.6640625" style="1" customWidth="1"/>
    <col min="5575" max="5575" width="8.88671875" style="1"/>
    <col min="5576" max="5576" width="10.6640625" style="1" customWidth="1"/>
    <col min="5577" max="5577" width="19.109375" style="1" customWidth="1"/>
    <col min="5578" max="5579" width="9.5546875" style="1" customWidth="1"/>
    <col min="5580" max="5580" width="25.33203125" style="1" customWidth="1"/>
    <col min="5581" max="5608" width="9.5546875" style="1" customWidth="1"/>
    <col min="5609" max="5810" width="8.88671875" style="1"/>
    <col min="5811" max="5811" width="11" style="1" customWidth="1"/>
    <col min="5812" max="5812" width="0.5546875" style="1" customWidth="1"/>
    <col min="5813" max="5813" width="26.44140625" style="1" customWidth="1"/>
    <col min="5814" max="5819" width="0" style="1" hidden="1" customWidth="1"/>
    <col min="5820" max="5820" width="0.109375" style="1" customWidth="1"/>
    <col min="5821" max="5828" width="8.88671875" style="1"/>
    <col min="5829" max="5829" width="9.88671875" style="1" customWidth="1"/>
    <col min="5830" max="5830" width="13.6640625" style="1" customWidth="1"/>
    <col min="5831" max="5831" width="8.88671875" style="1"/>
    <col min="5832" max="5832" width="10.6640625" style="1" customWidth="1"/>
    <col min="5833" max="5833" width="19.109375" style="1" customWidth="1"/>
    <col min="5834" max="5835" width="9.5546875" style="1" customWidth="1"/>
    <col min="5836" max="5836" width="25.33203125" style="1" customWidth="1"/>
    <col min="5837" max="5864" width="9.5546875" style="1" customWidth="1"/>
    <col min="5865" max="6066" width="8.88671875" style="1"/>
    <col min="6067" max="6067" width="11" style="1" customWidth="1"/>
    <col min="6068" max="6068" width="0.5546875" style="1" customWidth="1"/>
    <col min="6069" max="6069" width="26.44140625" style="1" customWidth="1"/>
    <col min="6070" max="6075" width="0" style="1" hidden="1" customWidth="1"/>
    <col min="6076" max="6076" width="0.109375" style="1" customWidth="1"/>
    <col min="6077" max="6084" width="8.88671875" style="1"/>
    <col min="6085" max="6085" width="9.88671875" style="1" customWidth="1"/>
    <col min="6086" max="6086" width="13.6640625" style="1" customWidth="1"/>
    <col min="6087" max="6087" width="8.88671875" style="1"/>
    <col min="6088" max="6088" width="10.6640625" style="1" customWidth="1"/>
    <col min="6089" max="6089" width="19.109375" style="1" customWidth="1"/>
    <col min="6090" max="6091" width="9.5546875" style="1" customWidth="1"/>
    <col min="6092" max="6092" width="25.33203125" style="1" customWidth="1"/>
    <col min="6093" max="6120" width="9.5546875" style="1" customWidth="1"/>
    <col min="6121" max="6322" width="8.88671875" style="1"/>
    <col min="6323" max="6323" width="11" style="1" customWidth="1"/>
    <col min="6324" max="6324" width="0.5546875" style="1" customWidth="1"/>
    <col min="6325" max="6325" width="26.44140625" style="1" customWidth="1"/>
    <col min="6326" max="6331" width="0" style="1" hidden="1" customWidth="1"/>
    <col min="6332" max="6332" width="0.109375" style="1" customWidth="1"/>
    <col min="6333" max="6340" width="8.88671875" style="1"/>
    <col min="6341" max="6341" width="9.88671875" style="1" customWidth="1"/>
    <col min="6342" max="6342" width="13.6640625" style="1" customWidth="1"/>
    <col min="6343" max="6343" width="8.88671875" style="1"/>
    <col min="6344" max="6344" width="10.6640625" style="1" customWidth="1"/>
    <col min="6345" max="6345" width="19.109375" style="1" customWidth="1"/>
    <col min="6346" max="6347" width="9.5546875" style="1" customWidth="1"/>
    <col min="6348" max="6348" width="25.33203125" style="1" customWidth="1"/>
    <col min="6349" max="6376" width="9.5546875" style="1" customWidth="1"/>
    <col min="6377" max="6578" width="8.88671875" style="1"/>
    <col min="6579" max="6579" width="11" style="1" customWidth="1"/>
    <col min="6580" max="6580" width="0.5546875" style="1" customWidth="1"/>
    <col min="6581" max="6581" width="26.44140625" style="1" customWidth="1"/>
    <col min="6582" max="6587" width="0" style="1" hidden="1" customWidth="1"/>
    <col min="6588" max="6588" width="0.109375" style="1" customWidth="1"/>
    <col min="6589" max="6596" width="8.88671875" style="1"/>
    <col min="6597" max="6597" width="9.88671875" style="1" customWidth="1"/>
    <col min="6598" max="6598" width="13.6640625" style="1" customWidth="1"/>
    <col min="6599" max="6599" width="8.88671875" style="1"/>
    <col min="6600" max="6600" width="10.6640625" style="1" customWidth="1"/>
    <col min="6601" max="6601" width="19.109375" style="1" customWidth="1"/>
    <col min="6602" max="6603" width="9.5546875" style="1" customWidth="1"/>
    <col min="6604" max="6604" width="25.33203125" style="1" customWidth="1"/>
    <col min="6605" max="6632" width="9.5546875" style="1" customWidth="1"/>
    <col min="6633" max="6834" width="8.88671875" style="1"/>
    <col min="6835" max="6835" width="11" style="1" customWidth="1"/>
    <col min="6836" max="6836" width="0.5546875" style="1" customWidth="1"/>
    <col min="6837" max="6837" width="26.44140625" style="1" customWidth="1"/>
    <col min="6838" max="6843" width="0" style="1" hidden="1" customWidth="1"/>
    <col min="6844" max="6844" width="0.109375" style="1" customWidth="1"/>
    <col min="6845" max="6852" width="8.88671875" style="1"/>
    <col min="6853" max="6853" width="9.88671875" style="1" customWidth="1"/>
    <col min="6854" max="6854" width="13.6640625" style="1" customWidth="1"/>
    <col min="6855" max="6855" width="8.88671875" style="1"/>
    <col min="6856" max="6856" width="10.6640625" style="1" customWidth="1"/>
    <col min="6857" max="6857" width="19.109375" style="1" customWidth="1"/>
    <col min="6858" max="6859" width="9.5546875" style="1" customWidth="1"/>
    <col min="6860" max="6860" width="25.33203125" style="1" customWidth="1"/>
    <col min="6861" max="6888" width="9.5546875" style="1" customWidth="1"/>
    <col min="6889" max="7090" width="8.88671875" style="1"/>
    <col min="7091" max="7091" width="11" style="1" customWidth="1"/>
    <col min="7092" max="7092" width="0.5546875" style="1" customWidth="1"/>
    <col min="7093" max="7093" width="26.44140625" style="1" customWidth="1"/>
    <col min="7094" max="7099" width="0" style="1" hidden="1" customWidth="1"/>
    <col min="7100" max="7100" width="0.109375" style="1" customWidth="1"/>
    <col min="7101" max="7108" width="8.88671875" style="1"/>
    <col min="7109" max="7109" width="9.88671875" style="1" customWidth="1"/>
    <col min="7110" max="7110" width="13.6640625" style="1" customWidth="1"/>
    <col min="7111" max="7111" width="8.88671875" style="1"/>
    <col min="7112" max="7112" width="10.6640625" style="1" customWidth="1"/>
    <col min="7113" max="7113" width="19.109375" style="1" customWidth="1"/>
    <col min="7114" max="7115" width="9.5546875" style="1" customWidth="1"/>
    <col min="7116" max="7116" width="25.33203125" style="1" customWidth="1"/>
    <col min="7117" max="7144" width="9.5546875" style="1" customWidth="1"/>
    <col min="7145" max="7346" width="8.88671875" style="1"/>
    <col min="7347" max="7347" width="11" style="1" customWidth="1"/>
    <col min="7348" max="7348" width="0.5546875" style="1" customWidth="1"/>
    <col min="7349" max="7349" width="26.44140625" style="1" customWidth="1"/>
    <col min="7350" max="7355" width="0" style="1" hidden="1" customWidth="1"/>
    <col min="7356" max="7356" width="0.109375" style="1" customWidth="1"/>
    <col min="7357" max="7364" width="8.88671875" style="1"/>
    <col min="7365" max="7365" width="9.88671875" style="1" customWidth="1"/>
    <col min="7366" max="7366" width="13.6640625" style="1" customWidth="1"/>
    <col min="7367" max="7367" width="8.88671875" style="1"/>
    <col min="7368" max="7368" width="10.6640625" style="1" customWidth="1"/>
    <col min="7369" max="7369" width="19.109375" style="1" customWidth="1"/>
    <col min="7370" max="7371" width="9.5546875" style="1" customWidth="1"/>
    <col min="7372" max="7372" width="25.33203125" style="1" customWidth="1"/>
    <col min="7373" max="7400" width="9.5546875" style="1" customWidth="1"/>
    <col min="7401" max="7602" width="8.88671875" style="1"/>
    <col min="7603" max="7603" width="11" style="1" customWidth="1"/>
    <col min="7604" max="7604" width="0.5546875" style="1" customWidth="1"/>
    <col min="7605" max="7605" width="26.44140625" style="1" customWidth="1"/>
    <col min="7606" max="7611" width="0" style="1" hidden="1" customWidth="1"/>
    <col min="7612" max="7612" width="0.109375" style="1" customWidth="1"/>
    <col min="7613" max="7620" width="8.88671875" style="1"/>
    <col min="7621" max="7621" width="9.88671875" style="1" customWidth="1"/>
    <col min="7622" max="7622" width="13.6640625" style="1" customWidth="1"/>
    <col min="7623" max="7623" width="8.88671875" style="1"/>
    <col min="7624" max="7624" width="10.6640625" style="1" customWidth="1"/>
    <col min="7625" max="7625" width="19.109375" style="1" customWidth="1"/>
    <col min="7626" max="7627" width="9.5546875" style="1" customWidth="1"/>
    <col min="7628" max="7628" width="25.33203125" style="1" customWidth="1"/>
    <col min="7629" max="7656" width="9.5546875" style="1" customWidth="1"/>
    <col min="7657" max="7858" width="8.88671875" style="1"/>
    <col min="7859" max="7859" width="11" style="1" customWidth="1"/>
    <col min="7860" max="7860" width="0.5546875" style="1" customWidth="1"/>
    <col min="7861" max="7861" width="26.44140625" style="1" customWidth="1"/>
    <col min="7862" max="7867" width="0" style="1" hidden="1" customWidth="1"/>
    <col min="7868" max="7868" width="0.109375" style="1" customWidth="1"/>
    <col min="7869" max="7876" width="8.88671875" style="1"/>
    <col min="7877" max="7877" width="9.88671875" style="1" customWidth="1"/>
    <col min="7878" max="7878" width="13.6640625" style="1" customWidth="1"/>
    <col min="7879" max="7879" width="8.88671875" style="1"/>
    <col min="7880" max="7880" width="10.6640625" style="1" customWidth="1"/>
    <col min="7881" max="7881" width="19.109375" style="1" customWidth="1"/>
    <col min="7882" max="7883" width="9.5546875" style="1" customWidth="1"/>
    <col min="7884" max="7884" width="25.33203125" style="1" customWidth="1"/>
    <col min="7885" max="7912" width="9.5546875" style="1" customWidth="1"/>
    <col min="7913" max="8114" width="8.88671875" style="1"/>
    <col min="8115" max="8115" width="11" style="1" customWidth="1"/>
    <col min="8116" max="8116" width="0.5546875" style="1" customWidth="1"/>
    <col min="8117" max="8117" width="26.44140625" style="1" customWidth="1"/>
    <col min="8118" max="8123" width="0" style="1" hidden="1" customWidth="1"/>
    <col min="8124" max="8124" width="0.109375" style="1" customWidth="1"/>
    <col min="8125" max="8132" width="8.88671875" style="1"/>
    <col min="8133" max="8133" width="9.88671875" style="1" customWidth="1"/>
    <col min="8134" max="8134" width="13.6640625" style="1" customWidth="1"/>
    <col min="8135" max="8135" width="8.88671875" style="1"/>
    <col min="8136" max="8136" width="10.6640625" style="1" customWidth="1"/>
    <col min="8137" max="8137" width="19.109375" style="1" customWidth="1"/>
    <col min="8138" max="8139" width="9.5546875" style="1" customWidth="1"/>
    <col min="8140" max="8140" width="25.33203125" style="1" customWidth="1"/>
    <col min="8141" max="8168" width="9.5546875" style="1" customWidth="1"/>
    <col min="8169" max="8370" width="8.88671875" style="1"/>
    <col min="8371" max="8371" width="11" style="1" customWidth="1"/>
    <col min="8372" max="8372" width="0.5546875" style="1" customWidth="1"/>
    <col min="8373" max="8373" width="26.44140625" style="1" customWidth="1"/>
    <col min="8374" max="8379" width="0" style="1" hidden="1" customWidth="1"/>
    <col min="8380" max="8380" width="0.109375" style="1" customWidth="1"/>
    <col min="8381" max="8388" width="8.88671875" style="1"/>
    <col min="8389" max="8389" width="9.88671875" style="1" customWidth="1"/>
    <col min="8390" max="8390" width="13.6640625" style="1" customWidth="1"/>
    <col min="8391" max="8391" width="8.88671875" style="1"/>
    <col min="8392" max="8392" width="10.6640625" style="1" customWidth="1"/>
    <col min="8393" max="8393" width="19.109375" style="1" customWidth="1"/>
    <col min="8394" max="8395" width="9.5546875" style="1" customWidth="1"/>
    <col min="8396" max="8396" width="25.33203125" style="1" customWidth="1"/>
    <col min="8397" max="8424" width="9.5546875" style="1" customWidth="1"/>
    <col min="8425" max="8626" width="8.88671875" style="1"/>
    <col min="8627" max="8627" width="11" style="1" customWidth="1"/>
    <col min="8628" max="8628" width="0.5546875" style="1" customWidth="1"/>
    <col min="8629" max="8629" width="26.44140625" style="1" customWidth="1"/>
    <col min="8630" max="8635" width="0" style="1" hidden="1" customWidth="1"/>
    <col min="8636" max="8636" width="0.109375" style="1" customWidth="1"/>
    <col min="8637" max="8644" width="8.88671875" style="1"/>
    <col min="8645" max="8645" width="9.88671875" style="1" customWidth="1"/>
    <col min="8646" max="8646" width="13.6640625" style="1" customWidth="1"/>
    <col min="8647" max="8647" width="8.88671875" style="1"/>
    <col min="8648" max="8648" width="10.6640625" style="1" customWidth="1"/>
    <col min="8649" max="8649" width="19.109375" style="1" customWidth="1"/>
    <col min="8650" max="8651" width="9.5546875" style="1" customWidth="1"/>
    <col min="8652" max="8652" width="25.33203125" style="1" customWidth="1"/>
    <col min="8653" max="8680" width="9.5546875" style="1" customWidth="1"/>
    <col min="8681" max="8882" width="8.88671875" style="1"/>
    <col min="8883" max="8883" width="11" style="1" customWidth="1"/>
    <col min="8884" max="8884" width="0.5546875" style="1" customWidth="1"/>
    <col min="8885" max="8885" width="26.44140625" style="1" customWidth="1"/>
    <col min="8886" max="8891" width="0" style="1" hidden="1" customWidth="1"/>
    <col min="8892" max="8892" width="0.109375" style="1" customWidth="1"/>
    <col min="8893" max="8900" width="8.88671875" style="1"/>
    <col min="8901" max="8901" width="9.88671875" style="1" customWidth="1"/>
    <col min="8902" max="8902" width="13.6640625" style="1" customWidth="1"/>
    <col min="8903" max="8903" width="8.88671875" style="1"/>
    <col min="8904" max="8904" width="10.6640625" style="1" customWidth="1"/>
    <col min="8905" max="8905" width="19.109375" style="1" customWidth="1"/>
    <col min="8906" max="8907" width="9.5546875" style="1" customWidth="1"/>
    <col min="8908" max="8908" width="25.33203125" style="1" customWidth="1"/>
    <col min="8909" max="8936" width="9.5546875" style="1" customWidth="1"/>
    <col min="8937" max="9138" width="8.88671875" style="1"/>
    <col min="9139" max="9139" width="11" style="1" customWidth="1"/>
    <col min="9140" max="9140" width="0.5546875" style="1" customWidth="1"/>
    <col min="9141" max="9141" width="26.44140625" style="1" customWidth="1"/>
    <col min="9142" max="9147" width="0" style="1" hidden="1" customWidth="1"/>
    <col min="9148" max="9148" width="0.109375" style="1" customWidth="1"/>
    <col min="9149" max="9156" width="8.88671875" style="1"/>
    <col min="9157" max="9157" width="9.88671875" style="1" customWidth="1"/>
    <col min="9158" max="9158" width="13.6640625" style="1" customWidth="1"/>
    <col min="9159" max="9159" width="8.88671875" style="1"/>
    <col min="9160" max="9160" width="10.6640625" style="1" customWidth="1"/>
    <col min="9161" max="9161" width="19.109375" style="1" customWidth="1"/>
    <col min="9162" max="9163" width="9.5546875" style="1" customWidth="1"/>
    <col min="9164" max="9164" width="25.33203125" style="1" customWidth="1"/>
    <col min="9165" max="9192" width="9.5546875" style="1" customWidth="1"/>
    <col min="9193" max="9394" width="8.88671875" style="1"/>
    <col min="9395" max="9395" width="11" style="1" customWidth="1"/>
    <col min="9396" max="9396" width="0.5546875" style="1" customWidth="1"/>
    <col min="9397" max="9397" width="26.44140625" style="1" customWidth="1"/>
    <col min="9398" max="9403" width="0" style="1" hidden="1" customWidth="1"/>
    <col min="9404" max="9404" width="0.109375" style="1" customWidth="1"/>
    <col min="9405" max="9412" width="8.88671875" style="1"/>
    <col min="9413" max="9413" width="9.88671875" style="1" customWidth="1"/>
    <col min="9414" max="9414" width="13.6640625" style="1" customWidth="1"/>
    <col min="9415" max="9415" width="8.88671875" style="1"/>
    <col min="9416" max="9416" width="10.6640625" style="1" customWidth="1"/>
    <col min="9417" max="9417" width="19.109375" style="1" customWidth="1"/>
    <col min="9418" max="9419" width="9.5546875" style="1" customWidth="1"/>
    <col min="9420" max="9420" width="25.33203125" style="1" customWidth="1"/>
    <col min="9421" max="9448" width="9.5546875" style="1" customWidth="1"/>
    <col min="9449" max="9650" width="8.88671875" style="1"/>
    <col min="9651" max="9651" width="11" style="1" customWidth="1"/>
    <col min="9652" max="9652" width="0.5546875" style="1" customWidth="1"/>
    <col min="9653" max="9653" width="26.44140625" style="1" customWidth="1"/>
    <col min="9654" max="9659" width="0" style="1" hidden="1" customWidth="1"/>
    <col min="9660" max="9660" width="0.109375" style="1" customWidth="1"/>
    <col min="9661" max="9668" width="8.88671875" style="1"/>
    <col min="9669" max="9669" width="9.88671875" style="1" customWidth="1"/>
    <col min="9670" max="9670" width="13.6640625" style="1" customWidth="1"/>
    <col min="9671" max="9671" width="8.88671875" style="1"/>
    <col min="9672" max="9672" width="10.6640625" style="1" customWidth="1"/>
    <col min="9673" max="9673" width="19.109375" style="1" customWidth="1"/>
    <col min="9674" max="9675" width="9.5546875" style="1" customWidth="1"/>
    <col min="9676" max="9676" width="25.33203125" style="1" customWidth="1"/>
    <col min="9677" max="9704" width="9.5546875" style="1" customWidth="1"/>
    <col min="9705" max="9906" width="8.88671875" style="1"/>
    <col min="9907" max="9907" width="11" style="1" customWidth="1"/>
    <col min="9908" max="9908" width="0.5546875" style="1" customWidth="1"/>
    <col min="9909" max="9909" width="26.44140625" style="1" customWidth="1"/>
    <col min="9910" max="9915" width="0" style="1" hidden="1" customWidth="1"/>
    <col min="9916" max="9916" width="0.109375" style="1" customWidth="1"/>
    <col min="9917" max="9924" width="8.88671875" style="1"/>
    <col min="9925" max="9925" width="9.88671875" style="1" customWidth="1"/>
    <col min="9926" max="9926" width="13.6640625" style="1" customWidth="1"/>
    <col min="9927" max="9927" width="8.88671875" style="1"/>
    <col min="9928" max="9928" width="10.6640625" style="1" customWidth="1"/>
    <col min="9929" max="9929" width="19.109375" style="1" customWidth="1"/>
    <col min="9930" max="9931" width="9.5546875" style="1" customWidth="1"/>
    <col min="9932" max="9932" width="25.33203125" style="1" customWidth="1"/>
    <col min="9933" max="9960" width="9.5546875" style="1" customWidth="1"/>
    <col min="9961" max="10162" width="8.88671875" style="1"/>
    <col min="10163" max="10163" width="11" style="1" customWidth="1"/>
    <col min="10164" max="10164" width="0.5546875" style="1" customWidth="1"/>
    <col min="10165" max="10165" width="26.44140625" style="1" customWidth="1"/>
    <col min="10166" max="10171" width="0" style="1" hidden="1" customWidth="1"/>
    <col min="10172" max="10172" width="0.109375" style="1" customWidth="1"/>
    <col min="10173" max="10180" width="8.88671875" style="1"/>
    <col min="10181" max="10181" width="9.88671875" style="1" customWidth="1"/>
    <col min="10182" max="10182" width="13.6640625" style="1" customWidth="1"/>
    <col min="10183" max="10183" width="8.88671875" style="1"/>
    <col min="10184" max="10184" width="10.6640625" style="1" customWidth="1"/>
    <col min="10185" max="10185" width="19.109375" style="1" customWidth="1"/>
    <col min="10186" max="10187" width="9.5546875" style="1" customWidth="1"/>
    <col min="10188" max="10188" width="25.33203125" style="1" customWidth="1"/>
    <col min="10189" max="10216" width="9.5546875" style="1" customWidth="1"/>
    <col min="10217" max="10418" width="8.88671875" style="1"/>
    <col min="10419" max="10419" width="11" style="1" customWidth="1"/>
    <col min="10420" max="10420" width="0.5546875" style="1" customWidth="1"/>
    <col min="10421" max="10421" width="26.44140625" style="1" customWidth="1"/>
    <col min="10422" max="10427" width="0" style="1" hidden="1" customWidth="1"/>
    <col min="10428" max="10428" width="0.109375" style="1" customWidth="1"/>
    <col min="10429" max="10436" width="8.88671875" style="1"/>
    <col min="10437" max="10437" width="9.88671875" style="1" customWidth="1"/>
    <col min="10438" max="10438" width="13.6640625" style="1" customWidth="1"/>
    <col min="10439" max="10439" width="8.88671875" style="1"/>
    <col min="10440" max="10440" width="10.6640625" style="1" customWidth="1"/>
    <col min="10441" max="10441" width="19.109375" style="1" customWidth="1"/>
    <col min="10442" max="10443" width="9.5546875" style="1" customWidth="1"/>
    <col min="10444" max="10444" width="25.33203125" style="1" customWidth="1"/>
    <col min="10445" max="10472" width="9.5546875" style="1" customWidth="1"/>
    <col min="10473" max="10674" width="8.88671875" style="1"/>
    <col min="10675" max="10675" width="11" style="1" customWidth="1"/>
    <col min="10676" max="10676" width="0.5546875" style="1" customWidth="1"/>
    <col min="10677" max="10677" width="26.44140625" style="1" customWidth="1"/>
    <col min="10678" max="10683" width="0" style="1" hidden="1" customWidth="1"/>
    <col min="10684" max="10684" width="0.109375" style="1" customWidth="1"/>
    <col min="10685" max="10692" width="8.88671875" style="1"/>
    <col min="10693" max="10693" width="9.88671875" style="1" customWidth="1"/>
    <col min="10694" max="10694" width="13.6640625" style="1" customWidth="1"/>
    <col min="10695" max="10695" width="8.88671875" style="1"/>
    <col min="10696" max="10696" width="10.6640625" style="1" customWidth="1"/>
    <col min="10697" max="10697" width="19.109375" style="1" customWidth="1"/>
    <col min="10698" max="10699" width="9.5546875" style="1" customWidth="1"/>
    <col min="10700" max="10700" width="25.33203125" style="1" customWidth="1"/>
    <col min="10701" max="10728" width="9.5546875" style="1" customWidth="1"/>
    <col min="10729" max="10930" width="8.88671875" style="1"/>
    <col min="10931" max="10931" width="11" style="1" customWidth="1"/>
    <col min="10932" max="10932" width="0.5546875" style="1" customWidth="1"/>
    <col min="10933" max="10933" width="26.44140625" style="1" customWidth="1"/>
    <col min="10934" max="10939" width="0" style="1" hidden="1" customWidth="1"/>
    <col min="10940" max="10940" width="0.109375" style="1" customWidth="1"/>
    <col min="10941" max="10948" width="8.88671875" style="1"/>
    <col min="10949" max="10949" width="9.88671875" style="1" customWidth="1"/>
    <col min="10950" max="10950" width="13.6640625" style="1" customWidth="1"/>
    <col min="10951" max="10951" width="8.88671875" style="1"/>
    <col min="10952" max="10952" width="10.6640625" style="1" customWidth="1"/>
    <col min="10953" max="10953" width="19.109375" style="1" customWidth="1"/>
    <col min="10954" max="10955" width="9.5546875" style="1" customWidth="1"/>
    <col min="10956" max="10956" width="25.33203125" style="1" customWidth="1"/>
    <col min="10957" max="10984" width="9.5546875" style="1" customWidth="1"/>
    <col min="10985" max="11186" width="8.88671875" style="1"/>
    <col min="11187" max="11187" width="11" style="1" customWidth="1"/>
    <col min="11188" max="11188" width="0.5546875" style="1" customWidth="1"/>
    <col min="11189" max="11189" width="26.44140625" style="1" customWidth="1"/>
    <col min="11190" max="11195" width="0" style="1" hidden="1" customWidth="1"/>
    <col min="11196" max="11196" width="0.109375" style="1" customWidth="1"/>
    <col min="11197" max="11204" width="8.88671875" style="1"/>
    <col min="11205" max="11205" width="9.88671875" style="1" customWidth="1"/>
    <col min="11206" max="11206" width="13.6640625" style="1" customWidth="1"/>
    <col min="11207" max="11207" width="8.88671875" style="1"/>
    <col min="11208" max="11208" width="10.6640625" style="1" customWidth="1"/>
    <col min="11209" max="11209" width="19.109375" style="1" customWidth="1"/>
    <col min="11210" max="11211" width="9.5546875" style="1" customWidth="1"/>
    <col min="11212" max="11212" width="25.33203125" style="1" customWidth="1"/>
    <col min="11213" max="11240" width="9.5546875" style="1" customWidth="1"/>
    <col min="11241" max="11442" width="8.88671875" style="1"/>
    <col min="11443" max="11443" width="11" style="1" customWidth="1"/>
    <col min="11444" max="11444" width="0.5546875" style="1" customWidth="1"/>
    <col min="11445" max="11445" width="26.44140625" style="1" customWidth="1"/>
    <col min="11446" max="11451" width="0" style="1" hidden="1" customWidth="1"/>
    <col min="11452" max="11452" width="0.109375" style="1" customWidth="1"/>
    <col min="11453" max="11460" width="8.88671875" style="1"/>
    <col min="11461" max="11461" width="9.88671875" style="1" customWidth="1"/>
    <col min="11462" max="11462" width="13.6640625" style="1" customWidth="1"/>
    <col min="11463" max="11463" width="8.88671875" style="1"/>
    <col min="11464" max="11464" width="10.6640625" style="1" customWidth="1"/>
    <col min="11465" max="11465" width="19.109375" style="1" customWidth="1"/>
    <col min="11466" max="11467" width="9.5546875" style="1" customWidth="1"/>
    <col min="11468" max="11468" width="25.33203125" style="1" customWidth="1"/>
    <col min="11469" max="11496" width="9.5546875" style="1" customWidth="1"/>
    <col min="11497" max="11698" width="8.88671875" style="1"/>
    <col min="11699" max="11699" width="11" style="1" customWidth="1"/>
    <col min="11700" max="11700" width="0.5546875" style="1" customWidth="1"/>
    <col min="11701" max="11701" width="26.44140625" style="1" customWidth="1"/>
    <col min="11702" max="11707" width="0" style="1" hidden="1" customWidth="1"/>
    <col min="11708" max="11708" width="0.109375" style="1" customWidth="1"/>
    <col min="11709" max="11716" width="8.88671875" style="1"/>
    <col min="11717" max="11717" width="9.88671875" style="1" customWidth="1"/>
    <col min="11718" max="11718" width="13.6640625" style="1" customWidth="1"/>
    <col min="11719" max="11719" width="8.88671875" style="1"/>
    <col min="11720" max="11720" width="10.6640625" style="1" customWidth="1"/>
    <col min="11721" max="11721" width="19.109375" style="1" customWidth="1"/>
    <col min="11722" max="11723" width="9.5546875" style="1" customWidth="1"/>
    <col min="11724" max="11724" width="25.33203125" style="1" customWidth="1"/>
    <col min="11725" max="11752" width="9.5546875" style="1" customWidth="1"/>
    <col min="11753" max="11954" width="8.88671875" style="1"/>
    <col min="11955" max="11955" width="11" style="1" customWidth="1"/>
    <col min="11956" max="11956" width="0.5546875" style="1" customWidth="1"/>
    <col min="11957" max="11957" width="26.44140625" style="1" customWidth="1"/>
    <col min="11958" max="11963" width="0" style="1" hidden="1" customWidth="1"/>
    <col min="11964" max="11964" width="0.109375" style="1" customWidth="1"/>
    <col min="11965" max="11972" width="8.88671875" style="1"/>
    <col min="11973" max="11973" width="9.88671875" style="1" customWidth="1"/>
    <col min="11974" max="11974" width="13.6640625" style="1" customWidth="1"/>
    <col min="11975" max="11975" width="8.88671875" style="1"/>
    <col min="11976" max="11976" width="10.6640625" style="1" customWidth="1"/>
    <col min="11977" max="11977" width="19.109375" style="1" customWidth="1"/>
    <col min="11978" max="11979" width="9.5546875" style="1" customWidth="1"/>
    <col min="11980" max="11980" width="25.33203125" style="1" customWidth="1"/>
    <col min="11981" max="12008" width="9.5546875" style="1" customWidth="1"/>
    <col min="12009" max="12210" width="8.88671875" style="1"/>
    <col min="12211" max="12211" width="11" style="1" customWidth="1"/>
    <col min="12212" max="12212" width="0.5546875" style="1" customWidth="1"/>
    <col min="12213" max="12213" width="26.44140625" style="1" customWidth="1"/>
    <col min="12214" max="12219" width="0" style="1" hidden="1" customWidth="1"/>
    <col min="12220" max="12220" width="0.109375" style="1" customWidth="1"/>
    <col min="12221" max="12228" width="8.88671875" style="1"/>
    <col min="12229" max="12229" width="9.88671875" style="1" customWidth="1"/>
    <col min="12230" max="12230" width="13.6640625" style="1" customWidth="1"/>
    <col min="12231" max="12231" width="8.88671875" style="1"/>
    <col min="12232" max="12232" width="10.6640625" style="1" customWidth="1"/>
    <col min="12233" max="12233" width="19.109375" style="1" customWidth="1"/>
    <col min="12234" max="12235" width="9.5546875" style="1" customWidth="1"/>
    <col min="12236" max="12236" width="25.33203125" style="1" customWidth="1"/>
    <col min="12237" max="12264" width="9.5546875" style="1" customWidth="1"/>
    <col min="12265" max="12466" width="8.88671875" style="1"/>
    <col min="12467" max="12467" width="11" style="1" customWidth="1"/>
    <col min="12468" max="12468" width="0.5546875" style="1" customWidth="1"/>
    <col min="12469" max="12469" width="26.44140625" style="1" customWidth="1"/>
    <col min="12470" max="12475" width="0" style="1" hidden="1" customWidth="1"/>
    <col min="12476" max="12476" width="0.109375" style="1" customWidth="1"/>
    <col min="12477" max="12484" width="8.88671875" style="1"/>
    <col min="12485" max="12485" width="9.88671875" style="1" customWidth="1"/>
    <col min="12486" max="12486" width="13.6640625" style="1" customWidth="1"/>
    <col min="12487" max="12487" width="8.88671875" style="1"/>
    <col min="12488" max="12488" width="10.6640625" style="1" customWidth="1"/>
    <col min="12489" max="12489" width="19.109375" style="1" customWidth="1"/>
    <col min="12490" max="12491" width="9.5546875" style="1" customWidth="1"/>
    <col min="12492" max="12492" width="25.33203125" style="1" customWidth="1"/>
    <col min="12493" max="12520" width="9.5546875" style="1" customWidth="1"/>
    <col min="12521" max="12722" width="8.88671875" style="1"/>
    <col min="12723" max="12723" width="11" style="1" customWidth="1"/>
    <col min="12724" max="12724" width="0.5546875" style="1" customWidth="1"/>
    <col min="12725" max="12725" width="26.44140625" style="1" customWidth="1"/>
    <col min="12726" max="12731" width="0" style="1" hidden="1" customWidth="1"/>
    <col min="12732" max="12732" width="0.109375" style="1" customWidth="1"/>
    <col min="12733" max="12740" width="8.88671875" style="1"/>
    <col min="12741" max="12741" width="9.88671875" style="1" customWidth="1"/>
    <col min="12742" max="12742" width="13.6640625" style="1" customWidth="1"/>
    <col min="12743" max="12743" width="8.88671875" style="1"/>
    <col min="12744" max="12744" width="10.6640625" style="1" customWidth="1"/>
    <col min="12745" max="12745" width="19.109375" style="1" customWidth="1"/>
    <col min="12746" max="12747" width="9.5546875" style="1" customWidth="1"/>
    <col min="12748" max="12748" width="25.33203125" style="1" customWidth="1"/>
    <col min="12749" max="12776" width="9.5546875" style="1" customWidth="1"/>
    <col min="12777" max="12978" width="8.88671875" style="1"/>
    <col min="12979" max="12979" width="11" style="1" customWidth="1"/>
    <col min="12980" max="12980" width="0.5546875" style="1" customWidth="1"/>
    <col min="12981" max="12981" width="26.44140625" style="1" customWidth="1"/>
    <col min="12982" max="12987" width="0" style="1" hidden="1" customWidth="1"/>
    <col min="12988" max="12988" width="0.109375" style="1" customWidth="1"/>
    <col min="12989" max="12996" width="8.88671875" style="1"/>
    <col min="12997" max="12997" width="9.88671875" style="1" customWidth="1"/>
    <col min="12998" max="12998" width="13.6640625" style="1" customWidth="1"/>
    <col min="12999" max="12999" width="8.88671875" style="1"/>
    <col min="13000" max="13000" width="10.6640625" style="1" customWidth="1"/>
    <col min="13001" max="13001" width="19.109375" style="1" customWidth="1"/>
    <col min="13002" max="13003" width="9.5546875" style="1" customWidth="1"/>
    <col min="13004" max="13004" width="25.33203125" style="1" customWidth="1"/>
    <col min="13005" max="13032" width="9.5546875" style="1" customWidth="1"/>
    <col min="13033" max="13234" width="8.88671875" style="1"/>
    <col min="13235" max="13235" width="11" style="1" customWidth="1"/>
    <col min="13236" max="13236" width="0.5546875" style="1" customWidth="1"/>
    <col min="13237" max="13237" width="26.44140625" style="1" customWidth="1"/>
    <col min="13238" max="13243" width="0" style="1" hidden="1" customWidth="1"/>
    <col min="13244" max="13244" width="0.109375" style="1" customWidth="1"/>
    <col min="13245" max="13252" width="8.88671875" style="1"/>
    <col min="13253" max="13253" width="9.88671875" style="1" customWidth="1"/>
    <col min="13254" max="13254" width="13.6640625" style="1" customWidth="1"/>
    <col min="13255" max="13255" width="8.88671875" style="1"/>
    <col min="13256" max="13256" width="10.6640625" style="1" customWidth="1"/>
    <col min="13257" max="13257" width="19.109375" style="1" customWidth="1"/>
    <col min="13258" max="13259" width="9.5546875" style="1" customWidth="1"/>
    <col min="13260" max="13260" width="25.33203125" style="1" customWidth="1"/>
    <col min="13261" max="13288" width="9.5546875" style="1" customWidth="1"/>
    <col min="13289" max="13490" width="8.88671875" style="1"/>
    <col min="13491" max="13491" width="11" style="1" customWidth="1"/>
    <col min="13492" max="13492" width="0.5546875" style="1" customWidth="1"/>
    <col min="13493" max="13493" width="26.44140625" style="1" customWidth="1"/>
    <col min="13494" max="13499" width="0" style="1" hidden="1" customWidth="1"/>
    <col min="13500" max="13500" width="0.109375" style="1" customWidth="1"/>
    <col min="13501" max="13508" width="8.88671875" style="1"/>
    <col min="13509" max="13509" width="9.88671875" style="1" customWidth="1"/>
    <col min="13510" max="13510" width="13.6640625" style="1" customWidth="1"/>
    <col min="13511" max="13511" width="8.88671875" style="1"/>
    <col min="13512" max="13512" width="10.6640625" style="1" customWidth="1"/>
    <col min="13513" max="13513" width="19.109375" style="1" customWidth="1"/>
    <col min="13514" max="13515" width="9.5546875" style="1" customWidth="1"/>
    <col min="13516" max="13516" width="25.33203125" style="1" customWidth="1"/>
    <col min="13517" max="13544" width="9.5546875" style="1" customWidth="1"/>
    <col min="13545" max="13746" width="8.88671875" style="1"/>
    <col min="13747" max="13747" width="11" style="1" customWidth="1"/>
    <col min="13748" max="13748" width="0.5546875" style="1" customWidth="1"/>
    <col min="13749" max="13749" width="26.44140625" style="1" customWidth="1"/>
    <col min="13750" max="13755" width="0" style="1" hidden="1" customWidth="1"/>
    <col min="13756" max="13756" width="0.109375" style="1" customWidth="1"/>
    <col min="13757" max="13764" width="8.88671875" style="1"/>
    <col min="13765" max="13765" width="9.88671875" style="1" customWidth="1"/>
    <col min="13766" max="13766" width="13.6640625" style="1" customWidth="1"/>
    <col min="13767" max="13767" width="8.88671875" style="1"/>
    <col min="13768" max="13768" width="10.6640625" style="1" customWidth="1"/>
    <col min="13769" max="13769" width="19.109375" style="1" customWidth="1"/>
    <col min="13770" max="13771" width="9.5546875" style="1" customWidth="1"/>
    <col min="13772" max="13772" width="25.33203125" style="1" customWidth="1"/>
    <col min="13773" max="13800" width="9.5546875" style="1" customWidth="1"/>
    <col min="13801" max="14002" width="8.88671875" style="1"/>
    <col min="14003" max="14003" width="11" style="1" customWidth="1"/>
    <col min="14004" max="14004" width="0.5546875" style="1" customWidth="1"/>
    <col min="14005" max="14005" width="26.44140625" style="1" customWidth="1"/>
    <col min="14006" max="14011" width="0" style="1" hidden="1" customWidth="1"/>
    <col min="14012" max="14012" width="0.109375" style="1" customWidth="1"/>
    <col min="14013" max="14020" width="8.88671875" style="1"/>
    <col min="14021" max="14021" width="9.88671875" style="1" customWidth="1"/>
    <col min="14022" max="14022" width="13.6640625" style="1" customWidth="1"/>
    <col min="14023" max="14023" width="8.88671875" style="1"/>
    <col min="14024" max="14024" width="10.6640625" style="1" customWidth="1"/>
    <col min="14025" max="14025" width="19.109375" style="1" customWidth="1"/>
    <col min="14026" max="14027" width="9.5546875" style="1" customWidth="1"/>
    <col min="14028" max="14028" width="25.33203125" style="1" customWidth="1"/>
    <col min="14029" max="14056" width="9.5546875" style="1" customWidth="1"/>
    <col min="14057" max="14258" width="8.88671875" style="1"/>
    <col min="14259" max="14259" width="11" style="1" customWidth="1"/>
    <col min="14260" max="14260" width="0.5546875" style="1" customWidth="1"/>
    <col min="14261" max="14261" width="26.44140625" style="1" customWidth="1"/>
    <col min="14262" max="14267" width="0" style="1" hidden="1" customWidth="1"/>
    <col min="14268" max="14268" width="0.109375" style="1" customWidth="1"/>
    <col min="14269" max="14276" width="8.88671875" style="1"/>
    <col min="14277" max="14277" width="9.88671875" style="1" customWidth="1"/>
    <col min="14278" max="14278" width="13.6640625" style="1" customWidth="1"/>
    <col min="14279" max="14279" width="8.88671875" style="1"/>
    <col min="14280" max="14280" width="10.6640625" style="1" customWidth="1"/>
    <col min="14281" max="14281" width="19.109375" style="1" customWidth="1"/>
    <col min="14282" max="14283" width="9.5546875" style="1" customWidth="1"/>
    <col min="14284" max="14284" width="25.33203125" style="1" customWidth="1"/>
    <col min="14285" max="14312" width="9.5546875" style="1" customWidth="1"/>
    <col min="14313" max="14514" width="8.88671875" style="1"/>
    <col min="14515" max="14515" width="11" style="1" customWidth="1"/>
    <col min="14516" max="14516" width="0.5546875" style="1" customWidth="1"/>
    <col min="14517" max="14517" width="26.44140625" style="1" customWidth="1"/>
    <col min="14518" max="14523" width="0" style="1" hidden="1" customWidth="1"/>
    <col min="14524" max="14524" width="0.109375" style="1" customWidth="1"/>
    <col min="14525" max="14532" width="8.88671875" style="1"/>
    <col min="14533" max="14533" width="9.88671875" style="1" customWidth="1"/>
    <col min="14534" max="14534" width="13.6640625" style="1" customWidth="1"/>
    <col min="14535" max="14535" width="8.88671875" style="1"/>
    <col min="14536" max="14536" width="10.6640625" style="1" customWidth="1"/>
    <col min="14537" max="14537" width="19.109375" style="1" customWidth="1"/>
    <col min="14538" max="14539" width="9.5546875" style="1" customWidth="1"/>
    <col min="14540" max="14540" width="25.33203125" style="1" customWidth="1"/>
    <col min="14541" max="14568" width="9.5546875" style="1" customWidth="1"/>
    <col min="14569" max="14770" width="8.88671875" style="1"/>
    <col min="14771" max="14771" width="11" style="1" customWidth="1"/>
    <col min="14772" max="14772" width="0.5546875" style="1" customWidth="1"/>
    <col min="14773" max="14773" width="26.44140625" style="1" customWidth="1"/>
    <col min="14774" max="14779" width="0" style="1" hidden="1" customWidth="1"/>
    <col min="14780" max="14780" width="0.109375" style="1" customWidth="1"/>
    <col min="14781" max="14788" width="8.88671875" style="1"/>
    <col min="14789" max="14789" width="9.88671875" style="1" customWidth="1"/>
    <col min="14790" max="14790" width="13.6640625" style="1" customWidth="1"/>
    <col min="14791" max="14791" width="8.88671875" style="1"/>
    <col min="14792" max="14792" width="10.6640625" style="1" customWidth="1"/>
    <col min="14793" max="14793" width="19.109375" style="1" customWidth="1"/>
    <col min="14794" max="14795" width="9.5546875" style="1" customWidth="1"/>
    <col min="14796" max="14796" width="25.33203125" style="1" customWidth="1"/>
    <col min="14797" max="14824" width="9.5546875" style="1" customWidth="1"/>
    <col min="14825" max="15026" width="8.88671875" style="1"/>
    <col min="15027" max="15027" width="11" style="1" customWidth="1"/>
    <col min="15028" max="15028" width="0.5546875" style="1" customWidth="1"/>
    <col min="15029" max="15029" width="26.44140625" style="1" customWidth="1"/>
    <col min="15030" max="15035" width="0" style="1" hidden="1" customWidth="1"/>
    <col min="15036" max="15036" width="0.109375" style="1" customWidth="1"/>
    <col min="15037" max="15044" width="8.88671875" style="1"/>
    <col min="15045" max="15045" width="9.88671875" style="1" customWidth="1"/>
    <col min="15046" max="15046" width="13.6640625" style="1" customWidth="1"/>
    <col min="15047" max="15047" width="8.88671875" style="1"/>
    <col min="15048" max="15048" width="10.6640625" style="1" customWidth="1"/>
    <col min="15049" max="15049" width="19.109375" style="1" customWidth="1"/>
    <col min="15050" max="15051" width="9.5546875" style="1" customWidth="1"/>
    <col min="15052" max="15052" width="25.33203125" style="1" customWidth="1"/>
    <col min="15053" max="15080" width="9.5546875" style="1" customWidth="1"/>
    <col min="15081" max="15282" width="8.88671875" style="1"/>
    <col min="15283" max="15283" width="11" style="1" customWidth="1"/>
    <col min="15284" max="15284" width="0.5546875" style="1" customWidth="1"/>
    <col min="15285" max="15285" width="26.44140625" style="1" customWidth="1"/>
    <col min="15286" max="15291" width="0" style="1" hidden="1" customWidth="1"/>
    <col min="15292" max="15292" width="0.109375" style="1" customWidth="1"/>
    <col min="15293" max="15300" width="8.88671875" style="1"/>
    <col min="15301" max="15301" width="9.88671875" style="1" customWidth="1"/>
    <col min="15302" max="15302" width="13.6640625" style="1" customWidth="1"/>
    <col min="15303" max="15303" width="8.88671875" style="1"/>
    <col min="15304" max="15304" width="10.6640625" style="1" customWidth="1"/>
    <col min="15305" max="15305" width="19.109375" style="1" customWidth="1"/>
    <col min="15306" max="15307" width="9.5546875" style="1" customWidth="1"/>
    <col min="15308" max="15308" width="25.33203125" style="1" customWidth="1"/>
    <col min="15309" max="15336" width="9.5546875" style="1" customWidth="1"/>
    <col min="15337" max="15538" width="8.88671875" style="1"/>
    <col min="15539" max="15539" width="11" style="1" customWidth="1"/>
    <col min="15540" max="15540" width="0.5546875" style="1" customWidth="1"/>
    <col min="15541" max="15541" width="26.44140625" style="1" customWidth="1"/>
    <col min="15542" max="15547" width="0" style="1" hidden="1" customWidth="1"/>
    <col min="15548" max="15548" width="0.109375" style="1" customWidth="1"/>
    <col min="15549" max="15556" width="8.88671875" style="1"/>
    <col min="15557" max="15557" width="9.88671875" style="1" customWidth="1"/>
    <col min="15558" max="15558" width="13.6640625" style="1" customWidth="1"/>
    <col min="15559" max="15559" width="8.88671875" style="1"/>
    <col min="15560" max="15560" width="10.6640625" style="1" customWidth="1"/>
    <col min="15561" max="15561" width="19.109375" style="1" customWidth="1"/>
    <col min="15562" max="15563" width="9.5546875" style="1" customWidth="1"/>
    <col min="15564" max="15564" width="25.33203125" style="1" customWidth="1"/>
    <col min="15565" max="15592" width="9.5546875" style="1" customWidth="1"/>
    <col min="15593" max="15794" width="8.88671875" style="1"/>
    <col min="15795" max="15795" width="11" style="1" customWidth="1"/>
    <col min="15796" max="15796" width="0.5546875" style="1" customWidth="1"/>
    <col min="15797" max="15797" width="26.44140625" style="1" customWidth="1"/>
    <col min="15798" max="15803" width="0" style="1" hidden="1" customWidth="1"/>
    <col min="15804" max="15804" width="0.109375" style="1" customWidth="1"/>
    <col min="15805" max="15812" width="8.88671875" style="1"/>
    <col min="15813" max="15813" width="9.88671875" style="1" customWidth="1"/>
    <col min="15814" max="15814" width="13.6640625" style="1" customWidth="1"/>
    <col min="15815" max="15815" width="8.88671875" style="1"/>
    <col min="15816" max="15816" width="10.6640625" style="1" customWidth="1"/>
    <col min="15817" max="15817" width="19.109375" style="1" customWidth="1"/>
    <col min="15818" max="15819" width="9.5546875" style="1" customWidth="1"/>
    <col min="15820" max="15820" width="25.33203125" style="1" customWidth="1"/>
    <col min="15821" max="15848" width="9.5546875" style="1" customWidth="1"/>
    <col min="15849" max="16050" width="8.88671875" style="1"/>
    <col min="16051" max="16051" width="11" style="1" customWidth="1"/>
    <col min="16052" max="16052" width="0.5546875" style="1" customWidth="1"/>
    <col min="16053" max="16053" width="26.44140625" style="1" customWidth="1"/>
    <col min="16054" max="16059" width="0" style="1" hidden="1" customWidth="1"/>
    <col min="16060" max="16060" width="0.109375" style="1" customWidth="1"/>
    <col min="16061" max="16068" width="8.88671875" style="1"/>
    <col min="16069" max="16069" width="9.88671875" style="1" customWidth="1"/>
    <col min="16070" max="16070" width="13.6640625" style="1" customWidth="1"/>
    <col min="16071" max="16071" width="8.88671875" style="1"/>
    <col min="16072" max="16072" width="10.6640625" style="1" customWidth="1"/>
    <col min="16073" max="16073" width="19.109375" style="1" customWidth="1"/>
    <col min="16074" max="16075" width="9.5546875" style="1" customWidth="1"/>
    <col min="16076" max="16076" width="25.33203125" style="1" customWidth="1"/>
    <col min="16077" max="16104" width="9.5546875" style="1" customWidth="1"/>
    <col min="16105" max="16384" width="8.88671875" style="1"/>
  </cols>
  <sheetData>
    <row r="1" spans="1:11" x14ac:dyDescent="0.25">
      <c r="J1" s="2"/>
    </row>
    <row r="2" spans="1:11" ht="18.75" customHeight="1" x14ac:dyDescent="0.3">
      <c r="A2" s="3" t="s">
        <v>0</v>
      </c>
      <c r="B2" s="4"/>
      <c r="C2" s="4"/>
      <c r="D2" s="4"/>
      <c r="E2" s="4"/>
      <c r="F2" s="4"/>
      <c r="G2" s="4"/>
      <c r="H2" s="4"/>
      <c r="I2" s="59" t="s">
        <v>1</v>
      </c>
      <c r="J2" s="60"/>
    </row>
    <row r="3" spans="1:11" ht="21.75" customHeight="1" x14ac:dyDescent="0.3">
      <c r="A3" s="3" t="s">
        <v>2</v>
      </c>
      <c r="B3" s="4"/>
      <c r="C3" s="4"/>
      <c r="D3" s="4"/>
      <c r="E3" s="4"/>
      <c r="F3" s="4"/>
      <c r="G3" s="4"/>
      <c r="H3" s="4"/>
      <c r="I3" s="60"/>
      <c r="J3" s="60"/>
    </row>
    <row r="4" spans="1:11" ht="27" customHeight="1" x14ac:dyDescent="0.3">
      <c r="A4" s="3" t="s">
        <v>3</v>
      </c>
      <c r="B4" s="4"/>
      <c r="C4" s="4"/>
      <c r="D4" s="4"/>
      <c r="E4" s="4"/>
      <c r="F4" s="4"/>
      <c r="G4" s="4"/>
      <c r="H4" s="4"/>
      <c r="I4" s="61"/>
      <c r="J4" s="61"/>
      <c r="K4" s="6"/>
    </row>
    <row r="5" spans="1:11" ht="52.5" customHeight="1" x14ac:dyDescent="0.3">
      <c r="A5" s="8"/>
      <c r="B5" s="9"/>
      <c r="C5" s="9"/>
      <c r="D5" s="9"/>
      <c r="E5" s="9"/>
      <c r="F5" s="9"/>
      <c r="G5" s="10"/>
      <c r="H5" s="11"/>
      <c r="I5" s="62" t="s">
        <v>4</v>
      </c>
      <c r="J5" s="63"/>
    </row>
    <row r="6" spans="1:11" s="16" customFormat="1" x14ac:dyDescent="0.25">
      <c r="A6" s="12" t="s">
        <v>5</v>
      </c>
      <c r="B6" s="6">
        <v>2020</v>
      </c>
      <c r="C6" s="13">
        <v>2025</v>
      </c>
      <c r="D6" s="13">
        <v>2030</v>
      </c>
      <c r="E6" s="13">
        <v>2035</v>
      </c>
      <c r="F6" s="13">
        <v>2040</v>
      </c>
      <c r="G6" s="13">
        <v>2045</v>
      </c>
      <c r="H6" s="13">
        <v>2050</v>
      </c>
      <c r="I6" s="14" t="s">
        <v>6</v>
      </c>
      <c r="J6" s="15" t="s">
        <v>7</v>
      </c>
    </row>
    <row r="7" spans="1:11" x14ac:dyDescent="0.25">
      <c r="A7" s="19"/>
      <c r="I7" s="20"/>
      <c r="J7" s="21"/>
    </row>
    <row r="8" spans="1:11" s="16" customFormat="1" ht="12.75" customHeight="1" x14ac:dyDescent="0.25">
      <c r="A8" s="23" t="s">
        <v>8</v>
      </c>
      <c r="B8" s="17">
        <v>785.89</v>
      </c>
      <c r="C8" s="17">
        <v>846.101</v>
      </c>
      <c r="D8" s="17">
        <v>886.26400000000001</v>
      </c>
      <c r="E8" s="17">
        <v>923.49900000000002</v>
      </c>
      <c r="F8" s="17">
        <v>954.37099999999998</v>
      </c>
      <c r="G8" s="17">
        <v>989.02</v>
      </c>
      <c r="H8" s="17">
        <v>1021.569</v>
      </c>
      <c r="I8" s="24">
        <f>SUM(H8-B8)</f>
        <v>235.67899999999997</v>
      </c>
      <c r="J8" s="25">
        <f>I8/B8</f>
        <v>0.29988802504167245</v>
      </c>
      <c r="K8" s="26"/>
    </row>
    <row r="9" spans="1:11" s="28" customFormat="1" ht="12.75" customHeight="1" x14ac:dyDescent="0.25">
      <c r="A9" s="23" t="s">
        <v>10</v>
      </c>
      <c r="B9" s="17">
        <v>221.60900000000001</v>
      </c>
      <c r="C9" s="17">
        <v>220.47399999999999</v>
      </c>
      <c r="D9" s="17">
        <v>233.56200000000001</v>
      </c>
      <c r="E9" s="17">
        <v>250.572</v>
      </c>
      <c r="F9" s="17">
        <v>257.35199999999998</v>
      </c>
      <c r="G9" s="17">
        <v>261.84500000000003</v>
      </c>
      <c r="H9" s="17">
        <v>266.13600000000002</v>
      </c>
      <c r="I9" s="24">
        <f t="shared" ref="I9:I36" si="0">SUM(H9-B9)</f>
        <v>44.527000000000015</v>
      </c>
      <c r="J9" s="25">
        <f t="shared" ref="J9" si="1">I9/B9</f>
        <v>0.20092595517330078</v>
      </c>
      <c r="K9" s="26"/>
    </row>
    <row r="10" spans="1:11" s="16" customFormat="1" ht="12.75" customHeight="1" x14ac:dyDescent="0.25">
      <c r="A10" s="23" t="s">
        <v>12</v>
      </c>
      <c r="B10" s="17">
        <v>101.803</v>
      </c>
      <c r="C10" s="17">
        <v>97.238</v>
      </c>
      <c r="D10" s="17">
        <v>101.744</v>
      </c>
      <c r="E10" s="17">
        <v>103.958</v>
      </c>
      <c r="F10" s="17">
        <v>110.414</v>
      </c>
      <c r="G10" s="17">
        <v>114.86499999999999</v>
      </c>
      <c r="H10" s="17">
        <v>119.12</v>
      </c>
      <c r="I10" s="24">
        <f>SUM(H10-B10)</f>
        <v>17.317000000000007</v>
      </c>
      <c r="J10" s="25">
        <f>I10/B10</f>
        <v>0.17010304215003494</v>
      </c>
      <c r="K10" s="26"/>
    </row>
    <row r="11" spans="1:11" ht="12.75" customHeight="1" x14ac:dyDescent="0.25">
      <c r="A11" s="23"/>
      <c r="B11" s="17"/>
      <c r="C11" s="17"/>
      <c r="D11" s="17"/>
      <c r="E11" s="17"/>
      <c r="F11" s="17"/>
      <c r="G11" s="17"/>
      <c r="H11" s="17"/>
      <c r="I11" s="24"/>
      <c r="J11" s="30"/>
      <c r="K11" s="26"/>
    </row>
    <row r="12" spans="1:11" s="16" customFormat="1" ht="12.75" customHeight="1" x14ac:dyDescent="0.25">
      <c r="A12" s="24" t="s">
        <v>15</v>
      </c>
      <c r="B12" s="26">
        <f t="shared" ref="B12:H12" si="2">SUM(B8:B10)</f>
        <v>1109.3020000000001</v>
      </c>
      <c r="C12" s="26">
        <f t="shared" si="2"/>
        <v>1163.8130000000001</v>
      </c>
      <c r="D12" s="26">
        <f t="shared" si="2"/>
        <v>1221.57</v>
      </c>
      <c r="E12" s="26">
        <f t="shared" si="2"/>
        <v>1278.029</v>
      </c>
      <c r="F12" s="26">
        <f t="shared" si="2"/>
        <v>1322.1369999999999</v>
      </c>
      <c r="G12" s="26">
        <f t="shared" si="2"/>
        <v>1365.73</v>
      </c>
      <c r="H12" s="26">
        <f t="shared" si="2"/>
        <v>1406.8249999999998</v>
      </c>
      <c r="I12" s="24">
        <f t="shared" si="0"/>
        <v>297.52299999999968</v>
      </c>
      <c r="J12" s="25">
        <f>I12/B12</f>
        <v>0.26820739528099619</v>
      </c>
      <c r="K12" s="26"/>
    </row>
    <row r="13" spans="1:11" ht="12.75" customHeight="1" x14ac:dyDescent="0.25">
      <c r="A13" s="23"/>
      <c r="B13" s="17"/>
      <c r="C13" s="17"/>
      <c r="D13" s="17"/>
      <c r="E13" s="17"/>
      <c r="F13" s="17"/>
      <c r="G13" s="17"/>
      <c r="H13" s="17"/>
      <c r="I13" s="24"/>
      <c r="J13" s="30"/>
      <c r="K13" s="26"/>
    </row>
    <row r="14" spans="1:11" s="16" customFormat="1" x14ac:dyDescent="0.25">
      <c r="A14" s="23" t="s">
        <v>17</v>
      </c>
      <c r="B14" s="17">
        <v>493.55099999999999</v>
      </c>
      <c r="C14" s="17">
        <v>522.90599999999995</v>
      </c>
      <c r="D14" s="17">
        <v>545.62</v>
      </c>
      <c r="E14" s="17">
        <v>568.33299999999997</v>
      </c>
      <c r="F14" s="17">
        <v>591.048</v>
      </c>
      <c r="G14" s="17">
        <v>613.75800000000004</v>
      </c>
      <c r="H14" s="17">
        <v>636.471</v>
      </c>
      <c r="I14" s="24">
        <f t="shared" si="0"/>
        <v>142.92000000000002</v>
      </c>
      <c r="J14" s="25">
        <f>I14/B14</f>
        <v>0.28957493754444835</v>
      </c>
      <c r="K14" s="26"/>
    </row>
    <row r="15" spans="1:11" s="16" customFormat="1" x14ac:dyDescent="0.25">
      <c r="A15" s="23" t="s">
        <v>18</v>
      </c>
      <c r="B15" s="17">
        <v>76.424000000000007</v>
      </c>
      <c r="C15" s="31">
        <v>78.733000000000004</v>
      </c>
      <c r="D15" s="31">
        <v>81.123999999999995</v>
      </c>
      <c r="E15" s="31">
        <v>83.768000000000001</v>
      </c>
      <c r="F15" s="31">
        <v>87.77</v>
      </c>
      <c r="G15" s="17">
        <v>91.146000000000001</v>
      </c>
      <c r="H15" s="17">
        <v>94.462999999999994</v>
      </c>
      <c r="I15" s="24">
        <f t="shared" si="0"/>
        <v>18.038999999999987</v>
      </c>
      <c r="J15" s="25">
        <f t="shared" ref="J15:J20" si="3">I15/B15</f>
        <v>0.23603841725112512</v>
      </c>
      <c r="K15" s="26"/>
    </row>
    <row r="16" spans="1:11" s="16" customFormat="1" x14ac:dyDescent="0.25">
      <c r="A16" s="23" t="s">
        <v>19</v>
      </c>
      <c r="B16" s="17">
        <v>43</v>
      </c>
      <c r="C16" s="31">
        <v>48</v>
      </c>
      <c r="D16" s="31">
        <v>52</v>
      </c>
      <c r="E16" s="31">
        <v>54.5</v>
      </c>
      <c r="F16" s="31">
        <v>56.5</v>
      </c>
      <c r="G16" s="17">
        <v>58</v>
      </c>
      <c r="H16" s="17">
        <v>59</v>
      </c>
      <c r="I16" s="24">
        <f t="shared" si="0"/>
        <v>16</v>
      </c>
      <c r="J16" s="25">
        <f t="shared" si="3"/>
        <v>0.37209302325581395</v>
      </c>
      <c r="K16" s="26"/>
    </row>
    <row r="17" spans="1:11" s="28" customFormat="1" x14ac:dyDescent="0.25">
      <c r="A17" s="23" t="s">
        <v>20</v>
      </c>
      <c r="B17" s="17">
        <v>343.47</v>
      </c>
      <c r="C17" s="17">
        <v>357.62900000000002</v>
      </c>
      <c r="D17" s="17">
        <v>375.16899999999998</v>
      </c>
      <c r="E17" s="17">
        <v>394.17399999999998</v>
      </c>
      <c r="F17" s="17">
        <v>410.52800000000002</v>
      </c>
      <c r="G17" s="17">
        <v>429.83100000000002</v>
      </c>
      <c r="H17" s="17">
        <v>448.69</v>
      </c>
      <c r="I17" s="24">
        <f t="shared" si="0"/>
        <v>105.21999999999997</v>
      </c>
      <c r="J17" s="25">
        <f t="shared" si="3"/>
        <v>0.30634407662969099</v>
      </c>
      <c r="K17" s="26"/>
    </row>
    <row r="18" spans="1:11" s="16" customFormat="1" x14ac:dyDescent="0.25">
      <c r="A18" s="23" t="s">
        <v>22</v>
      </c>
      <c r="B18" s="17">
        <v>658.80200000000002</v>
      </c>
      <c r="C18" s="17">
        <v>690.49900000000002</v>
      </c>
      <c r="D18" s="17">
        <v>750.78399999999999</v>
      </c>
      <c r="E18" s="17">
        <v>788.77499999999998</v>
      </c>
      <c r="F18" s="17">
        <v>812.53800000000001</v>
      </c>
      <c r="G18" s="17">
        <v>831.95600000000002</v>
      </c>
      <c r="H18" s="17">
        <v>842.04300000000001</v>
      </c>
      <c r="I18" s="24">
        <f>SUM(H18-B18)</f>
        <v>183.24099999999999</v>
      </c>
      <c r="J18" s="25">
        <f>I18/B18</f>
        <v>0.27814275002200961</v>
      </c>
      <c r="K18" s="26"/>
    </row>
    <row r="19" spans="1:11" s="16" customFormat="1" x14ac:dyDescent="0.25">
      <c r="A19" s="23" t="s">
        <v>13</v>
      </c>
      <c r="B19" s="17">
        <v>20.5</v>
      </c>
      <c r="C19" s="17">
        <v>22</v>
      </c>
      <c r="D19" s="17">
        <v>22.3</v>
      </c>
      <c r="E19" s="17">
        <v>22.6</v>
      </c>
      <c r="F19" s="17">
        <v>22.9</v>
      </c>
      <c r="G19" s="17">
        <v>23.2</v>
      </c>
      <c r="H19" s="17">
        <v>23.5</v>
      </c>
      <c r="I19" s="24">
        <f t="shared" si="0"/>
        <v>3</v>
      </c>
      <c r="J19" s="25">
        <f t="shared" si="3"/>
        <v>0.14634146341463414</v>
      </c>
      <c r="K19" s="26"/>
    </row>
    <row r="20" spans="1:11" s="16" customFormat="1" x14ac:dyDescent="0.25">
      <c r="A20" s="23" t="s">
        <v>11</v>
      </c>
      <c r="B20" s="17">
        <v>12.379</v>
      </c>
      <c r="C20" s="17">
        <v>13.148</v>
      </c>
      <c r="D20" s="17">
        <v>15.35</v>
      </c>
      <c r="E20" s="17">
        <v>16.45</v>
      </c>
      <c r="F20" s="17">
        <v>17.379000000000001</v>
      </c>
      <c r="G20" s="17">
        <v>18.256</v>
      </c>
      <c r="H20" s="17">
        <v>19.433</v>
      </c>
      <c r="I20" s="24">
        <f t="shared" si="0"/>
        <v>7.0540000000000003</v>
      </c>
      <c r="J20" s="25">
        <f t="shared" si="3"/>
        <v>0.56983601260198724</v>
      </c>
      <c r="K20" s="26"/>
    </row>
    <row r="21" spans="1:11" s="16" customFormat="1" x14ac:dyDescent="0.25">
      <c r="A21" s="24"/>
      <c r="B21" s="17"/>
      <c r="C21" s="17"/>
      <c r="D21" s="17"/>
      <c r="E21" s="17"/>
      <c r="F21" s="17"/>
      <c r="G21" s="17"/>
      <c r="H21" s="17"/>
      <c r="I21" s="24"/>
      <c r="J21" s="25"/>
      <c r="K21" s="26"/>
    </row>
    <row r="22" spans="1:11" s="16" customFormat="1" x14ac:dyDescent="0.25">
      <c r="A22" s="24" t="s">
        <v>25</v>
      </c>
      <c r="B22" s="26">
        <f>SUM(B14,B17,B18,B19,B20)</f>
        <v>1528.7019999999998</v>
      </c>
      <c r="C22" s="26">
        <f t="shared" ref="C22:H22" si="4">SUM(C14,C17,C18,C19,C20)</f>
        <v>1606.182</v>
      </c>
      <c r="D22" s="26">
        <f t="shared" si="4"/>
        <v>1709.2229999999997</v>
      </c>
      <c r="E22" s="26">
        <f t="shared" si="4"/>
        <v>1790.3319999999999</v>
      </c>
      <c r="F22" s="26">
        <f t="shared" si="4"/>
        <v>1854.393</v>
      </c>
      <c r="G22" s="26">
        <f t="shared" si="4"/>
        <v>1917.0010000000002</v>
      </c>
      <c r="H22" s="26">
        <f t="shared" si="4"/>
        <v>1970.1370000000002</v>
      </c>
      <c r="I22" s="24">
        <f t="shared" si="0"/>
        <v>441.4350000000004</v>
      </c>
      <c r="J22" s="25">
        <f>I22/B22</f>
        <v>0.28876458590359694</v>
      </c>
      <c r="K22" s="26"/>
    </row>
    <row r="23" spans="1:11" x14ac:dyDescent="0.25">
      <c r="A23" s="23"/>
      <c r="B23" s="17"/>
      <c r="C23" s="17"/>
      <c r="D23" s="17"/>
      <c r="E23" s="17"/>
      <c r="F23" s="17"/>
      <c r="G23" s="17"/>
      <c r="H23" s="17"/>
      <c r="I23" s="24"/>
      <c r="J23" s="30"/>
      <c r="K23" s="26"/>
    </row>
    <row r="24" spans="1:11" s="16" customFormat="1" x14ac:dyDescent="0.25">
      <c r="A24" s="23" t="s">
        <v>24</v>
      </c>
      <c r="B24" s="17">
        <v>187.691</v>
      </c>
      <c r="C24" s="17">
        <v>221.70599999999999</v>
      </c>
      <c r="D24" s="17">
        <v>237.07499999999999</v>
      </c>
      <c r="E24" s="17">
        <v>249.09800000000001</v>
      </c>
      <c r="F24" s="17">
        <v>260.41399999999999</v>
      </c>
      <c r="G24" s="17">
        <v>269.44499999999999</v>
      </c>
      <c r="H24" s="17">
        <v>277.16199999999998</v>
      </c>
      <c r="I24" s="24">
        <f t="shared" si="0"/>
        <v>89.470999999999975</v>
      </c>
      <c r="J24" s="25">
        <f>I24/B24</f>
        <v>0.47669307532060662</v>
      </c>
      <c r="K24" s="26"/>
    </row>
    <row r="25" spans="1:11" s="28" customFormat="1" x14ac:dyDescent="0.25">
      <c r="A25" s="23" t="s">
        <v>23</v>
      </c>
      <c r="B25" s="17">
        <v>161.84700000000001</v>
      </c>
      <c r="C25" s="17">
        <v>172.16300000000001</v>
      </c>
      <c r="D25" s="17">
        <v>194.31</v>
      </c>
      <c r="E25" s="17">
        <v>209.78</v>
      </c>
      <c r="F25" s="17">
        <v>223.41900000000001</v>
      </c>
      <c r="G25" s="17">
        <v>235.61500000000001</v>
      </c>
      <c r="H25" s="17">
        <v>246.42400000000001</v>
      </c>
      <c r="I25" s="24">
        <f t="shared" si="0"/>
        <v>84.576999999999998</v>
      </c>
      <c r="J25" s="25">
        <f t="shared" ref="J25:J30" si="5">I25/B25</f>
        <v>0.52257378882524852</v>
      </c>
      <c r="K25" s="26"/>
    </row>
    <row r="26" spans="1:11" s="16" customFormat="1" x14ac:dyDescent="0.25">
      <c r="A26" s="23" t="s">
        <v>14</v>
      </c>
      <c r="B26" s="17">
        <v>25.335000000000001</v>
      </c>
      <c r="C26" s="17">
        <v>26.138999999999999</v>
      </c>
      <c r="D26" s="17">
        <v>26.943999999999999</v>
      </c>
      <c r="E26" s="17">
        <v>27.745999999999999</v>
      </c>
      <c r="F26" s="17">
        <v>28.251000000000001</v>
      </c>
      <c r="G26" s="17">
        <v>28.753</v>
      </c>
      <c r="H26" s="17">
        <v>29.259</v>
      </c>
      <c r="I26" s="24">
        <f t="shared" si="0"/>
        <v>3.9239999999999995</v>
      </c>
      <c r="J26" s="25">
        <f t="shared" si="5"/>
        <v>0.15488454706927174</v>
      </c>
      <c r="K26" s="26"/>
    </row>
    <row r="27" spans="1:11" s="16" customFormat="1" x14ac:dyDescent="0.25">
      <c r="A27" s="23" t="s">
        <v>9</v>
      </c>
      <c r="B27" s="17">
        <v>4.32</v>
      </c>
      <c r="C27" s="17">
        <v>4.7080000000000002</v>
      </c>
      <c r="D27" s="17">
        <v>4.9829999999999997</v>
      </c>
      <c r="E27" s="17">
        <v>5.093</v>
      </c>
      <c r="F27" s="17">
        <v>5.2030000000000003</v>
      </c>
      <c r="G27" s="17">
        <v>5.3129999999999997</v>
      </c>
      <c r="H27" s="17">
        <v>5.423</v>
      </c>
      <c r="I27" s="24">
        <f t="shared" si="0"/>
        <v>1.1029999999999998</v>
      </c>
      <c r="J27" s="25">
        <f t="shared" si="5"/>
        <v>0.25532407407407398</v>
      </c>
      <c r="K27" s="26"/>
    </row>
    <row r="28" spans="1:11" s="16" customFormat="1" x14ac:dyDescent="0.25">
      <c r="A28" s="23" t="s">
        <v>16</v>
      </c>
      <c r="B28" s="17">
        <v>43.868000000000002</v>
      </c>
      <c r="C28" s="17">
        <v>46.106999999999999</v>
      </c>
      <c r="D28" s="17">
        <v>49.759</v>
      </c>
      <c r="E28" s="17">
        <v>53.996000000000002</v>
      </c>
      <c r="F28" s="17">
        <v>57.387999999999998</v>
      </c>
      <c r="G28" s="17">
        <v>59.962000000000003</v>
      </c>
      <c r="H28" s="17">
        <v>62.194000000000003</v>
      </c>
      <c r="I28" s="24">
        <f>SUM(H28-B28)</f>
        <v>18.326000000000001</v>
      </c>
      <c r="J28" s="25">
        <f t="shared" si="5"/>
        <v>0.41775325977933803</v>
      </c>
      <c r="K28" s="26"/>
    </row>
    <row r="29" spans="1:11" s="28" customFormat="1" x14ac:dyDescent="0.25">
      <c r="A29" s="23" t="s">
        <v>21</v>
      </c>
      <c r="B29" s="17">
        <v>108.3</v>
      </c>
      <c r="C29" s="17">
        <v>115.616</v>
      </c>
      <c r="D29" s="17">
        <v>123.767</v>
      </c>
      <c r="E29" s="17">
        <v>132.49299999999999</v>
      </c>
      <c r="F29" s="17">
        <v>141.834</v>
      </c>
      <c r="G29" s="17">
        <v>151.833</v>
      </c>
      <c r="H29" s="17">
        <v>162.53700000000001</v>
      </c>
      <c r="I29" s="24">
        <f t="shared" si="0"/>
        <v>54.237000000000009</v>
      </c>
      <c r="J29" s="25">
        <f t="shared" si="5"/>
        <v>0.50080332409972306</v>
      </c>
      <c r="K29" s="26"/>
    </row>
    <row r="30" spans="1:11" x14ac:dyDescent="0.25">
      <c r="A30" s="23" t="s">
        <v>27</v>
      </c>
      <c r="B30" s="33">
        <v>57.4</v>
      </c>
      <c r="C30" s="33">
        <v>60.12</v>
      </c>
      <c r="D30" s="33">
        <v>64.36</v>
      </c>
      <c r="E30" s="33">
        <v>67.569999999999993</v>
      </c>
      <c r="F30" s="33">
        <v>69.48</v>
      </c>
      <c r="G30" s="17">
        <v>74.400000000000006</v>
      </c>
      <c r="H30" s="17">
        <v>79.64</v>
      </c>
      <c r="I30" s="24">
        <f t="shared" si="0"/>
        <v>22.240000000000002</v>
      </c>
      <c r="J30" s="25">
        <f t="shared" si="5"/>
        <v>0.38745644599303142</v>
      </c>
      <c r="K30" s="26"/>
    </row>
    <row r="31" spans="1:11" x14ac:dyDescent="0.25">
      <c r="A31" s="24"/>
      <c r="B31" s="17"/>
      <c r="C31" s="17"/>
      <c r="D31" s="17"/>
      <c r="E31" s="17"/>
      <c r="F31" s="17"/>
      <c r="G31" s="17"/>
      <c r="H31" s="17"/>
      <c r="I31" s="24"/>
      <c r="J31" s="25"/>
      <c r="K31" s="26"/>
    </row>
    <row r="32" spans="1:11" x14ac:dyDescent="0.25">
      <c r="A32" s="24" t="s">
        <v>28</v>
      </c>
      <c r="B32" s="26">
        <f t="shared" ref="B32:H32" si="6">SUM(B24,B25,B26,B27,B28,B29)</f>
        <v>531.36099999999999</v>
      </c>
      <c r="C32" s="26">
        <f t="shared" si="6"/>
        <v>586.43900000000008</v>
      </c>
      <c r="D32" s="26">
        <f t="shared" si="6"/>
        <v>636.83799999999997</v>
      </c>
      <c r="E32" s="26">
        <f t="shared" si="6"/>
        <v>678.20600000000013</v>
      </c>
      <c r="F32" s="26">
        <f t="shared" si="6"/>
        <v>716.50900000000001</v>
      </c>
      <c r="G32" s="26">
        <f t="shared" si="6"/>
        <v>750.92099999999994</v>
      </c>
      <c r="H32" s="26">
        <f t="shared" si="6"/>
        <v>782.99900000000002</v>
      </c>
      <c r="I32" s="24">
        <f t="shared" si="0"/>
        <v>251.63800000000003</v>
      </c>
      <c r="J32" s="25">
        <f>I32/B32</f>
        <v>0.47357258059963009</v>
      </c>
      <c r="K32" s="26"/>
    </row>
    <row r="33" spans="1:11" s="32" customFormat="1" x14ac:dyDescent="0.25">
      <c r="A33" s="24"/>
      <c r="B33" s="26"/>
      <c r="C33" s="26"/>
      <c r="D33" s="26"/>
      <c r="E33" s="26"/>
      <c r="F33" s="26"/>
      <c r="G33" s="26"/>
      <c r="H33" s="26"/>
      <c r="I33" s="24"/>
      <c r="J33" s="25"/>
    </row>
    <row r="34" spans="1:11" s="32" customFormat="1" x14ac:dyDescent="0.25">
      <c r="A34" s="24" t="s">
        <v>29</v>
      </c>
      <c r="B34" s="26">
        <f t="shared" ref="B34:H34" si="7">SUM(B9+B10+B18+B19+B20+B24+B25+B26+B27)</f>
        <v>1394.2860000000001</v>
      </c>
      <c r="C34" s="26">
        <f t="shared" si="7"/>
        <v>1468.0749999999998</v>
      </c>
      <c r="D34" s="26">
        <f t="shared" si="7"/>
        <v>1587.0519999999999</v>
      </c>
      <c r="E34" s="26">
        <f t="shared" si="7"/>
        <v>1674.0719999999999</v>
      </c>
      <c r="F34" s="26">
        <f t="shared" si="7"/>
        <v>1737.8700000000001</v>
      </c>
      <c r="G34" s="26">
        <f t="shared" si="7"/>
        <v>1789.2480000000003</v>
      </c>
      <c r="H34" s="26">
        <f t="shared" si="7"/>
        <v>1828.5</v>
      </c>
      <c r="I34" s="24">
        <f>SUM(H34-B34)</f>
        <v>434.21399999999994</v>
      </c>
      <c r="J34" s="25">
        <f>I34/B34</f>
        <v>0.31142391159346067</v>
      </c>
    </row>
    <row r="35" spans="1:11" s="32" customFormat="1" x14ac:dyDescent="0.25">
      <c r="A35" s="24"/>
      <c r="B35" s="26"/>
      <c r="C35" s="26"/>
      <c r="D35" s="26"/>
      <c r="E35" s="26"/>
      <c r="F35" s="26"/>
      <c r="G35" s="26"/>
      <c r="H35" s="26"/>
      <c r="I35" s="24"/>
      <c r="J35" s="25"/>
    </row>
    <row r="36" spans="1:11" s="32" customFormat="1" x14ac:dyDescent="0.25">
      <c r="A36" s="24" t="s">
        <v>30</v>
      </c>
      <c r="B36" s="26">
        <f>SUM(B14+B17+B28+B29)</f>
        <v>989.18899999999996</v>
      </c>
      <c r="C36" s="26">
        <f t="shared" ref="C36:H36" si="8">SUM(C14+C17+C28+C29)</f>
        <v>1042.258</v>
      </c>
      <c r="D36" s="26">
        <f t="shared" si="8"/>
        <v>1094.3150000000001</v>
      </c>
      <c r="E36" s="26">
        <f t="shared" si="8"/>
        <v>1148.9959999999999</v>
      </c>
      <c r="F36" s="26">
        <f t="shared" si="8"/>
        <v>1200.798</v>
      </c>
      <c r="G36" s="26">
        <f t="shared" si="8"/>
        <v>1255.384</v>
      </c>
      <c r="H36" s="26">
        <f t="shared" si="8"/>
        <v>1309.8920000000001</v>
      </c>
      <c r="I36" s="24">
        <f t="shared" si="0"/>
        <v>320.70300000000009</v>
      </c>
      <c r="J36" s="25">
        <f>I36/B36</f>
        <v>0.32420801282666922</v>
      </c>
    </row>
    <row r="37" spans="1:11" x14ac:dyDescent="0.25">
      <c r="A37" s="24"/>
      <c r="B37" s="26"/>
      <c r="C37" s="26"/>
      <c r="D37" s="26"/>
      <c r="E37" s="26"/>
      <c r="F37" s="26"/>
      <c r="G37" s="26"/>
      <c r="H37" s="26"/>
      <c r="I37" s="24"/>
      <c r="J37" s="25"/>
      <c r="K37" s="32"/>
    </row>
    <row r="38" spans="1:11" x14ac:dyDescent="0.25">
      <c r="A38" s="34" t="s">
        <v>31</v>
      </c>
      <c r="B38" s="35">
        <f t="shared" ref="B38:H38" si="9">SUM(B8,B9,B10,B14,B17,B18,B19,B20,B24,B25,B26,B27,B28,B29)</f>
        <v>3169.3650000000002</v>
      </c>
      <c r="C38" s="35">
        <f t="shared" si="9"/>
        <v>3356.4340000000002</v>
      </c>
      <c r="D38" s="35">
        <f t="shared" si="9"/>
        <v>3567.6309999999999</v>
      </c>
      <c r="E38" s="35">
        <f t="shared" si="9"/>
        <v>3746.567</v>
      </c>
      <c r="F38" s="35">
        <f t="shared" si="9"/>
        <v>3893.0389999999993</v>
      </c>
      <c r="G38" s="35">
        <f t="shared" si="9"/>
        <v>4033.6520000000005</v>
      </c>
      <c r="H38" s="35">
        <f t="shared" si="9"/>
        <v>4159.9609999999993</v>
      </c>
      <c r="I38" s="34">
        <f>SUM(H38-B38)</f>
        <v>990.59599999999909</v>
      </c>
      <c r="J38" s="36">
        <f>SUM(I38/B38)</f>
        <v>0.31255346102452669</v>
      </c>
    </row>
    <row r="39" spans="1:11" s="32" customFormat="1" x14ac:dyDescent="0.25">
      <c r="A39" s="37" t="s">
        <v>32</v>
      </c>
      <c r="B39" s="38"/>
      <c r="C39" s="38"/>
      <c r="D39" s="38"/>
      <c r="E39" s="38"/>
      <c r="F39" s="38"/>
      <c r="G39" s="38"/>
      <c r="H39" s="38"/>
      <c r="I39" s="26"/>
      <c r="J39" s="27"/>
      <c r="K39" s="1"/>
    </row>
    <row r="40" spans="1:11" s="32" customFormat="1" x14ac:dyDescent="0.25">
      <c r="A40" s="37" t="s">
        <v>33</v>
      </c>
      <c r="B40" s="38"/>
      <c r="C40" s="38"/>
      <c r="D40" s="38"/>
      <c r="E40" s="38"/>
      <c r="F40" s="38"/>
      <c r="G40" s="38"/>
      <c r="H40" s="38"/>
      <c r="I40" s="26"/>
      <c r="J40" s="27"/>
      <c r="K40" s="1"/>
    </row>
    <row r="41" spans="1:11" x14ac:dyDescent="0.25">
      <c r="A41" s="37" t="s">
        <v>34</v>
      </c>
      <c r="B41" s="38"/>
      <c r="C41" s="38"/>
      <c r="D41" s="38"/>
      <c r="E41" s="38"/>
      <c r="F41" s="38"/>
      <c r="G41" s="38"/>
      <c r="H41" s="38"/>
      <c r="I41" s="26"/>
      <c r="J41" s="27"/>
    </row>
    <row r="42" spans="1:11" s="32" customFormat="1" x14ac:dyDescent="0.25">
      <c r="A42" s="38"/>
      <c r="B42" s="38"/>
      <c r="C42" s="38"/>
      <c r="D42" s="38"/>
      <c r="E42" s="38"/>
      <c r="F42" s="38"/>
      <c r="G42" s="38"/>
      <c r="H42" s="38"/>
      <c r="I42" s="26"/>
      <c r="J42" s="27"/>
      <c r="K42" s="1"/>
    </row>
    <row r="43" spans="1:11" s="32" customFormat="1" x14ac:dyDescent="0.25">
      <c r="A43" s="38"/>
      <c r="B43" s="38"/>
      <c r="C43" s="38"/>
      <c r="D43" s="38"/>
      <c r="E43" s="38"/>
      <c r="F43" s="38"/>
      <c r="G43" s="38"/>
      <c r="H43" s="38"/>
      <c r="I43" s="26"/>
      <c r="J43" s="27"/>
    </row>
    <row r="44" spans="1:11" s="32" customFormat="1" x14ac:dyDescent="0.25">
      <c r="A44" s="38"/>
      <c r="I44" s="40"/>
      <c r="J44" s="40"/>
    </row>
    <row r="45" spans="1:11" s="32" customFormat="1" x14ac:dyDescent="0.25">
      <c r="A45" s="38"/>
      <c r="B45" s="40"/>
      <c r="C45" s="40"/>
      <c r="D45" s="40"/>
      <c r="E45" s="40"/>
      <c r="F45" s="40"/>
      <c r="G45" s="40"/>
      <c r="H45" s="40"/>
      <c r="I45" s="40"/>
      <c r="J45" s="40"/>
    </row>
    <row r="46" spans="1:11" s="32" customFormat="1" x14ac:dyDescent="0.25">
      <c r="A46" s="1"/>
      <c r="B46" s="41"/>
      <c r="C46" s="41"/>
      <c r="D46" s="42"/>
      <c r="E46" s="41"/>
      <c r="F46" s="41"/>
      <c r="G46" s="42"/>
      <c r="H46" s="42"/>
      <c r="I46" s="26"/>
      <c r="J46" s="27"/>
    </row>
    <row r="47" spans="1:11" s="16" customFormat="1" x14ac:dyDescent="0.25">
      <c r="A47" s="1"/>
      <c r="B47" s="17"/>
      <c r="C47" s="17"/>
      <c r="D47" s="17"/>
      <c r="E47" s="17"/>
      <c r="F47" s="17"/>
      <c r="G47" s="17"/>
      <c r="H47" s="17"/>
      <c r="I47" s="26"/>
      <c r="J47" s="43"/>
    </row>
    <row r="48" spans="1:11" s="32" customFormat="1" x14ac:dyDescent="0.25">
      <c r="A48" s="38"/>
      <c r="B48" s="44"/>
      <c r="C48" s="44"/>
      <c r="D48" s="44"/>
      <c r="E48" s="44"/>
      <c r="F48" s="44"/>
      <c r="G48" s="44"/>
      <c r="H48" s="44"/>
      <c r="I48" s="26"/>
      <c r="J48" s="43"/>
    </row>
    <row r="49" spans="1:11" s="32" customFormat="1" x14ac:dyDescent="0.25">
      <c r="A49" s="1"/>
      <c r="B49" s="44"/>
      <c r="C49" s="44"/>
      <c r="D49" s="44"/>
      <c r="E49" s="44"/>
      <c r="F49" s="44"/>
      <c r="G49" s="44"/>
      <c r="H49" s="44"/>
      <c r="I49" s="26"/>
      <c r="J49" s="43"/>
    </row>
    <row r="50" spans="1:11" s="32" customFormat="1" x14ac:dyDescent="0.25">
      <c r="A50" s="1"/>
      <c r="B50" s="17"/>
      <c r="C50" s="17"/>
      <c r="D50" s="17"/>
      <c r="E50" s="17"/>
      <c r="F50" s="17"/>
      <c r="G50" s="17"/>
      <c r="H50" s="17"/>
      <c r="I50" s="26"/>
      <c r="J50" s="27"/>
    </row>
    <row r="51" spans="1:11" ht="14.4" x14ac:dyDescent="0.3">
      <c r="A51" s="64"/>
      <c r="B51" s="65"/>
      <c r="C51" s="65"/>
      <c r="D51" s="65"/>
      <c r="E51" s="65"/>
      <c r="F51" s="65"/>
      <c r="G51" s="65"/>
      <c r="H51" s="7"/>
      <c r="I51" s="26"/>
      <c r="J51" s="27"/>
    </row>
    <row r="52" spans="1:11" x14ac:dyDescent="0.25">
      <c r="B52" s="6"/>
      <c r="C52" s="13"/>
      <c r="D52" s="13"/>
      <c r="E52" s="13"/>
      <c r="F52" s="13"/>
      <c r="G52" s="13"/>
      <c r="H52" s="13"/>
    </row>
    <row r="53" spans="1:11" x14ac:dyDescent="0.25">
      <c r="B53" s="17"/>
      <c r="C53" s="17"/>
      <c r="D53" s="17"/>
      <c r="E53" s="17"/>
      <c r="F53" s="17"/>
      <c r="G53" s="17"/>
      <c r="H53" s="17"/>
    </row>
    <row r="54" spans="1:11" x14ac:dyDescent="0.25">
      <c r="A54" s="2"/>
      <c r="B54" s="17"/>
      <c r="C54" s="17"/>
      <c r="D54" s="17"/>
      <c r="E54" s="17"/>
      <c r="F54" s="17"/>
      <c r="G54" s="17"/>
      <c r="H54" s="17"/>
    </row>
    <row r="55" spans="1:11" x14ac:dyDescent="0.25">
      <c r="A55" s="16"/>
      <c r="B55" s="26"/>
      <c r="C55" s="26"/>
      <c r="D55" s="26"/>
      <c r="E55" s="26"/>
      <c r="F55" s="26"/>
      <c r="G55" s="26"/>
      <c r="H55" s="26"/>
    </row>
    <row r="56" spans="1:11" x14ac:dyDescent="0.25">
      <c r="A56" s="45"/>
    </row>
    <row r="59" spans="1:11" s="16" customForma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s="16" customForma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46"/>
    </row>
    <row r="61" spans="1:11" s="16" customForma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s="38" customForma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6"/>
    </row>
    <row r="63" spans="1:11" s="38" customFormat="1" x14ac:dyDescent="0.25">
      <c r="A63" s="1"/>
      <c r="B63" s="1"/>
      <c r="C63" s="1"/>
      <c r="D63" s="1"/>
      <c r="E63" s="1"/>
      <c r="F63" s="1"/>
      <c r="G63" s="1"/>
      <c r="H63" s="1"/>
      <c r="I63" s="40"/>
      <c r="J63" s="18"/>
    </row>
    <row r="64" spans="1:11" s="38" customFormat="1" x14ac:dyDescent="0.25">
      <c r="A64" s="1"/>
      <c r="B64" s="40"/>
      <c r="C64" s="40"/>
      <c r="D64" s="40"/>
      <c r="E64" s="40"/>
      <c r="F64" s="40"/>
      <c r="G64" s="40"/>
      <c r="H64" s="40"/>
      <c r="I64" s="40"/>
      <c r="J64" s="18"/>
    </row>
    <row r="65" spans="1:11" s="38" customFormat="1" x14ac:dyDescent="0.25">
      <c r="A65" s="1"/>
      <c r="B65" s="40"/>
      <c r="C65" s="40"/>
      <c r="D65" s="40"/>
      <c r="E65" s="40"/>
      <c r="F65" s="40"/>
      <c r="G65" s="40"/>
      <c r="H65" s="40"/>
      <c r="I65" s="1"/>
      <c r="J65" s="1"/>
      <c r="K65" s="44"/>
    </row>
    <row r="66" spans="1:11" s="38" customFormat="1" x14ac:dyDescent="0.25">
      <c r="B66" s="1"/>
      <c r="C66" s="1"/>
      <c r="D66" s="1"/>
      <c r="E66" s="1"/>
      <c r="F66" s="1"/>
      <c r="G66" s="1"/>
      <c r="H66" s="1"/>
      <c r="I66" s="1"/>
      <c r="J66" s="1"/>
    </row>
    <row r="67" spans="1:11" s="38" customFormat="1" x14ac:dyDescent="0.25">
      <c r="B67" s="1"/>
      <c r="C67" s="1"/>
      <c r="D67" s="1"/>
      <c r="E67" s="1"/>
      <c r="F67" s="1"/>
      <c r="G67" s="1"/>
      <c r="H67" s="1"/>
      <c r="I67" s="1"/>
      <c r="J67" s="1"/>
    </row>
    <row r="68" spans="1:11" s="38" customFormat="1" x14ac:dyDescent="0.25">
      <c r="B68" s="1"/>
      <c r="C68" s="1"/>
      <c r="D68" s="1"/>
      <c r="E68" s="1"/>
      <c r="F68" s="1"/>
      <c r="G68" s="1"/>
      <c r="H68" s="1"/>
      <c r="I68" s="1"/>
      <c r="J68" s="1"/>
      <c r="K68" s="44"/>
    </row>
    <row r="69" spans="1:11" s="38" customForma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1" s="38" customForma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1" s="38" customForma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1" x14ac:dyDescent="0.25">
      <c r="K72" s="38"/>
    </row>
    <row r="73" spans="1:11" x14ac:dyDescent="0.25">
      <c r="A73" s="38"/>
    </row>
    <row r="79" spans="1:11" x14ac:dyDescent="0.25">
      <c r="A79" s="38"/>
    </row>
    <row r="80" spans="1:11" x14ac:dyDescent="0.25">
      <c r="A80" s="38"/>
    </row>
  </sheetData>
  <mergeCells count="3">
    <mergeCell ref="I2:J4"/>
    <mergeCell ref="I5:J5"/>
    <mergeCell ref="A51:G51"/>
  </mergeCells>
  <pageMargins left="0.2" right="0.2" top="0.75" bottom="0.75" header="0.3" footer="0.3"/>
  <pageSetup scale="85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B6064-3006-49F1-B949-A9A1CE5C3A75}">
  <dimension ref="A1:K74"/>
  <sheetViews>
    <sheetView tabSelected="1" topLeftCell="A5" workbookViewId="0">
      <selection activeCell="K18" sqref="K18"/>
    </sheetView>
  </sheetViews>
  <sheetFormatPr defaultRowHeight="13.2" x14ac:dyDescent="0.25"/>
  <cols>
    <col min="1" max="1" width="28.6640625" style="1" customWidth="1"/>
    <col min="2" max="9" width="8.88671875" style="1"/>
    <col min="10" max="10" width="11.5546875" style="1" customWidth="1"/>
    <col min="11" max="11" width="9.33203125" style="1" customWidth="1"/>
    <col min="12" max="206" width="8.88671875" style="1"/>
    <col min="207" max="207" width="11" style="1" customWidth="1"/>
    <col min="208" max="208" width="0.5546875" style="1" customWidth="1"/>
    <col min="209" max="209" width="26.5546875" style="1" customWidth="1"/>
    <col min="210" max="215" width="0" style="1" hidden="1" customWidth="1"/>
    <col min="216" max="216" width="8.5546875" style="1" customWidth="1"/>
    <col min="217" max="222" width="8.88671875" style="1"/>
    <col min="223" max="223" width="9.88671875" style="1" customWidth="1"/>
    <col min="224" max="224" width="8.88671875" style="1"/>
    <col min="225" max="225" width="9.88671875" style="1" customWidth="1"/>
    <col min="226" max="226" width="13.6640625" style="1" customWidth="1"/>
    <col min="227" max="227" width="12" style="1" customWidth="1"/>
    <col min="228" max="228" width="10.109375" style="1" customWidth="1"/>
    <col min="229" max="229" width="19.109375" style="1" customWidth="1"/>
    <col min="230" max="230" width="13.88671875" style="1" customWidth="1"/>
    <col min="231" max="231" width="10.6640625" style="1" customWidth="1"/>
    <col min="232" max="232" width="25.33203125" style="1" customWidth="1"/>
    <col min="233" max="241" width="10.6640625" style="1" customWidth="1"/>
    <col min="242" max="264" width="10.109375" style="1" customWidth="1"/>
    <col min="265" max="462" width="8.88671875" style="1"/>
    <col min="463" max="463" width="11" style="1" customWidth="1"/>
    <col min="464" max="464" width="0.5546875" style="1" customWidth="1"/>
    <col min="465" max="465" width="26.5546875" style="1" customWidth="1"/>
    <col min="466" max="471" width="0" style="1" hidden="1" customWidth="1"/>
    <col min="472" max="472" width="8.5546875" style="1" customWidth="1"/>
    <col min="473" max="478" width="8.88671875" style="1"/>
    <col min="479" max="479" width="9.88671875" style="1" customWidth="1"/>
    <col min="480" max="480" width="8.88671875" style="1"/>
    <col min="481" max="481" width="9.88671875" style="1" customWidth="1"/>
    <col min="482" max="482" width="13.6640625" style="1" customWidth="1"/>
    <col min="483" max="483" width="12" style="1" customWidth="1"/>
    <col min="484" max="484" width="10.109375" style="1" customWidth="1"/>
    <col min="485" max="485" width="19.109375" style="1" customWidth="1"/>
    <col min="486" max="486" width="13.88671875" style="1" customWidth="1"/>
    <col min="487" max="487" width="10.6640625" style="1" customWidth="1"/>
    <col min="488" max="488" width="25.33203125" style="1" customWidth="1"/>
    <col min="489" max="497" width="10.6640625" style="1" customWidth="1"/>
    <col min="498" max="520" width="10.109375" style="1" customWidth="1"/>
    <col min="521" max="718" width="8.88671875" style="1"/>
    <col min="719" max="719" width="11" style="1" customWidth="1"/>
    <col min="720" max="720" width="0.5546875" style="1" customWidth="1"/>
    <col min="721" max="721" width="26.5546875" style="1" customWidth="1"/>
    <col min="722" max="727" width="0" style="1" hidden="1" customWidth="1"/>
    <col min="728" max="728" width="8.5546875" style="1" customWidth="1"/>
    <col min="729" max="734" width="8.88671875" style="1"/>
    <col min="735" max="735" width="9.88671875" style="1" customWidth="1"/>
    <col min="736" max="736" width="8.88671875" style="1"/>
    <col min="737" max="737" width="9.88671875" style="1" customWidth="1"/>
    <col min="738" max="738" width="13.6640625" style="1" customWidth="1"/>
    <col min="739" max="739" width="12" style="1" customWidth="1"/>
    <col min="740" max="740" width="10.109375" style="1" customWidth="1"/>
    <col min="741" max="741" width="19.109375" style="1" customWidth="1"/>
    <col min="742" max="742" width="13.88671875" style="1" customWidth="1"/>
    <col min="743" max="743" width="10.6640625" style="1" customWidth="1"/>
    <col min="744" max="744" width="25.33203125" style="1" customWidth="1"/>
    <col min="745" max="753" width="10.6640625" style="1" customWidth="1"/>
    <col min="754" max="776" width="10.109375" style="1" customWidth="1"/>
    <col min="777" max="974" width="8.88671875" style="1"/>
    <col min="975" max="975" width="11" style="1" customWidth="1"/>
    <col min="976" max="976" width="0.5546875" style="1" customWidth="1"/>
    <col min="977" max="977" width="26.5546875" style="1" customWidth="1"/>
    <col min="978" max="983" width="0" style="1" hidden="1" customWidth="1"/>
    <col min="984" max="984" width="8.5546875" style="1" customWidth="1"/>
    <col min="985" max="990" width="8.88671875" style="1"/>
    <col min="991" max="991" width="9.88671875" style="1" customWidth="1"/>
    <col min="992" max="992" width="8.88671875" style="1"/>
    <col min="993" max="993" width="9.88671875" style="1" customWidth="1"/>
    <col min="994" max="994" width="13.6640625" style="1" customWidth="1"/>
    <col min="995" max="995" width="12" style="1" customWidth="1"/>
    <col min="996" max="996" width="10.109375" style="1" customWidth="1"/>
    <col min="997" max="997" width="19.109375" style="1" customWidth="1"/>
    <col min="998" max="998" width="13.88671875" style="1" customWidth="1"/>
    <col min="999" max="999" width="10.6640625" style="1" customWidth="1"/>
    <col min="1000" max="1000" width="25.33203125" style="1" customWidth="1"/>
    <col min="1001" max="1009" width="10.6640625" style="1" customWidth="1"/>
    <col min="1010" max="1032" width="10.109375" style="1" customWidth="1"/>
    <col min="1033" max="1230" width="8.88671875" style="1"/>
    <col min="1231" max="1231" width="11" style="1" customWidth="1"/>
    <col min="1232" max="1232" width="0.5546875" style="1" customWidth="1"/>
    <col min="1233" max="1233" width="26.5546875" style="1" customWidth="1"/>
    <col min="1234" max="1239" width="0" style="1" hidden="1" customWidth="1"/>
    <col min="1240" max="1240" width="8.5546875" style="1" customWidth="1"/>
    <col min="1241" max="1246" width="8.88671875" style="1"/>
    <col min="1247" max="1247" width="9.88671875" style="1" customWidth="1"/>
    <col min="1248" max="1248" width="8.88671875" style="1"/>
    <col min="1249" max="1249" width="9.88671875" style="1" customWidth="1"/>
    <col min="1250" max="1250" width="13.6640625" style="1" customWidth="1"/>
    <col min="1251" max="1251" width="12" style="1" customWidth="1"/>
    <col min="1252" max="1252" width="10.109375" style="1" customWidth="1"/>
    <col min="1253" max="1253" width="19.109375" style="1" customWidth="1"/>
    <col min="1254" max="1254" width="13.88671875" style="1" customWidth="1"/>
    <col min="1255" max="1255" width="10.6640625" style="1" customWidth="1"/>
    <col min="1256" max="1256" width="25.33203125" style="1" customWidth="1"/>
    <col min="1257" max="1265" width="10.6640625" style="1" customWidth="1"/>
    <col min="1266" max="1288" width="10.109375" style="1" customWidth="1"/>
    <col min="1289" max="1486" width="8.88671875" style="1"/>
    <col min="1487" max="1487" width="11" style="1" customWidth="1"/>
    <col min="1488" max="1488" width="0.5546875" style="1" customWidth="1"/>
    <col min="1489" max="1489" width="26.5546875" style="1" customWidth="1"/>
    <col min="1490" max="1495" width="0" style="1" hidden="1" customWidth="1"/>
    <col min="1496" max="1496" width="8.5546875" style="1" customWidth="1"/>
    <col min="1497" max="1502" width="8.88671875" style="1"/>
    <col min="1503" max="1503" width="9.88671875" style="1" customWidth="1"/>
    <col min="1504" max="1504" width="8.88671875" style="1"/>
    <col min="1505" max="1505" width="9.88671875" style="1" customWidth="1"/>
    <col min="1506" max="1506" width="13.6640625" style="1" customWidth="1"/>
    <col min="1507" max="1507" width="12" style="1" customWidth="1"/>
    <col min="1508" max="1508" width="10.109375" style="1" customWidth="1"/>
    <col min="1509" max="1509" width="19.109375" style="1" customWidth="1"/>
    <col min="1510" max="1510" width="13.88671875" style="1" customWidth="1"/>
    <col min="1511" max="1511" width="10.6640625" style="1" customWidth="1"/>
    <col min="1512" max="1512" width="25.33203125" style="1" customWidth="1"/>
    <col min="1513" max="1521" width="10.6640625" style="1" customWidth="1"/>
    <col min="1522" max="1544" width="10.109375" style="1" customWidth="1"/>
    <col min="1545" max="1742" width="8.88671875" style="1"/>
    <col min="1743" max="1743" width="11" style="1" customWidth="1"/>
    <col min="1744" max="1744" width="0.5546875" style="1" customWidth="1"/>
    <col min="1745" max="1745" width="26.5546875" style="1" customWidth="1"/>
    <col min="1746" max="1751" width="0" style="1" hidden="1" customWidth="1"/>
    <col min="1752" max="1752" width="8.5546875" style="1" customWidth="1"/>
    <col min="1753" max="1758" width="8.88671875" style="1"/>
    <col min="1759" max="1759" width="9.88671875" style="1" customWidth="1"/>
    <col min="1760" max="1760" width="8.88671875" style="1"/>
    <col min="1761" max="1761" width="9.88671875" style="1" customWidth="1"/>
    <col min="1762" max="1762" width="13.6640625" style="1" customWidth="1"/>
    <col min="1763" max="1763" width="12" style="1" customWidth="1"/>
    <col min="1764" max="1764" width="10.109375" style="1" customWidth="1"/>
    <col min="1765" max="1765" width="19.109375" style="1" customWidth="1"/>
    <col min="1766" max="1766" width="13.88671875" style="1" customWidth="1"/>
    <col min="1767" max="1767" width="10.6640625" style="1" customWidth="1"/>
    <col min="1768" max="1768" width="25.33203125" style="1" customWidth="1"/>
    <col min="1769" max="1777" width="10.6640625" style="1" customWidth="1"/>
    <col min="1778" max="1800" width="10.109375" style="1" customWidth="1"/>
    <col min="1801" max="1998" width="8.88671875" style="1"/>
    <col min="1999" max="1999" width="11" style="1" customWidth="1"/>
    <col min="2000" max="2000" width="0.5546875" style="1" customWidth="1"/>
    <col min="2001" max="2001" width="26.5546875" style="1" customWidth="1"/>
    <col min="2002" max="2007" width="0" style="1" hidden="1" customWidth="1"/>
    <col min="2008" max="2008" width="8.5546875" style="1" customWidth="1"/>
    <col min="2009" max="2014" width="8.88671875" style="1"/>
    <col min="2015" max="2015" width="9.88671875" style="1" customWidth="1"/>
    <col min="2016" max="2016" width="8.88671875" style="1"/>
    <col min="2017" max="2017" width="9.88671875" style="1" customWidth="1"/>
    <col min="2018" max="2018" width="13.6640625" style="1" customWidth="1"/>
    <col min="2019" max="2019" width="12" style="1" customWidth="1"/>
    <col min="2020" max="2020" width="10.109375" style="1" customWidth="1"/>
    <col min="2021" max="2021" width="19.109375" style="1" customWidth="1"/>
    <col min="2022" max="2022" width="13.88671875" style="1" customWidth="1"/>
    <col min="2023" max="2023" width="10.6640625" style="1" customWidth="1"/>
    <col min="2024" max="2024" width="25.33203125" style="1" customWidth="1"/>
    <col min="2025" max="2033" width="10.6640625" style="1" customWidth="1"/>
    <col min="2034" max="2056" width="10.109375" style="1" customWidth="1"/>
    <col min="2057" max="2254" width="8.88671875" style="1"/>
    <col min="2255" max="2255" width="11" style="1" customWidth="1"/>
    <col min="2256" max="2256" width="0.5546875" style="1" customWidth="1"/>
    <col min="2257" max="2257" width="26.5546875" style="1" customWidth="1"/>
    <col min="2258" max="2263" width="0" style="1" hidden="1" customWidth="1"/>
    <col min="2264" max="2264" width="8.5546875" style="1" customWidth="1"/>
    <col min="2265" max="2270" width="8.88671875" style="1"/>
    <col min="2271" max="2271" width="9.88671875" style="1" customWidth="1"/>
    <col min="2272" max="2272" width="8.88671875" style="1"/>
    <col min="2273" max="2273" width="9.88671875" style="1" customWidth="1"/>
    <col min="2274" max="2274" width="13.6640625" style="1" customWidth="1"/>
    <col min="2275" max="2275" width="12" style="1" customWidth="1"/>
    <col min="2276" max="2276" width="10.109375" style="1" customWidth="1"/>
    <col min="2277" max="2277" width="19.109375" style="1" customWidth="1"/>
    <col min="2278" max="2278" width="13.88671875" style="1" customWidth="1"/>
    <col min="2279" max="2279" width="10.6640625" style="1" customWidth="1"/>
    <col min="2280" max="2280" width="25.33203125" style="1" customWidth="1"/>
    <col min="2281" max="2289" width="10.6640625" style="1" customWidth="1"/>
    <col min="2290" max="2312" width="10.109375" style="1" customWidth="1"/>
    <col min="2313" max="2510" width="8.88671875" style="1"/>
    <col min="2511" max="2511" width="11" style="1" customWidth="1"/>
    <col min="2512" max="2512" width="0.5546875" style="1" customWidth="1"/>
    <col min="2513" max="2513" width="26.5546875" style="1" customWidth="1"/>
    <col min="2514" max="2519" width="0" style="1" hidden="1" customWidth="1"/>
    <col min="2520" max="2520" width="8.5546875" style="1" customWidth="1"/>
    <col min="2521" max="2526" width="8.88671875" style="1"/>
    <col min="2527" max="2527" width="9.88671875" style="1" customWidth="1"/>
    <col min="2528" max="2528" width="8.88671875" style="1"/>
    <col min="2529" max="2529" width="9.88671875" style="1" customWidth="1"/>
    <col min="2530" max="2530" width="13.6640625" style="1" customWidth="1"/>
    <col min="2531" max="2531" width="12" style="1" customWidth="1"/>
    <col min="2532" max="2532" width="10.109375" style="1" customWidth="1"/>
    <col min="2533" max="2533" width="19.109375" style="1" customWidth="1"/>
    <col min="2534" max="2534" width="13.88671875" style="1" customWidth="1"/>
    <col min="2535" max="2535" width="10.6640625" style="1" customWidth="1"/>
    <col min="2536" max="2536" width="25.33203125" style="1" customWidth="1"/>
    <col min="2537" max="2545" width="10.6640625" style="1" customWidth="1"/>
    <col min="2546" max="2568" width="10.109375" style="1" customWidth="1"/>
    <col min="2569" max="2766" width="8.88671875" style="1"/>
    <col min="2767" max="2767" width="11" style="1" customWidth="1"/>
    <col min="2768" max="2768" width="0.5546875" style="1" customWidth="1"/>
    <col min="2769" max="2769" width="26.5546875" style="1" customWidth="1"/>
    <col min="2770" max="2775" width="0" style="1" hidden="1" customWidth="1"/>
    <col min="2776" max="2776" width="8.5546875" style="1" customWidth="1"/>
    <col min="2777" max="2782" width="8.88671875" style="1"/>
    <col min="2783" max="2783" width="9.88671875" style="1" customWidth="1"/>
    <col min="2784" max="2784" width="8.88671875" style="1"/>
    <col min="2785" max="2785" width="9.88671875" style="1" customWidth="1"/>
    <col min="2786" max="2786" width="13.6640625" style="1" customWidth="1"/>
    <col min="2787" max="2787" width="12" style="1" customWidth="1"/>
    <col min="2788" max="2788" width="10.109375" style="1" customWidth="1"/>
    <col min="2789" max="2789" width="19.109375" style="1" customWidth="1"/>
    <col min="2790" max="2790" width="13.88671875" style="1" customWidth="1"/>
    <col min="2791" max="2791" width="10.6640625" style="1" customWidth="1"/>
    <col min="2792" max="2792" width="25.33203125" style="1" customWidth="1"/>
    <col min="2793" max="2801" width="10.6640625" style="1" customWidth="1"/>
    <col min="2802" max="2824" width="10.109375" style="1" customWidth="1"/>
    <col min="2825" max="3022" width="8.88671875" style="1"/>
    <col min="3023" max="3023" width="11" style="1" customWidth="1"/>
    <col min="3024" max="3024" width="0.5546875" style="1" customWidth="1"/>
    <col min="3025" max="3025" width="26.5546875" style="1" customWidth="1"/>
    <col min="3026" max="3031" width="0" style="1" hidden="1" customWidth="1"/>
    <col min="3032" max="3032" width="8.5546875" style="1" customWidth="1"/>
    <col min="3033" max="3038" width="8.88671875" style="1"/>
    <col min="3039" max="3039" width="9.88671875" style="1" customWidth="1"/>
    <col min="3040" max="3040" width="8.88671875" style="1"/>
    <col min="3041" max="3041" width="9.88671875" style="1" customWidth="1"/>
    <col min="3042" max="3042" width="13.6640625" style="1" customWidth="1"/>
    <col min="3043" max="3043" width="12" style="1" customWidth="1"/>
    <col min="3044" max="3044" width="10.109375" style="1" customWidth="1"/>
    <col min="3045" max="3045" width="19.109375" style="1" customWidth="1"/>
    <col min="3046" max="3046" width="13.88671875" style="1" customWidth="1"/>
    <col min="3047" max="3047" width="10.6640625" style="1" customWidth="1"/>
    <col min="3048" max="3048" width="25.33203125" style="1" customWidth="1"/>
    <col min="3049" max="3057" width="10.6640625" style="1" customWidth="1"/>
    <col min="3058" max="3080" width="10.109375" style="1" customWidth="1"/>
    <col min="3081" max="3278" width="8.88671875" style="1"/>
    <col min="3279" max="3279" width="11" style="1" customWidth="1"/>
    <col min="3280" max="3280" width="0.5546875" style="1" customWidth="1"/>
    <col min="3281" max="3281" width="26.5546875" style="1" customWidth="1"/>
    <col min="3282" max="3287" width="0" style="1" hidden="1" customWidth="1"/>
    <col min="3288" max="3288" width="8.5546875" style="1" customWidth="1"/>
    <col min="3289" max="3294" width="8.88671875" style="1"/>
    <col min="3295" max="3295" width="9.88671875" style="1" customWidth="1"/>
    <col min="3296" max="3296" width="8.88671875" style="1"/>
    <col min="3297" max="3297" width="9.88671875" style="1" customWidth="1"/>
    <col min="3298" max="3298" width="13.6640625" style="1" customWidth="1"/>
    <col min="3299" max="3299" width="12" style="1" customWidth="1"/>
    <col min="3300" max="3300" width="10.109375" style="1" customWidth="1"/>
    <col min="3301" max="3301" width="19.109375" style="1" customWidth="1"/>
    <col min="3302" max="3302" width="13.88671875" style="1" customWidth="1"/>
    <col min="3303" max="3303" width="10.6640625" style="1" customWidth="1"/>
    <col min="3304" max="3304" width="25.33203125" style="1" customWidth="1"/>
    <col min="3305" max="3313" width="10.6640625" style="1" customWidth="1"/>
    <col min="3314" max="3336" width="10.109375" style="1" customWidth="1"/>
    <col min="3337" max="3534" width="8.88671875" style="1"/>
    <col min="3535" max="3535" width="11" style="1" customWidth="1"/>
    <col min="3536" max="3536" width="0.5546875" style="1" customWidth="1"/>
    <col min="3537" max="3537" width="26.5546875" style="1" customWidth="1"/>
    <col min="3538" max="3543" width="0" style="1" hidden="1" customWidth="1"/>
    <col min="3544" max="3544" width="8.5546875" style="1" customWidth="1"/>
    <col min="3545" max="3550" width="8.88671875" style="1"/>
    <col min="3551" max="3551" width="9.88671875" style="1" customWidth="1"/>
    <col min="3552" max="3552" width="8.88671875" style="1"/>
    <col min="3553" max="3553" width="9.88671875" style="1" customWidth="1"/>
    <col min="3554" max="3554" width="13.6640625" style="1" customWidth="1"/>
    <col min="3555" max="3555" width="12" style="1" customWidth="1"/>
    <col min="3556" max="3556" width="10.109375" style="1" customWidth="1"/>
    <col min="3557" max="3557" width="19.109375" style="1" customWidth="1"/>
    <col min="3558" max="3558" width="13.88671875" style="1" customWidth="1"/>
    <col min="3559" max="3559" width="10.6640625" style="1" customWidth="1"/>
    <col min="3560" max="3560" width="25.33203125" style="1" customWidth="1"/>
    <col min="3561" max="3569" width="10.6640625" style="1" customWidth="1"/>
    <col min="3570" max="3592" width="10.109375" style="1" customWidth="1"/>
    <col min="3593" max="3790" width="8.88671875" style="1"/>
    <col min="3791" max="3791" width="11" style="1" customWidth="1"/>
    <col min="3792" max="3792" width="0.5546875" style="1" customWidth="1"/>
    <col min="3793" max="3793" width="26.5546875" style="1" customWidth="1"/>
    <col min="3794" max="3799" width="0" style="1" hidden="1" customWidth="1"/>
    <col min="3800" max="3800" width="8.5546875" style="1" customWidth="1"/>
    <col min="3801" max="3806" width="8.88671875" style="1"/>
    <col min="3807" max="3807" width="9.88671875" style="1" customWidth="1"/>
    <col min="3808" max="3808" width="8.88671875" style="1"/>
    <col min="3809" max="3809" width="9.88671875" style="1" customWidth="1"/>
    <col min="3810" max="3810" width="13.6640625" style="1" customWidth="1"/>
    <col min="3811" max="3811" width="12" style="1" customWidth="1"/>
    <col min="3812" max="3812" width="10.109375" style="1" customWidth="1"/>
    <col min="3813" max="3813" width="19.109375" style="1" customWidth="1"/>
    <col min="3814" max="3814" width="13.88671875" style="1" customWidth="1"/>
    <col min="3815" max="3815" width="10.6640625" style="1" customWidth="1"/>
    <col min="3816" max="3816" width="25.33203125" style="1" customWidth="1"/>
    <col min="3817" max="3825" width="10.6640625" style="1" customWidth="1"/>
    <col min="3826" max="3848" width="10.109375" style="1" customWidth="1"/>
    <col min="3849" max="4046" width="8.88671875" style="1"/>
    <col min="4047" max="4047" width="11" style="1" customWidth="1"/>
    <col min="4048" max="4048" width="0.5546875" style="1" customWidth="1"/>
    <col min="4049" max="4049" width="26.5546875" style="1" customWidth="1"/>
    <col min="4050" max="4055" width="0" style="1" hidden="1" customWidth="1"/>
    <col min="4056" max="4056" width="8.5546875" style="1" customWidth="1"/>
    <col min="4057" max="4062" width="8.88671875" style="1"/>
    <col min="4063" max="4063" width="9.88671875" style="1" customWidth="1"/>
    <col min="4064" max="4064" width="8.88671875" style="1"/>
    <col min="4065" max="4065" width="9.88671875" style="1" customWidth="1"/>
    <col min="4066" max="4066" width="13.6640625" style="1" customWidth="1"/>
    <col min="4067" max="4067" width="12" style="1" customWidth="1"/>
    <col min="4068" max="4068" width="10.109375" style="1" customWidth="1"/>
    <col min="4069" max="4069" width="19.109375" style="1" customWidth="1"/>
    <col min="4070" max="4070" width="13.88671875" style="1" customWidth="1"/>
    <col min="4071" max="4071" width="10.6640625" style="1" customWidth="1"/>
    <col min="4072" max="4072" width="25.33203125" style="1" customWidth="1"/>
    <col min="4073" max="4081" width="10.6640625" style="1" customWidth="1"/>
    <col min="4082" max="4104" width="10.109375" style="1" customWidth="1"/>
    <col min="4105" max="4302" width="8.88671875" style="1"/>
    <col min="4303" max="4303" width="11" style="1" customWidth="1"/>
    <col min="4304" max="4304" width="0.5546875" style="1" customWidth="1"/>
    <col min="4305" max="4305" width="26.5546875" style="1" customWidth="1"/>
    <col min="4306" max="4311" width="0" style="1" hidden="1" customWidth="1"/>
    <col min="4312" max="4312" width="8.5546875" style="1" customWidth="1"/>
    <col min="4313" max="4318" width="8.88671875" style="1"/>
    <col min="4319" max="4319" width="9.88671875" style="1" customWidth="1"/>
    <col min="4320" max="4320" width="8.88671875" style="1"/>
    <col min="4321" max="4321" width="9.88671875" style="1" customWidth="1"/>
    <col min="4322" max="4322" width="13.6640625" style="1" customWidth="1"/>
    <col min="4323" max="4323" width="12" style="1" customWidth="1"/>
    <col min="4324" max="4324" width="10.109375" style="1" customWidth="1"/>
    <col min="4325" max="4325" width="19.109375" style="1" customWidth="1"/>
    <col min="4326" max="4326" width="13.88671875" style="1" customWidth="1"/>
    <col min="4327" max="4327" width="10.6640625" style="1" customWidth="1"/>
    <col min="4328" max="4328" width="25.33203125" style="1" customWidth="1"/>
    <col min="4329" max="4337" width="10.6640625" style="1" customWidth="1"/>
    <col min="4338" max="4360" width="10.109375" style="1" customWidth="1"/>
    <col min="4361" max="4558" width="8.88671875" style="1"/>
    <col min="4559" max="4559" width="11" style="1" customWidth="1"/>
    <col min="4560" max="4560" width="0.5546875" style="1" customWidth="1"/>
    <col min="4561" max="4561" width="26.5546875" style="1" customWidth="1"/>
    <col min="4562" max="4567" width="0" style="1" hidden="1" customWidth="1"/>
    <col min="4568" max="4568" width="8.5546875" style="1" customWidth="1"/>
    <col min="4569" max="4574" width="8.88671875" style="1"/>
    <col min="4575" max="4575" width="9.88671875" style="1" customWidth="1"/>
    <col min="4576" max="4576" width="8.88671875" style="1"/>
    <col min="4577" max="4577" width="9.88671875" style="1" customWidth="1"/>
    <col min="4578" max="4578" width="13.6640625" style="1" customWidth="1"/>
    <col min="4579" max="4579" width="12" style="1" customWidth="1"/>
    <col min="4580" max="4580" width="10.109375" style="1" customWidth="1"/>
    <col min="4581" max="4581" width="19.109375" style="1" customWidth="1"/>
    <col min="4582" max="4582" width="13.88671875" style="1" customWidth="1"/>
    <col min="4583" max="4583" width="10.6640625" style="1" customWidth="1"/>
    <col min="4584" max="4584" width="25.33203125" style="1" customWidth="1"/>
    <col min="4585" max="4593" width="10.6640625" style="1" customWidth="1"/>
    <col min="4594" max="4616" width="10.109375" style="1" customWidth="1"/>
    <col min="4617" max="4814" width="8.88671875" style="1"/>
    <col min="4815" max="4815" width="11" style="1" customWidth="1"/>
    <col min="4816" max="4816" width="0.5546875" style="1" customWidth="1"/>
    <col min="4817" max="4817" width="26.5546875" style="1" customWidth="1"/>
    <col min="4818" max="4823" width="0" style="1" hidden="1" customWidth="1"/>
    <col min="4824" max="4824" width="8.5546875" style="1" customWidth="1"/>
    <col min="4825" max="4830" width="8.88671875" style="1"/>
    <col min="4831" max="4831" width="9.88671875" style="1" customWidth="1"/>
    <col min="4832" max="4832" width="8.88671875" style="1"/>
    <col min="4833" max="4833" width="9.88671875" style="1" customWidth="1"/>
    <col min="4834" max="4834" width="13.6640625" style="1" customWidth="1"/>
    <col min="4835" max="4835" width="12" style="1" customWidth="1"/>
    <col min="4836" max="4836" width="10.109375" style="1" customWidth="1"/>
    <col min="4837" max="4837" width="19.109375" style="1" customWidth="1"/>
    <col min="4838" max="4838" width="13.88671875" style="1" customWidth="1"/>
    <col min="4839" max="4839" width="10.6640625" style="1" customWidth="1"/>
    <col min="4840" max="4840" width="25.33203125" style="1" customWidth="1"/>
    <col min="4841" max="4849" width="10.6640625" style="1" customWidth="1"/>
    <col min="4850" max="4872" width="10.109375" style="1" customWidth="1"/>
    <col min="4873" max="5070" width="8.88671875" style="1"/>
    <col min="5071" max="5071" width="11" style="1" customWidth="1"/>
    <col min="5072" max="5072" width="0.5546875" style="1" customWidth="1"/>
    <col min="5073" max="5073" width="26.5546875" style="1" customWidth="1"/>
    <col min="5074" max="5079" width="0" style="1" hidden="1" customWidth="1"/>
    <col min="5080" max="5080" width="8.5546875" style="1" customWidth="1"/>
    <col min="5081" max="5086" width="8.88671875" style="1"/>
    <col min="5087" max="5087" width="9.88671875" style="1" customWidth="1"/>
    <col min="5088" max="5088" width="8.88671875" style="1"/>
    <col min="5089" max="5089" width="9.88671875" style="1" customWidth="1"/>
    <col min="5090" max="5090" width="13.6640625" style="1" customWidth="1"/>
    <col min="5091" max="5091" width="12" style="1" customWidth="1"/>
    <col min="5092" max="5092" width="10.109375" style="1" customWidth="1"/>
    <col min="5093" max="5093" width="19.109375" style="1" customWidth="1"/>
    <col min="5094" max="5094" width="13.88671875" style="1" customWidth="1"/>
    <col min="5095" max="5095" width="10.6640625" style="1" customWidth="1"/>
    <col min="5096" max="5096" width="25.33203125" style="1" customWidth="1"/>
    <col min="5097" max="5105" width="10.6640625" style="1" customWidth="1"/>
    <col min="5106" max="5128" width="10.109375" style="1" customWidth="1"/>
    <col min="5129" max="5326" width="8.88671875" style="1"/>
    <col min="5327" max="5327" width="11" style="1" customWidth="1"/>
    <col min="5328" max="5328" width="0.5546875" style="1" customWidth="1"/>
    <col min="5329" max="5329" width="26.5546875" style="1" customWidth="1"/>
    <col min="5330" max="5335" width="0" style="1" hidden="1" customWidth="1"/>
    <col min="5336" max="5336" width="8.5546875" style="1" customWidth="1"/>
    <col min="5337" max="5342" width="8.88671875" style="1"/>
    <col min="5343" max="5343" width="9.88671875" style="1" customWidth="1"/>
    <col min="5344" max="5344" width="8.88671875" style="1"/>
    <col min="5345" max="5345" width="9.88671875" style="1" customWidth="1"/>
    <col min="5346" max="5346" width="13.6640625" style="1" customWidth="1"/>
    <col min="5347" max="5347" width="12" style="1" customWidth="1"/>
    <col min="5348" max="5348" width="10.109375" style="1" customWidth="1"/>
    <col min="5349" max="5349" width="19.109375" style="1" customWidth="1"/>
    <col min="5350" max="5350" width="13.88671875" style="1" customWidth="1"/>
    <col min="5351" max="5351" width="10.6640625" style="1" customWidth="1"/>
    <col min="5352" max="5352" width="25.33203125" style="1" customWidth="1"/>
    <col min="5353" max="5361" width="10.6640625" style="1" customWidth="1"/>
    <col min="5362" max="5384" width="10.109375" style="1" customWidth="1"/>
    <col min="5385" max="5582" width="8.88671875" style="1"/>
    <col min="5583" max="5583" width="11" style="1" customWidth="1"/>
    <col min="5584" max="5584" width="0.5546875" style="1" customWidth="1"/>
    <col min="5585" max="5585" width="26.5546875" style="1" customWidth="1"/>
    <col min="5586" max="5591" width="0" style="1" hidden="1" customWidth="1"/>
    <col min="5592" max="5592" width="8.5546875" style="1" customWidth="1"/>
    <col min="5593" max="5598" width="8.88671875" style="1"/>
    <col min="5599" max="5599" width="9.88671875" style="1" customWidth="1"/>
    <col min="5600" max="5600" width="8.88671875" style="1"/>
    <col min="5601" max="5601" width="9.88671875" style="1" customWidth="1"/>
    <col min="5602" max="5602" width="13.6640625" style="1" customWidth="1"/>
    <col min="5603" max="5603" width="12" style="1" customWidth="1"/>
    <col min="5604" max="5604" width="10.109375" style="1" customWidth="1"/>
    <col min="5605" max="5605" width="19.109375" style="1" customWidth="1"/>
    <col min="5606" max="5606" width="13.88671875" style="1" customWidth="1"/>
    <col min="5607" max="5607" width="10.6640625" style="1" customWidth="1"/>
    <col min="5608" max="5608" width="25.33203125" style="1" customWidth="1"/>
    <col min="5609" max="5617" width="10.6640625" style="1" customWidth="1"/>
    <col min="5618" max="5640" width="10.109375" style="1" customWidth="1"/>
    <col min="5641" max="5838" width="8.88671875" style="1"/>
    <col min="5839" max="5839" width="11" style="1" customWidth="1"/>
    <col min="5840" max="5840" width="0.5546875" style="1" customWidth="1"/>
    <col min="5841" max="5841" width="26.5546875" style="1" customWidth="1"/>
    <col min="5842" max="5847" width="0" style="1" hidden="1" customWidth="1"/>
    <col min="5848" max="5848" width="8.5546875" style="1" customWidth="1"/>
    <col min="5849" max="5854" width="8.88671875" style="1"/>
    <col min="5855" max="5855" width="9.88671875" style="1" customWidth="1"/>
    <col min="5856" max="5856" width="8.88671875" style="1"/>
    <col min="5857" max="5857" width="9.88671875" style="1" customWidth="1"/>
    <col min="5858" max="5858" width="13.6640625" style="1" customWidth="1"/>
    <col min="5859" max="5859" width="12" style="1" customWidth="1"/>
    <col min="5860" max="5860" width="10.109375" style="1" customWidth="1"/>
    <col min="5861" max="5861" width="19.109375" style="1" customWidth="1"/>
    <col min="5862" max="5862" width="13.88671875" style="1" customWidth="1"/>
    <col min="5863" max="5863" width="10.6640625" style="1" customWidth="1"/>
    <col min="5864" max="5864" width="25.33203125" style="1" customWidth="1"/>
    <col min="5865" max="5873" width="10.6640625" style="1" customWidth="1"/>
    <col min="5874" max="5896" width="10.109375" style="1" customWidth="1"/>
    <col min="5897" max="6094" width="8.88671875" style="1"/>
    <col min="6095" max="6095" width="11" style="1" customWidth="1"/>
    <col min="6096" max="6096" width="0.5546875" style="1" customWidth="1"/>
    <col min="6097" max="6097" width="26.5546875" style="1" customWidth="1"/>
    <col min="6098" max="6103" width="0" style="1" hidden="1" customWidth="1"/>
    <col min="6104" max="6104" width="8.5546875" style="1" customWidth="1"/>
    <col min="6105" max="6110" width="8.88671875" style="1"/>
    <col min="6111" max="6111" width="9.88671875" style="1" customWidth="1"/>
    <col min="6112" max="6112" width="8.88671875" style="1"/>
    <col min="6113" max="6113" width="9.88671875" style="1" customWidth="1"/>
    <col min="6114" max="6114" width="13.6640625" style="1" customWidth="1"/>
    <col min="6115" max="6115" width="12" style="1" customWidth="1"/>
    <col min="6116" max="6116" width="10.109375" style="1" customWidth="1"/>
    <col min="6117" max="6117" width="19.109375" style="1" customWidth="1"/>
    <col min="6118" max="6118" width="13.88671875" style="1" customWidth="1"/>
    <col min="6119" max="6119" width="10.6640625" style="1" customWidth="1"/>
    <col min="6120" max="6120" width="25.33203125" style="1" customWidth="1"/>
    <col min="6121" max="6129" width="10.6640625" style="1" customWidth="1"/>
    <col min="6130" max="6152" width="10.109375" style="1" customWidth="1"/>
    <col min="6153" max="6350" width="8.88671875" style="1"/>
    <col min="6351" max="6351" width="11" style="1" customWidth="1"/>
    <col min="6352" max="6352" width="0.5546875" style="1" customWidth="1"/>
    <col min="6353" max="6353" width="26.5546875" style="1" customWidth="1"/>
    <col min="6354" max="6359" width="0" style="1" hidden="1" customWidth="1"/>
    <col min="6360" max="6360" width="8.5546875" style="1" customWidth="1"/>
    <col min="6361" max="6366" width="8.88671875" style="1"/>
    <col min="6367" max="6367" width="9.88671875" style="1" customWidth="1"/>
    <col min="6368" max="6368" width="8.88671875" style="1"/>
    <col min="6369" max="6369" width="9.88671875" style="1" customWidth="1"/>
    <col min="6370" max="6370" width="13.6640625" style="1" customWidth="1"/>
    <col min="6371" max="6371" width="12" style="1" customWidth="1"/>
    <col min="6372" max="6372" width="10.109375" style="1" customWidth="1"/>
    <col min="6373" max="6373" width="19.109375" style="1" customWidth="1"/>
    <col min="6374" max="6374" width="13.88671875" style="1" customWidth="1"/>
    <col min="6375" max="6375" width="10.6640625" style="1" customWidth="1"/>
    <col min="6376" max="6376" width="25.33203125" style="1" customWidth="1"/>
    <col min="6377" max="6385" width="10.6640625" style="1" customWidth="1"/>
    <col min="6386" max="6408" width="10.109375" style="1" customWidth="1"/>
    <col min="6409" max="6606" width="8.88671875" style="1"/>
    <col min="6607" max="6607" width="11" style="1" customWidth="1"/>
    <col min="6608" max="6608" width="0.5546875" style="1" customWidth="1"/>
    <col min="6609" max="6609" width="26.5546875" style="1" customWidth="1"/>
    <col min="6610" max="6615" width="0" style="1" hidden="1" customWidth="1"/>
    <col min="6616" max="6616" width="8.5546875" style="1" customWidth="1"/>
    <col min="6617" max="6622" width="8.88671875" style="1"/>
    <col min="6623" max="6623" width="9.88671875" style="1" customWidth="1"/>
    <col min="6624" max="6624" width="8.88671875" style="1"/>
    <col min="6625" max="6625" width="9.88671875" style="1" customWidth="1"/>
    <col min="6626" max="6626" width="13.6640625" style="1" customWidth="1"/>
    <col min="6627" max="6627" width="12" style="1" customWidth="1"/>
    <col min="6628" max="6628" width="10.109375" style="1" customWidth="1"/>
    <col min="6629" max="6629" width="19.109375" style="1" customWidth="1"/>
    <col min="6630" max="6630" width="13.88671875" style="1" customWidth="1"/>
    <col min="6631" max="6631" width="10.6640625" style="1" customWidth="1"/>
    <col min="6632" max="6632" width="25.33203125" style="1" customWidth="1"/>
    <col min="6633" max="6641" width="10.6640625" style="1" customWidth="1"/>
    <col min="6642" max="6664" width="10.109375" style="1" customWidth="1"/>
    <col min="6665" max="6862" width="8.88671875" style="1"/>
    <col min="6863" max="6863" width="11" style="1" customWidth="1"/>
    <col min="6864" max="6864" width="0.5546875" style="1" customWidth="1"/>
    <col min="6865" max="6865" width="26.5546875" style="1" customWidth="1"/>
    <col min="6866" max="6871" width="0" style="1" hidden="1" customWidth="1"/>
    <col min="6872" max="6872" width="8.5546875" style="1" customWidth="1"/>
    <col min="6873" max="6878" width="8.88671875" style="1"/>
    <col min="6879" max="6879" width="9.88671875" style="1" customWidth="1"/>
    <col min="6880" max="6880" width="8.88671875" style="1"/>
    <col min="6881" max="6881" width="9.88671875" style="1" customWidth="1"/>
    <col min="6882" max="6882" width="13.6640625" style="1" customWidth="1"/>
    <col min="6883" max="6883" width="12" style="1" customWidth="1"/>
    <col min="6884" max="6884" width="10.109375" style="1" customWidth="1"/>
    <col min="6885" max="6885" width="19.109375" style="1" customWidth="1"/>
    <col min="6886" max="6886" width="13.88671875" style="1" customWidth="1"/>
    <col min="6887" max="6887" width="10.6640625" style="1" customWidth="1"/>
    <col min="6888" max="6888" width="25.33203125" style="1" customWidth="1"/>
    <col min="6889" max="6897" width="10.6640625" style="1" customWidth="1"/>
    <col min="6898" max="6920" width="10.109375" style="1" customWidth="1"/>
    <col min="6921" max="7118" width="8.88671875" style="1"/>
    <col min="7119" max="7119" width="11" style="1" customWidth="1"/>
    <col min="7120" max="7120" width="0.5546875" style="1" customWidth="1"/>
    <col min="7121" max="7121" width="26.5546875" style="1" customWidth="1"/>
    <col min="7122" max="7127" width="0" style="1" hidden="1" customWidth="1"/>
    <col min="7128" max="7128" width="8.5546875" style="1" customWidth="1"/>
    <col min="7129" max="7134" width="8.88671875" style="1"/>
    <col min="7135" max="7135" width="9.88671875" style="1" customWidth="1"/>
    <col min="7136" max="7136" width="8.88671875" style="1"/>
    <col min="7137" max="7137" width="9.88671875" style="1" customWidth="1"/>
    <col min="7138" max="7138" width="13.6640625" style="1" customWidth="1"/>
    <col min="7139" max="7139" width="12" style="1" customWidth="1"/>
    <col min="7140" max="7140" width="10.109375" style="1" customWidth="1"/>
    <col min="7141" max="7141" width="19.109375" style="1" customWidth="1"/>
    <col min="7142" max="7142" width="13.88671875" style="1" customWidth="1"/>
    <col min="7143" max="7143" width="10.6640625" style="1" customWidth="1"/>
    <col min="7144" max="7144" width="25.33203125" style="1" customWidth="1"/>
    <col min="7145" max="7153" width="10.6640625" style="1" customWidth="1"/>
    <col min="7154" max="7176" width="10.109375" style="1" customWidth="1"/>
    <col min="7177" max="7374" width="8.88671875" style="1"/>
    <col min="7375" max="7375" width="11" style="1" customWidth="1"/>
    <col min="7376" max="7376" width="0.5546875" style="1" customWidth="1"/>
    <col min="7377" max="7377" width="26.5546875" style="1" customWidth="1"/>
    <col min="7378" max="7383" width="0" style="1" hidden="1" customWidth="1"/>
    <col min="7384" max="7384" width="8.5546875" style="1" customWidth="1"/>
    <col min="7385" max="7390" width="8.88671875" style="1"/>
    <col min="7391" max="7391" width="9.88671875" style="1" customWidth="1"/>
    <col min="7392" max="7392" width="8.88671875" style="1"/>
    <col min="7393" max="7393" width="9.88671875" style="1" customWidth="1"/>
    <col min="7394" max="7394" width="13.6640625" style="1" customWidth="1"/>
    <col min="7395" max="7395" width="12" style="1" customWidth="1"/>
    <col min="7396" max="7396" width="10.109375" style="1" customWidth="1"/>
    <col min="7397" max="7397" width="19.109375" style="1" customWidth="1"/>
    <col min="7398" max="7398" width="13.88671875" style="1" customWidth="1"/>
    <col min="7399" max="7399" width="10.6640625" style="1" customWidth="1"/>
    <col min="7400" max="7400" width="25.33203125" style="1" customWidth="1"/>
    <col min="7401" max="7409" width="10.6640625" style="1" customWidth="1"/>
    <col min="7410" max="7432" width="10.109375" style="1" customWidth="1"/>
    <col min="7433" max="7630" width="8.88671875" style="1"/>
    <col min="7631" max="7631" width="11" style="1" customWidth="1"/>
    <col min="7632" max="7632" width="0.5546875" style="1" customWidth="1"/>
    <col min="7633" max="7633" width="26.5546875" style="1" customWidth="1"/>
    <col min="7634" max="7639" width="0" style="1" hidden="1" customWidth="1"/>
    <col min="7640" max="7640" width="8.5546875" style="1" customWidth="1"/>
    <col min="7641" max="7646" width="8.88671875" style="1"/>
    <col min="7647" max="7647" width="9.88671875" style="1" customWidth="1"/>
    <col min="7648" max="7648" width="8.88671875" style="1"/>
    <col min="7649" max="7649" width="9.88671875" style="1" customWidth="1"/>
    <col min="7650" max="7650" width="13.6640625" style="1" customWidth="1"/>
    <col min="7651" max="7651" width="12" style="1" customWidth="1"/>
    <col min="7652" max="7652" width="10.109375" style="1" customWidth="1"/>
    <col min="7653" max="7653" width="19.109375" style="1" customWidth="1"/>
    <col min="7654" max="7654" width="13.88671875" style="1" customWidth="1"/>
    <col min="7655" max="7655" width="10.6640625" style="1" customWidth="1"/>
    <col min="7656" max="7656" width="25.33203125" style="1" customWidth="1"/>
    <col min="7657" max="7665" width="10.6640625" style="1" customWidth="1"/>
    <col min="7666" max="7688" width="10.109375" style="1" customWidth="1"/>
    <col min="7689" max="7886" width="8.88671875" style="1"/>
    <col min="7887" max="7887" width="11" style="1" customWidth="1"/>
    <col min="7888" max="7888" width="0.5546875" style="1" customWidth="1"/>
    <col min="7889" max="7889" width="26.5546875" style="1" customWidth="1"/>
    <col min="7890" max="7895" width="0" style="1" hidden="1" customWidth="1"/>
    <col min="7896" max="7896" width="8.5546875" style="1" customWidth="1"/>
    <col min="7897" max="7902" width="8.88671875" style="1"/>
    <col min="7903" max="7903" width="9.88671875" style="1" customWidth="1"/>
    <col min="7904" max="7904" width="8.88671875" style="1"/>
    <col min="7905" max="7905" width="9.88671875" style="1" customWidth="1"/>
    <col min="7906" max="7906" width="13.6640625" style="1" customWidth="1"/>
    <col min="7907" max="7907" width="12" style="1" customWidth="1"/>
    <col min="7908" max="7908" width="10.109375" style="1" customWidth="1"/>
    <col min="7909" max="7909" width="19.109375" style="1" customWidth="1"/>
    <col min="7910" max="7910" width="13.88671875" style="1" customWidth="1"/>
    <col min="7911" max="7911" width="10.6640625" style="1" customWidth="1"/>
    <col min="7912" max="7912" width="25.33203125" style="1" customWidth="1"/>
    <col min="7913" max="7921" width="10.6640625" style="1" customWidth="1"/>
    <col min="7922" max="7944" width="10.109375" style="1" customWidth="1"/>
    <col min="7945" max="8142" width="8.88671875" style="1"/>
    <col min="8143" max="8143" width="11" style="1" customWidth="1"/>
    <col min="8144" max="8144" width="0.5546875" style="1" customWidth="1"/>
    <col min="8145" max="8145" width="26.5546875" style="1" customWidth="1"/>
    <col min="8146" max="8151" width="0" style="1" hidden="1" customWidth="1"/>
    <col min="8152" max="8152" width="8.5546875" style="1" customWidth="1"/>
    <col min="8153" max="8158" width="8.88671875" style="1"/>
    <col min="8159" max="8159" width="9.88671875" style="1" customWidth="1"/>
    <col min="8160" max="8160" width="8.88671875" style="1"/>
    <col min="8161" max="8161" width="9.88671875" style="1" customWidth="1"/>
    <col min="8162" max="8162" width="13.6640625" style="1" customWidth="1"/>
    <col min="8163" max="8163" width="12" style="1" customWidth="1"/>
    <col min="8164" max="8164" width="10.109375" style="1" customWidth="1"/>
    <col min="8165" max="8165" width="19.109375" style="1" customWidth="1"/>
    <col min="8166" max="8166" width="13.88671875" style="1" customWidth="1"/>
    <col min="8167" max="8167" width="10.6640625" style="1" customWidth="1"/>
    <col min="8168" max="8168" width="25.33203125" style="1" customWidth="1"/>
    <col min="8169" max="8177" width="10.6640625" style="1" customWidth="1"/>
    <col min="8178" max="8200" width="10.109375" style="1" customWidth="1"/>
    <col min="8201" max="8398" width="8.88671875" style="1"/>
    <col min="8399" max="8399" width="11" style="1" customWidth="1"/>
    <col min="8400" max="8400" width="0.5546875" style="1" customWidth="1"/>
    <col min="8401" max="8401" width="26.5546875" style="1" customWidth="1"/>
    <col min="8402" max="8407" width="0" style="1" hidden="1" customWidth="1"/>
    <col min="8408" max="8408" width="8.5546875" style="1" customWidth="1"/>
    <col min="8409" max="8414" width="8.88671875" style="1"/>
    <col min="8415" max="8415" width="9.88671875" style="1" customWidth="1"/>
    <col min="8416" max="8416" width="8.88671875" style="1"/>
    <col min="8417" max="8417" width="9.88671875" style="1" customWidth="1"/>
    <col min="8418" max="8418" width="13.6640625" style="1" customWidth="1"/>
    <col min="8419" max="8419" width="12" style="1" customWidth="1"/>
    <col min="8420" max="8420" width="10.109375" style="1" customWidth="1"/>
    <col min="8421" max="8421" width="19.109375" style="1" customWidth="1"/>
    <col min="8422" max="8422" width="13.88671875" style="1" customWidth="1"/>
    <col min="8423" max="8423" width="10.6640625" style="1" customWidth="1"/>
    <col min="8424" max="8424" width="25.33203125" style="1" customWidth="1"/>
    <col min="8425" max="8433" width="10.6640625" style="1" customWidth="1"/>
    <col min="8434" max="8456" width="10.109375" style="1" customWidth="1"/>
    <col min="8457" max="8654" width="8.88671875" style="1"/>
    <col min="8655" max="8655" width="11" style="1" customWidth="1"/>
    <col min="8656" max="8656" width="0.5546875" style="1" customWidth="1"/>
    <col min="8657" max="8657" width="26.5546875" style="1" customWidth="1"/>
    <col min="8658" max="8663" width="0" style="1" hidden="1" customWidth="1"/>
    <col min="8664" max="8664" width="8.5546875" style="1" customWidth="1"/>
    <col min="8665" max="8670" width="8.88671875" style="1"/>
    <col min="8671" max="8671" width="9.88671875" style="1" customWidth="1"/>
    <col min="8672" max="8672" width="8.88671875" style="1"/>
    <col min="8673" max="8673" width="9.88671875" style="1" customWidth="1"/>
    <col min="8674" max="8674" width="13.6640625" style="1" customWidth="1"/>
    <col min="8675" max="8675" width="12" style="1" customWidth="1"/>
    <col min="8676" max="8676" width="10.109375" style="1" customWidth="1"/>
    <col min="8677" max="8677" width="19.109375" style="1" customWidth="1"/>
    <col min="8678" max="8678" width="13.88671875" style="1" customWidth="1"/>
    <col min="8679" max="8679" width="10.6640625" style="1" customWidth="1"/>
    <col min="8680" max="8680" width="25.33203125" style="1" customWidth="1"/>
    <col min="8681" max="8689" width="10.6640625" style="1" customWidth="1"/>
    <col min="8690" max="8712" width="10.109375" style="1" customWidth="1"/>
    <col min="8713" max="8910" width="8.88671875" style="1"/>
    <col min="8911" max="8911" width="11" style="1" customWidth="1"/>
    <col min="8912" max="8912" width="0.5546875" style="1" customWidth="1"/>
    <col min="8913" max="8913" width="26.5546875" style="1" customWidth="1"/>
    <col min="8914" max="8919" width="0" style="1" hidden="1" customWidth="1"/>
    <col min="8920" max="8920" width="8.5546875" style="1" customWidth="1"/>
    <col min="8921" max="8926" width="8.88671875" style="1"/>
    <col min="8927" max="8927" width="9.88671875" style="1" customWidth="1"/>
    <col min="8928" max="8928" width="8.88671875" style="1"/>
    <col min="8929" max="8929" width="9.88671875" style="1" customWidth="1"/>
    <col min="8930" max="8930" width="13.6640625" style="1" customWidth="1"/>
    <col min="8931" max="8931" width="12" style="1" customWidth="1"/>
    <col min="8932" max="8932" width="10.109375" style="1" customWidth="1"/>
    <col min="8933" max="8933" width="19.109375" style="1" customWidth="1"/>
    <col min="8934" max="8934" width="13.88671875" style="1" customWidth="1"/>
    <col min="8935" max="8935" width="10.6640625" style="1" customWidth="1"/>
    <col min="8936" max="8936" width="25.33203125" style="1" customWidth="1"/>
    <col min="8937" max="8945" width="10.6640625" style="1" customWidth="1"/>
    <col min="8946" max="8968" width="10.109375" style="1" customWidth="1"/>
    <col min="8969" max="9166" width="8.88671875" style="1"/>
    <col min="9167" max="9167" width="11" style="1" customWidth="1"/>
    <col min="9168" max="9168" width="0.5546875" style="1" customWidth="1"/>
    <col min="9169" max="9169" width="26.5546875" style="1" customWidth="1"/>
    <col min="9170" max="9175" width="0" style="1" hidden="1" customWidth="1"/>
    <col min="9176" max="9176" width="8.5546875" style="1" customWidth="1"/>
    <col min="9177" max="9182" width="8.88671875" style="1"/>
    <col min="9183" max="9183" width="9.88671875" style="1" customWidth="1"/>
    <col min="9184" max="9184" width="8.88671875" style="1"/>
    <col min="9185" max="9185" width="9.88671875" style="1" customWidth="1"/>
    <col min="9186" max="9186" width="13.6640625" style="1" customWidth="1"/>
    <col min="9187" max="9187" width="12" style="1" customWidth="1"/>
    <col min="9188" max="9188" width="10.109375" style="1" customWidth="1"/>
    <col min="9189" max="9189" width="19.109375" style="1" customWidth="1"/>
    <col min="9190" max="9190" width="13.88671875" style="1" customWidth="1"/>
    <col min="9191" max="9191" width="10.6640625" style="1" customWidth="1"/>
    <col min="9192" max="9192" width="25.33203125" style="1" customWidth="1"/>
    <col min="9193" max="9201" width="10.6640625" style="1" customWidth="1"/>
    <col min="9202" max="9224" width="10.109375" style="1" customWidth="1"/>
    <col min="9225" max="9422" width="8.88671875" style="1"/>
    <col min="9423" max="9423" width="11" style="1" customWidth="1"/>
    <col min="9424" max="9424" width="0.5546875" style="1" customWidth="1"/>
    <col min="9425" max="9425" width="26.5546875" style="1" customWidth="1"/>
    <col min="9426" max="9431" width="0" style="1" hidden="1" customWidth="1"/>
    <col min="9432" max="9432" width="8.5546875" style="1" customWidth="1"/>
    <col min="9433" max="9438" width="8.88671875" style="1"/>
    <col min="9439" max="9439" width="9.88671875" style="1" customWidth="1"/>
    <col min="9440" max="9440" width="8.88671875" style="1"/>
    <col min="9441" max="9441" width="9.88671875" style="1" customWidth="1"/>
    <col min="9442" max="9442" width="13.6640625" style="1" customWidth="1"/>
    <col min="9443" max="9443" width="12" style="1" customWidth="1"/>
    <col min="9444" max="9444" width="10.109375" style="1" customWidth="1"/>
    <col min="9445" max="9445" width="19.109375" style="1" customWidth="1"/>
    <col min="9446" max="9446" width="13.88671875" style="1" customWidth="1"/>
    <col min="9447" max="9447" width="10.6640625" style="1" customWidth="1"/>
    <col min="9448" max="9448" width="25.33203125" style="1" customWidth="1"/>
    <col min="9449" max="9457" width="10.6640625" style="1" customWidth="1"/>
    <col min="9458" max="9480" width="10.109375" style="1" customWidth="1"/>
    <col min="9481" max="9678" width="8.88671875" style="1"/>
    <col min="9679" max="9679" width="11" style="1" customWidth="1"/>
    <col min="9680" max="9680" width="0.5546875" style="1" customWidth="1"/>
    <col min="9681" max="9681" width="26.5546875" style="1" customWidth="1"/>
    <col min="9682" max="9687" width="0" style="1" hidden="1" customWidth="1"/>
    <col min="9688" max="9688" width="8.5546875" style="1" customWidth="1"/>
    <col min="9689" max="9694" width="8.88671875" style="1"/>
    <col min="9695" max="9695" width="9.88671875" style="1" customWidth="1"/>
    <col min="9696" max="9696" width="8.88671875" style="1"/>
    <col min="9697" max="9697" width="9.88671875" style="1" customWidth="1"/>
    <col min="9698" max="9698" width="13.6640625" style="1" customWidth="1"/>
    <col min="9699" max="9699" width="12" style="1" customWidth="1"/>
    <col min="9700" max="9700" width="10.109375" style="1" customWidth="1"/>
    <col min="9701" max="9701" width="19.109375" style="1" customWidth="1"/>
    <col min="9702" max="9702" width="13.88671875" style="1" customWidth="1"/>
    <col min="9703" max="9703" width="10.6640625" style="1" customWidth="1"/>
    <col min="9704" max="9704" width="25.33203125" style="1" customWidth="1"/>
    <col min="9705" max="9713" width="10.6640625" style="1" customWidth="1"/>
    <col min="9714" max="9736" width="10.109375" style="1" customWidth="1"/>
    <col min="9737" max="9934" width="8.88671875" style="1"/>
    <col min="9935" max="9935" width="11" style="1" customWidth="1"/>
    <col min="9936" max="9936" width="0.5546875" style="1" customWidth="1"/>
    <col min="9937" max="9937" width="26.5546875" style="1" customWidth="1"/>
    <col min="9938" max="9943" width="0" style="1" hidden="1" customWidth="1"/>
    <col min="9944" max="9944" width="8.5546875" style="1" customWidth="1"/>
    <col min="9945" max="9950" width="8.88671875" style="1"/>
    <col min="9951" max="9951" width="9.88671875" style="1" customWidth="1"/>
    <col min="9952" max="9952" width="8.88671875" style="1"/>
    <col min="9953" max="9953" width="9.88671875" style="1" customWidth="1"/>
    <col min="9954" max="9954" width="13.6640625" style="1" customWidth="1"/>
    <col min="9955" max="9955" width="12" style="1" customWidth="1"/>
    <col min="9956" max="9956" width="10.109375" style="1" customWidth="1"/>
    <col min="9957" max="9957" width="19.109375" style="1" customWidth="1"/>
    <col min="9958" max="9958" width="13.88671875" style="1" customWidth="1"/>
    <col min="9959" max="9959" width="10.6640625" style="1" customWidth="1"/>
    <col min="9960" max="9960" width="25.33203125" style="1" customWidth="1"/>
    <col min="9961" max="9969" width="10.6640625" style="1" customWidth="1"/>
    <col min="9970" max="9992" width="10.109375" style="1" customWidth="1"/>
    <col min="9993" max="10190" width="8.88671875" style="1"/>
    <col min="10191" max="10191" width="11" style="1" customWidth="1"/>
    <col min="10192" max="10192" width="0.5546875" style="1" customWidth="1"/>
    <col min="10193" max="10193" width="26.5546875" style="1" customWidth="1"/>
    <col min="10194" max="10199" width="0" style="1" hidden="1" customWidth="1"/>
    <col min="10200" max="10200" width="8.5546875" style="1" customWidth="1"/>
    <col min="10201" max="10206" width="8.88671875" style="1"/>
    <col min="10207" max="10207" width="9.88671875" style="1" customWidth="1"/>
    <col min="10208" max="10208" width="8.88671875" style="1"/>
    <col min="10209" max="10209" width="9.88671875" style="1" customWidth="1"/>
    <col min="10210" max="10210" width="13.6640625" style="1" customWidth="1"/>
    <col min="10211" max="10211" width="12" style="1" customWidth="1"/>
    <col min="10212" max="10212" width="10.109375" style="1" customWidth="1"/>
    <col min="10213" max="10213" width="19.109375" style="1" customWidth="1"/>
    <col min="10214" max="10214" width="13.88671875" style="1" customWidth="1"/>
    <col min="10215" max="10215" width="10.6640625" style="1" customWidth="1"/>
    <col min="10216" max="10216" width="25.33203125" style="1" customWidth="1"/>
    <col min="10217" max="10225" width="10.6640625" style="1" customWidth="1"/>
    <col min="10226" max="10248" width="10.109375" style="1" customWidth="1"/>
    <col min="10249" max="10446" width="8.88671875" style="1"/>
    <col min="10447" max="10447" width="11" style="1" customWidth="1"/>
    <col min="10448" max="10448" width="0.5546875" style="1" customWidth="1"/>
    <col min="10449" max="10449" width="26.5546875" style="1" customWidth="1"/>
    <col min="10450" max="10455" width="0" style="1" hidden="1" customWidth="1"/>
    <col min="10456" max="10456" width="8.5546875" style="1" customWidth="1"/>
    <col min="10457" max="10462" width="8.88671875" style="1"/>
    <col min="10463" max="10463" width="9.88671875" style="1" customWidth="1"/>
    <col min="10464" max="10464" width="8.88671875" style="1"/>
    <col min="10465" max="10465" width="9.88671875" style="1" customWidth="1"/>
    <col min="10466" max="10466" width="13.6640625" style="1" customWidth="1"/>
    <col min="10467" max="10467" width="12" style="1" customWidth="1"/>
    <col min="10468" max="10468" width="10.109375" style="1" customWidth="1"/>
    <col min="10469" max="10469" width="19.109375" style="1" customWidth="1"/>
    <col min="10470" max="10470" width="13.88671875" style="1" customWidth="1"/>
    <col min="10471" max="10471" width="10.6640625" style="1" customWidth="1"/>
    <col min="10472" max="10472" width="25.33203125" style="1" customWidth="1"/>
    <col min="10473" max="10481" width="10.6640625" style="1" customWidth="1"/>
    <col min="10482" max="10504" width="10.109375" style="1" customWidth="1"/>
    <col min="10505" max="10702" width="8.88671875" style="1"/>
    <col min="10703" max="10703" width="11" style="1" customWidth="1"/>
    <col min="10704" max="10704" width="0.5546875" style="1" customWidth="1"/>
    <col min="10705" max="10705" width="26.5546875" style="1" customWidth="1"/>
    <col min="10706" max="10711" width="0" style="1" hidden="1" customWidth="1"/>
    <col min="10712" max="10712" width="8.5546875" style="1" customWidth="1"/>
    <col min="10713" max="10718" width="8.88671875" style="1"/>
    <col min="10719" max="10719" width="9.88671875" style="1" customWidth="1"/>
    <col min="10720" max="10720" width="8.88671875" style="1"/>
    <col min="10721" max="10721" width="9.88671875" style="1" customWidth="1"/>
    <col min="10722" max="10722" width="13.6640625" style="1" customWidth="1"/>
    <col min="10723" max="10723" width="12" style="1" customWidth="1"/>
    <col min="10724" max="10724" width="10.109375" style="1" customWidth="1"/>
    <col min="10725" max="10725" width="19.109375" style="1" customWidth="1"/>
    <col min="10726" max="10726" width="13.88671875" style="1" customWidth="1"/>
    <col min="10727" max="10727" width="10.6640625" style="1" customWidth="1"/>
    <col min="10728" max="10728" width="25.33203125" style="1" customWidth="1"/>
    <col min="10729" max="10737" width="10.6640625" style="1" customWidth="1"/>
    <col min="10738" max="10760" width="10.109375" style="1" customWidth="1"/>
    <col min="10761" max="10958" width="8.88671875" style="1"/>
    <col min="10959" max="10959" width="11" style="1" customWidth="1"/>
    <col min="10960" max="10960" width="0.5546875" style="1" customWidth="1"/>
    <col min="10961" max="10961" width="26.5546875" style="1" customWidth="1"/>
    <col min="10962" max="10967" width="0" style="1" hidden="1" customWidth="1"/>
    <col min="10968" max="10968" width="8.5546875" style="1" customWidth="1"/>
    <col min="10969" max="10974" width="8.88671875" style="1"/>
    <col min="10975" max="10975" width="9.88671875" style="1" customWidth="1"/>
    <col min="10976" max="10976" width="8.88671875" style="1"/>
    <col min="10977" max="10977" width="9.88671875" style="1" customWidth="1"/>
    <col min="10978" max="10978" width="13.6640625" style="1" customWidth="1"/>
    <col min="10979" max="10979" width="12" style="1" customWidth="1"/>
    <col min="10980" max="10980" width="10.109375" style="1" customWidth="1"/>
    <col min="10981" max="10981" width="19.109375" style="1" customWidth="1"/>
    <col min="10982" max="10982" width="13.88671875" style="1" customWidth="1"/>
    <col min="10983" max="10983" width="10.6640625" style="1" customWidth="1"/>
    <col min="10984" max="10984" width="25.33203125" style="1" customWidth="1"/>
    <col min="10985" max="10993" width="10.6640625" style="1" customWidth="1"/>
    <col min="10994" max="11016" width="10.109375" style="1" customWidth="1"/>
    <col min="11017" max="11214" width="8.88671875" style="1"/>
    <col min="11215" max="11215" width="11" style="1" customWidth="1"/>
    <col min="11216" max="11216" width="0.5546875" style="1" customWidth="1"/>
    <col min="11217" max="11217" width="26.5546875" style="1" customWidth="1"/>
    <col min="11218" max="11223" width="0" style="1" hidden="1" customWidth="1"/>
    <col min="11224" max="11224" width="8.5546875" style="1" customWidth="1"/>
    <col min="11225" max="11230" width="8.88671875" style="1"/>
    <col min="11231" max="11231" width="9.88671875" style="1" customWidth="1"/>
    <col min="11232" max="11232" width="8.88671875" style="1"/>
    <col min="11233" max="11233" width="9.88671875" style="1" customWidth="1"/>
    <col min="11234" max="11234" width="13.6640625" style="1" customWidth="1"/>
    <col min="11235" max="11235" width="12" style="1" customWidth="1"/>
    <col min="11236" max="11236" width="10.109375" style="1" customWidth="1"/>
    <col min="11237" max="11237" width="19.109375" style="1" customWidth="1"/>
    <col min="11238" max="11238" width="13.88671875" style="1" customWidth="1"/>
    <col min="11239" max="11239" width="10.6640625" style="1" customWidth="1"/>
    <col min="11240" max="11240" width="25.33203125" style="1" customWidth="1"/>
    <col min="11241" max="11249" width="10.6640625" style="1" customWidth="1"/>
    <col min="11250" max="11272" width="10.109375" style="1" customWidth="1"/>
    <col min="11273" max="11470" width="8.88671875" style="1"/>
    <col min="11471" max="11471" width="11" style="1" customWidth="1"/>
    <col min="11472" max="11472" width="0.5546875" style="1" customWidth="1"/>
    <col min="11473" max="11473" width="26.5546875" style="1" customWidth="1"/>
    <col min="11474" max="11479" width="0" style="1" hidden="1" customWidth="1"/>
    <col min="11480" max="11480" width="8.5546875" style="1" customWidth="1"/>
    <col min="11481" max="11486" width="8.88671875" style="1"/>
    <col min="11487" max="11487" width="9.88671875" style="1" customWidth="1"/>
    <col min="11488" max="11488" width="8.88671875" style="1"/>
    <col min="11489" max="11489" width="9.88671875" style="1" customWidth="1"/>
    <col min="11490" max="11490" width="13.6640625" style="1" customWidth="1"/>
    <col min="11491" max="11491" width="12" style="1" customWidth="1"/>
    <col min="11492" max="11492" width="10.109375" style="1" customWidth="1"/>
    <col min="11493" max="11493" width="19.109375" style="1" customWidth="1"/>
    <col min="11494" max="11494" width="13.88671875" style="1" customWidth="1"/>
    <col min="11495" max="11495" width="10.6640625" style="1" customWidth="1"/>
    <col min="11496" max="11496" width="25.33203125" style="1" customWidth="1"/>
    <col min="11497" max="11505" width="10.6640625" style="1" customWidth="1"/>
    <col min="11506" max="11528" width="10.109375" style="1" customWidth="1"/>
    <col min="11529" max="11726" width="8.88671875" style="1"/>
    <col min="11727" max="11727" width="11" style="1" customWidth="1"/>
    <col min="11728" max="11728" width="0.5546875" style="1" customWidth="1"/>
    <col min="11729" max="11729" width="26.5546875" style="1" customWidth="1"/>
    <col min="11730" max="11735" width="0" style="1" hidden="1" customWidth="1"/>
    <col min="11736" max="11736" width="8.5546875" style="1" customWidth="1"/>
    <col min="11737" max="11742" width="8.88671875" style="1"/>
    <col min="11743" max="11743" width="9.88671875" style="1" customWidth="1"/>
    <col min="11744" max="11744" width="8.88671875" style="1"/>
    <col min="11745" max="11745" width="9.88671875" style="1" customWidth="1"/>
    <col min="11746" max="11746" width="13.6640625" style="1" customWidth="1"/>
    <col min="11747" max="11747" width="12" style="1" customWidth="1"/>
    <col min="11748" max="11748" width="10.109375" style="1" customWidth="1"/>
    <col min="11749" max="11749" width="19.109375" style="1" customWidth="1"/>
    <col min="11750" max="11750" width="13.88671875" style="1" customWidth="1"/>
    <col min="11751" max="11751" width="10.6640625" style="1" customWidth="1"/>
    <col min="11752" max="11752" width="25.33203125" style="1" customWidth="1"/>
    <col min="11753" max="11761" width="10.6640625" style="1" customWidth="1"/>
    <col min="11762" max="11784" width="10.109375" style="1" customWidth="1"/>
    <col min="11785" max="11982" width="8.88671875" style="1"/>
    <col min="11983" max="11983" width="11" style="1" customWidth="1"/>
    <col min="11984" max="11984" width="0.5546875" style="1" customWidth="1"/>
    <col min="11985" max="11985" width="26.5546875" style="1" customWidth="1"/>
    <col min="11986" max="11991" width="0" style="1" hidden="1" customWidth="1"/>
    <col min="11992" max="11992" width="8.5546875" style="1" customWidth="1"/>
    <col min="11993" max="11998" width="8.88671875" style="1"/>
    <col min="11999" max="11999" width="9.88671875" style="1" customWidth="1"/>
    <col min="12000" max="12000" width="8.88671875" style="1"/>
    <col min="12001" max="12001" width="9.88671875" style="1" customWidth="1"/>
    <col min="12002" max="12002" width="13.6640625" style="1" customWidth="1"/>
    <col min="12003" max="12003" width="12" style="1" customWidth="1"/>
    <col min="12004" max="12004" width="10.109375" style="1" customWidth="1"/>
    <col min="12005" max="12005" width="19.109375" style="1" customWidth="1"/>
    <col min="12006" max="12006" width="13.88671875" style="1" customWidth="1"/>
    <col min="12007" max="12007" width="10.6640625" style="1" customWidth="1"/>
    <col min="12008" max="12008" width="25.33203125" style="1" customWidth="1"/>
    <col min="12009" max="12017" width="10.6640625" style="1" customWidth="1"/>
    <col min="12018" max="12040" width="10.109375" style="1" customWidth="1"/>
    <col min="12041" max="12238" width="8.88671875" style="1"/>
    <col min="12239" max="12239" width="11" style="1" customWidth="1"/>
    <col min="12240" max="12240" width="0.5546875" style="1" customWidth="1"/>
    <col min="12241" max="12241" width="26.5546875" style="1" customWidth="1"/>
    <col min="12242" max="12247" width="0" style="1" hidden="1" customWidth="1"/>
    <col min="12248" max="12248" width="8.5546875" style="1" customWidth="1"/>
    <col min="12249" max="12254" width="8.88671875" style="1"/>
    <col min="12255" max="12255" width="9.88671875" style="1" customWidth="1"/>
    <col min="12256" max="12256" width="8.88671875" style="1"/>
    <col min="12257" max="12257" width="9.88671875" style="1" customWidth="1"/>
    <col min="12258" max="12258" width="13.6640625" style="1" customWidth="1"/>
    <col min="12259" max="12259" width="12" style="1" customWidth="1"/>
    <col min="12260" max="12260" width="10.109375" style="1" customWidth="1"/>
    <col min="12261" max="12261" width="19.109375" style="1" customWidth="1"/>
    <col min="12262" max="12262" width="13.88671875" style="1" customWidth="1"/>
    <col min="12263" max="12263" width="10.6640625" style="1" customWidth="1"/>
    <col min="12264" max="12264" width="25.33203125" style="1" customWidth="1"/>
    <col min="12265" max="12273" width="10.6640625" style="1" customWidth="1"/>
    <col min="12274" max="12296" width="10.109375" style="1" customWidth="1"/>
    <col min="12297" max="12494" width="8.88671875" style="1"/>
    <col min="12495" max="12495" width="11" style="1" customWidth="1"/>
    <col min="12496" max="12496" width="0.5546875" style="1" customWidth="1"/>
    <col min="12497" max="12497" width="26.5546875" style="1" customWidth="1"/>
    <col min="12498" max="12503" width="0" style="1" hidden="1" customWidth="1"/>
    <col min="12504" max="12504" width="8.5546875" style="1" customWidth="1"/>
    <col min="12505" max="12510" width="8.88671875" style="1"/>
    <col min="12511" max="12511" width="9.88671875" style="1" customWidth="1"/>
    <col min="12512" max="12512" width="8.88671875" style="1"/>
    <col min="12513" max="12513" width="9.88671875" style="1" customWidth="1"/>
    <col min="12514" max="12514" width="13.6640625" style="1" customWidth="1"/>
    <col min="12515" max="12515" width="12" style="1" customWidth="1"/>
    <col min="12516" max="12516" width="10.109375" style="1" customWidth="1"/>
    <col min="12517" max="12517" width="19.109375" style="1" customWidth="1"/>
    <col min="12518" max="12518" width="13.88671875" style="1" customWidth="1"/>
    <col min="12519" max="12519" width="10.6640625" style="1" customWidth="1"/>
    <col min="12520" max="12520" width="25.33203125" style="1" customWidth="1"/>
    <col min="12521" max="12529" width="10.6640625" style="1" customWidth="1"/>
    <col min="12530" max="12552" width="10.109375" style="1" customWidth="1"/>
    <col min="12553" max="12750" width="8.88671875" style="1"/>
    <col min="12751" max="12751" width="11" style="1" customWidth="1"/>
    <col min="12752" max="12752" width="0.5546875" style="1" customWidth="1"/>
    <col min="12753" max="12753" width="26.5546875" style="1" customWidth="1"/>
    <col min="12754" max="12759" width="0" style="1" hidden="1" customWidth="1"/>
    <col min="12760" max="12760" width="8.5546875" style="1" customWidth="1"/>
    <col min="12761" max="12766" width="8.88671875" style="1"/>
    <col min="12767" max="12767" width="9.88671875" style="1" customWidth="1"/>
    <col min="12768" max="12768" width="8.88671875" style="1"/>
    <col min="12769" max="12769" width="9.88671875" style="1" customWidth="1"/>
    <col min="12770" max="12770" width="13.6640625" style="1" customWidth="1"/>
    <col min="12771" max="12771" width="12" style="1" customWidth="1"/>
    <col min="12772" max="12772" width="10.109375" style="1" customWidth="1"/>
    <col min="12773" max="12773" width="19.109375" style="1" customWidth="1"/>
    <col min="12774" max="12774" width="13.88671875" style="1" customWidth="1"/>
    <col min="12775" max="12775" width="10.6640625" style="1" customWidth="1"/>
    <col min="12776" max="12776" width="25.33203125" style="1" customWidth="1"/>
    <col min="12777" max="12785" width="10.6640625" style="1" customWidth="1"/>
    <col min="12786" max="12808" width="10.109375" style="1" customWidth="1"/>
    <col min="12809" max="13006" width="8.88671875" style="1"/>
    <col min="13007" max="13007" width="11" style="1" customWidth="1"/>
    <col min="13008" max="13008" width="0.5546875" style="1" customWidth="1"/>
    <col min="13009" max="13009" width="26.5546875" style="1" customWidth="1"/>
    <col min="13010" max="13015" width="0" style="1" hidden="1" customWidth="1"/>
    <col min="13016" max="13016" width="8.5546875" style="1" customWidth="1"/>
    <col min="13017" max="13022" width="8.88671875" style="1"/>
    <col min="13023" max="13023" width="9.88671875" style="1" customWidth="1"/>
    <col min="13024" max="13024" width="8.88671875" style="1"/>
    <col min="13025" max="13025" width="9.88671875" style="1" customWidth="1"/>
    <col min="13026" max="13026" width="13.6640625" style="1" customWidth="1"/>
    <col min="13027" max="13027" width="12" style="1" customWidth="1"/>
    <col min="13028" max="13028" width="10.109375" style="1" customWidth="1"/>
    <col min="13029" max="13029" width="19.109375" style="1" customWidth="1"/>
    <col min="13030" max="13030" width="13.88671875" style="1" customWidth="1"/>
    <col min="13031" max="13031" width="10.6640625" style="1" customWidth="1"/>
    <col min="13032" max="13032" width="25.33203125" style="1" customWidth="1"/>
    <col min="13033" max="13041" width="10.6640625" style="1" customWidth="1"/>
    <col min="13042" max="13064" width="10.109375" style="1" customWidth="1"/>
    <col min="13065" max="13262" width="8.88671875" style="1"/>
    <col min="13263" max="13263" width="11" style="1" customWidth="1"/>
    <col min="13264" max="13264" width="0.5546875" style="1" customWidth="1"/>
    <col min="13265" max="13265" width="26.5546875" style="1" customWidth="1"/>
    <col min="13266" max="13271" width="0" style="1" hidden="1" customWidth="1"/>
    <col min="13272" max="13272" width="8.5546875" style="1" customWidth="1"/>
    <col min="13273" max="13278" width="8.88671875" style="1"/>
    <col min="13279" max="13279" width="9.88671875" style="1" customWidth="1"/>
    <col min="13280" max="13280" width="8.88671875" style="1"/>
    <col min="13281" max="13281" width="9.88671875" style="1" customWidth="1"/>
    <col min="13282" max="13282" width="13.6640625" style="1" customWidth="1"/>
    <col min="13283" max="13283" width="12" style="1" customWidth="1"/>
    <col min="13284" max="13284" width="10.109375" style="1" customWidth="1"/>
    <col min="13285" max="13285" width="19.109375" style="1" customWidth="1"/>
    <col min="13286" max="13286" width="13.88671875" style="1" customWidth="1"/>
    <col min="13287" max="13287" width="10.6640625" style="1" customWidth="1"/>
    <col min="13288" max="13288" width="25.33203125" style="1" customWidth="1"/>
    <col min="13289" max="13297" width="10.6640625" style="1" customWidth="1"/>
    <col min="13298" max="13320" width="10.109375" style="1" customWidth="1"/>
    <col min="13321" max="13518" width="8.88671875" style="1"/>
    <col min="13519" max="13519" width="11" style="1" customWidth="1"/>
    <col min="13520" max="13520" width="0.5546875" style="1" customWidth="1"/>
    <col min="13521" max="13521" width="26.5546875" style="1" customWidth="1"/>
    <col min="13522" max="13527" width="0" style="1" hidden="1" customWidth="1"/>
    <col min="13528" max="13528" width="8.5546875" style="1" customWidth="1"/>
    <col min="13529" max="13534" width="8.88671875" style="1"/>
    <col min="13535" max="13535" width="9.88671875" style="1" customWidth="1"/>
    <col min="13536" max="13536" width="8.88671875" style="1"/>
    <col min="13537" max="13537" width="9.88671875" style="1" customWidth="1"/>
    <col min="13538" max="13538" width="13.6640625" style="1" customWidth="1"/>
    <col min="13539" max="13539" width="12" style="1" customWidth="1"/>
    <col min="13540" max="13540" width="10.109375" style="1" customWidth="1"/>
    <col min="13541" max="13541" width="19.109375" style="1" customWidth="1"/>
    <col min="13542" max="13542" width="13.88671875" style="1" customWidth="1"/>
    <col min="13543" max="13543" width="10.6640625" style="1" customWidth="1"/>
    <col min="13544" max="13544" width="25.33203125" style="1" customWidth="1"/>
    <col min="13545" max="13553" width="10.6640625" style="1" customWidth="1"/>
    <col min="13554" max="13576" width="10.109375" style="1" customWidth="1"/>
    <col min="13577" max="13774" width="8.88671875" style="1"/>
    <col min="13775" max="13775" width="11" style="1" customWidth="1"/>
    <col min="13776" max="13776" width="0.5546875" style="1" customWidth="1"/>
    <col min="13777" max="13777" width="26.5546875" style="1" customWidth="1"/>
    <col min="13778" max="13783" width="0" style="1" hidden="1" customWidth="1"/>
    <col min="13784" max="13784" width="8.5546875" style="1" customWidth="1"/>
    <col min="13785" max="13790" width="8.88671875" style="1"/>
    <col min="13791" max="13791" width="9.88671875" style="1" customWidth="1"/>
    <col min="13792" max="13792" width="8.88671875" style="1"/>
    <col min="13793" max="13793" width="9.88671875" style="1" customWidth="1"/>
    <col min="13794" max="13794" width="13.6640625" style="1" customWidth="1"/>
    <col min="13795" max="13795" width="12" style="1" customWidth="1"/>
    <col min="13796" max="13796" width="10.109375" style="1" customWidth="1"/>
    <col min="13797" max="13797" width="19.109375" style="1" customWidth="1"/>
    <col min="13798" max="13798" width="13.88671875" style="1" customWidth="1"/>
    <col min="13799" max="13799" width="10.6640625" style="1" customWidth="1"/>
    <col min="13800" max="13800" width="25.33203125" style="1" customWidth="1"/>
    <col min="13801" max="13809" width="10.6640625" style="1" customWidth="1"/>
    <col min="13810" max="13832" width="10.109375" style="1" customWidth="1"/>
    <col min="13833" max="14030" width="8.88671875" style="1"/>
    <col min="14031" max="14031" width="11" style="1" customWidth="1"/>
    <col min="14032" max="14032" width="0.5546875" style="1" customWidth="1"/>
    <col min="14033" max="14033" width="26.5546875" style="1" customWidth="1"/>
    <col min="14034" max="14039" width="0" style="1" hidden="1" customWidth="1"/>
    <col min="14040" max="14040" width="8.5546875" style="1" customWidth="1"/>
    <col min="14041" max="14046" width="8.88671875" style="1"/>
    <col min="14047" max="14047" width="9.88671875" style="1" customWidth="1"/>
    <col min="14048" max="14048" width="8.88671875" style="1"/>
    <col min="14049" max="14049" width="9.88671875" style="1" customWidth="1"/>
    <col min="14050" max="14050" width="13.6640625" style="1" customWidth="1"/>
    <col min="14051" max="14051" width="12" style="1" customWidth="1"/>
    <col min="14052" max="14052" width="10.109375" style="1" customWidth="1"/>
    <col min="14053" max="14053" width="19.109375" style="1" customWidth="1"/>
    <col min="14054" max="14054" width="13.88671875" style="1" customWidth="1"/>
    <col min="14055" max="14055" width="10.6640625" style="1" customWidth="1"/>
    <col min="14056" max="14056" width="25.33203125" style="1" customWidth="1"/>
    <col min="14057" max="14065" width="10.6640625" style="1" customWidth="1"/>
    <col min="14066" max="14088" width="10.109375" style="1" customWidth="1"/>
    <col min="14089" max="14286" width="8.88671875" style="1"/>
    <col min="14287" max="14287" width="11" style="1" customWidth="1"/>
    <col min="14288" max="14288" width="0.5546875" style="1" customWidth="1"/>
    <col min="14289" max="14289" width="26.5546875" style="1" customWidth="1"/>
    <col min="14290" max="14295" width="0" style="1" hidden="1" customWidth="1"/>
    <col min="14296" max="14296" width="8.5546875" style="1" customWidth="1"/>
    <col min="14297" max="14302" width="8.88671875" style="1"/>
    <col min="14303" max="14303" width="9.88671875" style="1" customWidth="1"/>
    <col min="14304" max="14304" width="8.88671875" style="1"/>
    <col min="14305" max="14305" width="9.88671875" style="1" customWidth="1"/>
    <col min="14306" max="14306" width="13.6640625" style="1" customWidth="1"/>
    <col min="14307" max="14307" width="12" style="1" customWidth="1"/>
    <col min="14308" max="14308" width="10.109375" style="1" customWidth="1"/>
    <col min="14309" max="14309" width="19.109375" style="1" customWidth="1"/>
    <col min="14310" max="14310" width="13.88671875" style="1" customWidth="1"/>
    <col min="14311" max="14311" width="10.6640625" style="1" customWidth="1"/>
    <col min="14312" max="14312" width="25.33203125" style="1" customWidth="1"/>
    <col min="14313" max="14321" width="10.6640625" style="1" customWidth="1"/>
    <col min="14322" max="14344" width="10.109375" style="1" customWidth="1"/>
    <col min="14345" max="14542" width="8.88671875" style="1"/>
    <col min="14543" max="14543" width="11" style="1" customWidth="1"/>
    <col min="14544" max="14544" width="0.5546875" style="1" customWidth="1"/>
    <col min="14545" max="14545" width="26.5546875" style="1" customWidth="1"/>
    <col min="14546" max="14551" width="0" style="1" hidden="1" customWidth="1"/>
    <col min="14552" max="14552" width="8.5546875" style="1" customWidth="1"/>
    <col min="14553" max="14558" width="8.88671875" style="1"/>
    <col min="14559" max="14559" width="9.88671875" style="1" customWidth="1"/>
    <col min="14560" max="14560" width="8.88671875" style="1"/>
    <col min="14561" max="14561" width="9.88671875" style="1" customWidth="1"/>
    <col min="14562" max="14562" width="13.6640625" style="1" customWidth="1"/>
    <col min="14563" max="14563" width="12" style="1" customWidth="1"/>
    <col min="14564" max="14564" width="10.109375" style="1" customWidth="1"/>
    <col min="14565" max="14565" width="19.109375" style="1" customWidth="1"/>
    <col min="14566" max="14566" width="13.88671875" style="1" customWidth="1"/>
    <col min="14567" max="14567" width="10.6640625" style="1" customWidth="1"/>
    <col min="14568" max="14568" width="25.33203125" style="1" customWidth="1"/>
    <col min="14569" max="14577" width="10.6640625" style="1" customWidth="1"/>
    <col min="14578" max="14600" width="10.109375" style="1" customWidth="1"/>
    <col min="14601" max="14798" width="8.88671875" style="1"/>
    <col min="14799" max="14799" width="11" style="1" customWidth="1"/>
    <col min="14800" max="14800" width="0.5546875" style="1" customWidth="1"/>
    <col min="14801" max="14801" width="26.5546875" style="1" customWidth="1"/>
    <col min="14802" max="14807" width="0" style="1" hidden="1" customWidth="1"/>
    <col min="14808" max="14808" width="8.5546875" style="1" customWidth="1"/>
    <col min="14809" max="14814" width="8.88671875" style="1"/>
    <col min="14815" max="14815" width="9.88671875" style="1" customWidth="1"/>
    <col min="14816" max="14816" width="8.88671875" style="1"/>
    <col min="14817" max="14817" width="9.88671875" style="1" customWidth="1"/>
    <col min="14818" max="14818" width="13.6640625" style="1" customWidth="1"/>
    <col min="14819" max="14819" width="12" style="1" customWidth="1"/>
    <col min="14820" max="14820" width="10.109375" style="1" customWidth="1"/>
    <col min="14821" max="14821" width="19.109375" style="1" customWidth="1"/>
    <col min="14822" max="14822" width="13.88671875" style="1" customWidth="1"/>
    <col min="14823" max="14823" width="10.6640625" style="1" customWidth="1"/>
    <col min="14824" max="14824" width="25.33203125" style="1" customWidth="1"/>
    <col min="14825" max="14833" width="10.6640625" style="1" customWidth="1"/>
    <col min="14834" max="14856" width="10.109375" style="1" customWidth="1"/>
    <col min="14857" max="15054" width="8.88671875" style="1"/>
    <col min="15055" max="15055" width="11" style="1" customWidth="1"/>
    <col min="15056" max="15056" width="0.5546875" style="1" customWidth="1"/>
    <col min="15057" max="15057" width="26.5546875" style="1" customWidth="1"/>
    <col min="15058" max="15063" width="0" style="1" hidden="1" customWidth="1"/>
    <col min="15064" max="15064" width="8.5546875" style="1" customWidth="1"/>
    <col min="15065" max="15070" width="8.88671875" style="1"/>
    <col min="15071" max="15071" width="9.88671875" style="1" customWidth="1"/>
    <col min="15072" max="15072" width="8.88671875" style="1"/>
    <col min="15073" max="15073" width="9.88671875" style="1" customWidth="1"/>
    <col min="15074" max="15074" width="13.6640625" style="1" customWidth="1"/>
    <col min="15075" max="15075" width="12" style="1" customWidth="1"/>
    <col min="15076" max="15076" width="10.109375" style="1" customWidth="1"/>
    <col min="15077" max="15077" width="19.109375" style="1" customWidth="1"/>
    <col min="15078" max="15078" width="13.88671875" style="1" customWidth="1"/>
    <col min="15079" max="15079" width="10.6640625" style="1" customWidth="1"/>
    <col min="15080" max="15080" width="25.33203125" style="1" customWidth="1"/>
    <col min="15081" max="15089" width="10.6640625" style="1" customWidth="1"/>
    <col min="15090" max="15112" width="10.109375" style="1" customWidth="1"/>
    <col min="15113" max="15310" width="8.88671875" style="1"/>
    <col min="15311" max="15311" width="11" style="1" customWidth="1"/>
    <col min="15312" max="15312" width="0.5546875" style="1" customWidth="1"/>
    <col min="15313" max="15313" width="26.5546875" style="1" customWidth="1"/>
    <col min="15314" max="15319" width="0" style="1" hidden="1" customWidth="1"/>
    <col min="15320" max="15320" width="8.5546875" style="1" customWidth="1"/>
    <col min="15321" max="15326" width="8.88671875" style="1"/>
    <col min="15327" max="15327" width="9.88671875" style="1" customWidth="1"/>
    <col min="15328" max="15328" width="8.88671875" style="1"/>
    <col min="15329" max="15329" width="9.88671875" style="1" customWidth="1"/>
    <col min="15330" max="15330" width="13.6640625" style="1" customWidth="1"/>
    <col min="15331" max="15331" width="12" style="1" customWidth="1"/>
    <col min="15332" max="15332" width="10.109375" style="1" customWidth="1"/>
    <col min="15333" max="15333" width="19.109375" style="1" customWidth="1"/>
    <col min="15334" max="15334" width="13.88671875" style="1" customWidth="1"/>
    <col min="15335" max="15335" width="10.6640625" style="1" customWidth="1"/>
    <col min="15336" max="15336" width="25.33203125" style="1" customWidth="1"/>
    <col min="15337" max="15345" width="10.6640625" style="1" customWidth="1"/>
    <col min="15346" max="15368" width="10.109375" style="1" customWidth="1"/>
    <col min="15369" max="15566" width="8.88671875" style="1"/>
    <col min="15567" max="15567" width="11" style="1" customWidth="1"/>
    <col min="15568" max="15568" width="0.5546875" style="1" customWidth="1"/>
    <col min="15569" max="15569" width="26.5546875" style="1" customWidth="1"/>
    <col min="15570" max="15575" width="0" style="1" hidden="1" customWidth="1"/>
    <col min="15576" max="15576" width="8.5546875" style="1" customWidth="1"/>
    <col min="15577" max="15582" width="8.88671875" style="1"/>
    <col min="15583" max="15583" width="9.88671875" style="1" customWidth="1"/>
    <col min="15584" max="15584" width="8.88671875" style="1"/>
    <col min="15585" max="15585" width="9.88671875" style="1" customWidth="1"/>
    <col min="15586" max="15586" width="13.6640625" style="1" customWidth="1"/>
    <col min="15587" max="15587" width="12" style="1" customWidth="1"/>
    <col min="15588" max="15588" width="10.109375" style="1" customWidth="1"/>
    <col min="15589" max="15589" width="19.109375" style="1" customWidth="1"/>
    <col min="15590" max="15590" width="13.88671875" style="1" customWidth="1"/>
    <col min="15591" max="15591" width="10.6640625" style="1" customWidth="1"/>
    <col min="15592" max="15592" width="25.33203125" style="1" customWidth="1"/>
    <col min="15593" max="15601" width="10.6640625" style="1" customWidth="1"/>
    <col min="15602" max="15624" width="10.109375" style="1" customWidth="1"/>
    <col min="15625" max="15822" width="8.88671875" style="1"/>
    <col min="15823" max="15823" width="11" style="1" customWidth="1"/>
    <col min="15824" max="15824" width="0.5546875" style="1" customWidth="1"/>
    <col min="15825" max="15825" width="26.5546875" style="1" customWidth="1"/>
    <col min="15826" max="15831" width="0" style="1" hidden="1" customWidth="1"/>
    <col min="15832" max="15832" width="8.5546875" style="1" customWidth="1"/>
    <col min="15833" max="15838" width="8.88671875" style="1"/>
    <col min="15839" max="15839" width="9.88671875" style="1" customWidth="1"/>
    <col min="15840" max="15840" width="8.88671875" style="1"/>
    <col min="15841" max="15841" width="9.88671875" style="1" customWidth="1"/>
    <col min="15842" max="15842" width="13.6640625" style="1" customWidth="1"/>
    <col min="15843" max="15843" width="12" style="1" customWidth="1"/>
    <col min="15844" max="15844" width="10.109375" style="1" customWidth="1"/>
    <col min="15845" max="15845" width="19.109375" style="1" customWidth="1"/>
    <col min="15846" max="15846" width="13.88671875" style="1" customWidth="1"/>
    <col min="15847" max="15847" width="10.6640625" style="1" customWidth="1"/>
    <col min="15848" max="15848" width="25.33203125" style="1" customWidth="1"/>
    <col min="15849" max="15857" width="10.6640625" style="1" customWidth="1"/>
    <col min="15858" max="15880" width="10.109375" style="1" customWidth="1"/>
    <col min="15881" max="16078" width="8.88671875" style="1"/>
    <col min="16079" max="16079" width="11" style="1" customWidth="1"/>
    <col min="16080" max="16080" width="0.5546875" style="1" customWidth="1"/>
    <col min="16081" max="16081" width="26.5546875" style="1" customWidth="1"/>
    <col min="16082" max="16087" width="0" style="1" hidden="1" customWidth="1"/>
    <col min="16088" max="16088" width="8.5546875" style="1" customWidth="1"/>
    <col min="16089" max="16094" width="8.88671875" style="1"/>
    <col min="16095" max="16095" width="9.88671875" style="1" customWidth="1"/>
    <col min="16096" max="16096" width="8.88671875" style="1"/>
    <col min="16097" max="16097" width="9.88671875" style="1" customWidth="1"/>
    <col min="16098" max="16098" width="13.6640625" style="1" customWidth="1"/>
    <col min="16099" max="16099" width="12" style="1" customWidth="1"/>
    <col min="16100" max="16100" width="10.109375" style="1" customWidth="1"/>
    <col min="16101" max="16101" width="19.109375" style="1" customWidth="1"/>
    <col min="16102" max="16102" width="13.88671875" style="1" customWidth="1"/>
    <col min="16103" max="16103" width="10.6640625" style="1" customWidth="1"/>
    <col min="16104" max="16104" width="25.33203125" style="1" customWidth="1"/>
    <col min="16105" max="16113" width="10.6640625" style="1" customWidth="1"/>
    <col min="16114" max="16136" width="10.109375" style="1" customWidth="1"/>
    <col min="16137" max="16325" width="8.88671875" style="1"/>
    <col min="16326" max="16384" width="9.109375" style="1" customWidth="1"/>
  </cols>
  <sheetData>
    <row r="1" spans="1:11" x14ac:dyDescent="0.25">
      <c r="J1" s="2"/>
    </row>
    <row r="2" spans="1:11" ht="18.75" customHeight="1" x14ac:dyDescent="0.3">
      <c r="A2" s="3" t="s">
        <v>35</v>
      </c>
      <c r="B2" s="4"/>
      <c r="C2" s="4"/>
      <c r="D2" s="4"/>
      <c r="E2" s="4"/>
      <c r="F2" s="4"/>
      <c r="G2" s="4"/>
      <c r="H2" s="4"/>
      <c r="I2" s="59" t="s">
        <v>1</v>
      </c>
      <c r="J2" s="60"/>
      <c r="K2" s="5"/>
    </row>
    <row r="3" spans="1:11" ht="21.75" customHeight="1" x14ac:dyDescent="0.3">
      <c r="A3" s="3" t="s">
        <v>2</v>
      </c>
      <c r="B3" s="4"/>
      <c r="C3" s="4"/>
      <c r="D3" s="4"/>
      <c r="E3" s="4"/>
      <c r="F3" s="4"/>
      <c r="G3" s="4"/>
      <c r="H3" s="4"/>
      <c r="I3" s="60"/>
      <c r="J3" s="60"/>
      <c r="K3" s="5"/>
    </row>
    <row r="4" spans="1:11" ht="27" customHeight="1" x14ac:dyDescent="0.3">
      <c r="A4" s="3" t="s">
        <v>3</v>
      </c>
      <c r="B4" s="4"/>
      <c r="C4" s="4"/>
      <c r="D4" s="4"/>
      <c r="E4" s="4"/>
      <c r="F4" s="4"/>
      <c r="G4" s="4"/>
      <c r="H4" s="4"/>
      <c r="I4" s="61"/>
      <c r="J4" s="61"/>
    </row>
    <row r="5" spans="1:11" ht="52.5" customHeight="1" x14ac:dyDescent="0.3">
      <c r="A5" s="8"/>
      <c r="B5" s="9"/>
      <c r="C5" s="9"/>
      <c r="D5" s="9"/>
      <c r="E5" s="9"/>
      <c r="F5" s="9"/>
      <c r="G5" s="10"/>
      <c r="H5" s="11"/>
      <c r="I5" s="62" t="s">
        <v>4</v>
      </c>
      <c r="J5" s="63"/>
      <c r="K5" s="49"/>
    </row>
    <row r="6" spans="1:11" s="16" customFormat="1" x14ac:dyDescent="0.25">
      <c r="A6" s="12" t="s">
        <v>5</v>
      </c>
      <c r="B6" s="6">
        <v>2020</v>
      </c>
      <c r="C6" s="13">
        <v>2025</v>
      </c>
      <c r="D6" s="13">
        <v>2030</v>
      </c>
      <c r="E6" s="13">
        <v>2035</v>
      </c>
      <c r="F6" s="13">
        <v>2040</v>
      </c>
      <c r="G6" s="13">
        <v>2045</v>
      </c>
      <c r="H6" s="13">
        <v>2050</v>
      </c>
      <c r="I6" s="14" t="s">
        <v>6</v>
      </c>
      <c r="J6" s="15" t="s">
        <v>7</v>
      </c>
      <c r="K6" s="6"/>
    </row>
    <row r="7" spans="1:11" x14ac:dyDescent="0.25">
      <c r="A7" s="19"/>
      <c r="I7" s="20"/>
      <c r="J7" s="21"/>
    </row>
    <row r="8" spans="1:11" s="16" customFormat="1" x14ac:dyDescent="0.25">
      <c r="A8" s="19" t="s">
        <v>8</v>
      </c>
      <c r="B8" s="17">
        <v>689.53899999999999</v>
      </c>
      <c r="C8" s="17">
        <v>697.64400000000001</v>
      </c>
      <c r="D8" s="17">
        <v>728.6</v>
      </c>
      <c r="E8" s="17">
        <v>757.18</v>
      </c>
      <c r="F8" s="17">
        <v>787.13800000000003</v>
      </c>
      <c r="G8" s="17">
        <v>816.42200000000003</v>
      </c>
      <c r="H8" s="17">
        <v>844.40499999999997</v>
      </c>
      <c r="I8" s="24">
        <f>SUM(H8-B8)</f>
        <v>154.86599999999999</v>
      </c>
      <c r="J8" s="25">
        <f>I8/B8</f>
        <v>0.22459353278059688</v>
      </c>
      <c r="K8" s="27"/>
    </row>
    <row r="9" spans="1:11" s="28" customFormat="1" x14ac:dyDescent="0.25">
      <c r="A9" s="19" t="s">
        <v>36</v>
      </c>
      <c r="B9" s="17">
        <v>238.35900000000001</v>
      </c>
      <c r="C9" s="17">
        <v>247.363</v>
      </c>
      <c r="D9" s="17">
        <v>258.803</v>
      </c>
      <c r="E9" s="17">
        <v>269.75599999999997</v>
      </c>
      <c r="F9" s="17">
        <v>283.05</v>
      </c>
      <c r="G9" s="17">
        <v>295.423</v>
      </c>
      <c r="H9" s="17">
        <v>308.54899999999998</v>
      </c>
      <c r="I9" s="24">
        <f t="shared" ref="I9:I38" si="0">SUM(H9-B9)</f>
        <v>70.189999999999969</v>
      </c>
      <c r="J9" s="25">
        <f t="shared" ref="J9:J38" si="1">I9/B9</f>
        <v>0.29447178415751019</v>
      </c>
      <c r="K9" s="27"/>
    </row>
    <row r="10" spans="1:11" s="16" customFormat="1" x14ac:dyDescent="0.25">
      <c r="A10" s="19" t="s">
        <v>12</v>
      </c>
      <c r="B10" s="17">
        <v>159.46299999999999</v>
      </c>
      <c r="C10" s="17">
        <v>168.589</v>
      </c>
      <c r="D10" s="17">
        <v>182.65299999999999</v>
      </c>
      <c r="E10" s="17">
        <v>197.55</v>
      </c>
      <c r="F10" s="17">
        <v>211.46</v>
      </c>
      <c r="G10" s="17">
        <v>227.23099999999999</v>
      </c>
      <c r="H10" s="17">
        <v>235.52099999999999</v>
      </c>
      <c r="I10" s="24">
        <f t="shared" si="0"/>
        <v>76.057999999999993</v>
      </c>
      <c r="J10" s="25">
        <f t="shared" si="1"/>
        <v>0.47696330810282006</v>
      </c>
      <c r="K10" s="27"/>
    </row>
    <row r="11" spans="1:11" x14ac:dyDescent="0.25">
      <c r="A11" s="19"/>
      <c r="B11" s="17"/>
      <c r="C11" s="17"/>
      <c r="D11" s="17"/>
      <c r="E11" s="17"/>
      <c r="F11" s="17"/>
      <c r="G11" s="17"/>
      <c r="H11" s="17"/>
      <c r="I11" s="24"/>
      <c r="J11" s="25"/>
      <c r="K11" s="18"/>
    </row>
    <row r="12" spans="1:11" s="16" customFormat="1" x14ac:dyDescent="0.25">
      <c r="A12" s="50" t="s">
        <v>37</v>
      </c>
      <c r="B12" s="26">
        <f t="shared" ref="B12:H12" si="2">SUM(B8:B10)</f>
        <v>1087.3610000000001</v>
      </c>
      <c r="C12" s="26">
        <f t="shared" si="2"/>
        <v>1113.596</v>
      </c>
      <c r="D12" s="26">
        <f t="shared" si="2"/>
        <v>1170.056</v>
      </c>
      <c r="E12" s="26">
        <f t="shared" si="2"/>
        <v>1224.4859999999999</v>
      </c>
      <c r="F12" s="26">
        <f t="shared" si="2"/>
        <v>1281.6480000000001</v>
      </c>
      <c r="G12" s="26">
        <f t="shared" si="2"/>
        <v>1339.076</v>
      </c>
      <c r="H12" s="26">
        <f t="shared" si="2"/>
        <v>1388.4749999999999</v>
      </c>
      <c r="I12" s="24">
        <f t="shared" si="0"/>
        <v>301.11399999999981</v>
      </c>
      <c r="J12" s="25">
        <f t="shared" si="1"/>
        <v>0.27692183184793256</v>
      </c>
      <c r="K12" s="27"/>
    </row>
    <row r="13" spans="1:11" x14ac:dyDescent="0.25">
      <c r="A13" s="19"/>
      <c r="B13" s="17"/>
      <c r="C13" s="17"/>
      <c r="D13" s="17"/>
      <c r="E13" s="17"/>
      <c r="F13" s="17"/>
      <c r="G13" s="17"/>
      <c r="H13" s="17"/>
      <c r="I13" s="24"/>
      <c r="J13" s="25"/>
      <c r="K13" s="18"/>
    </row>
    <row r="14" spans="1:11" s="16" customFormat="1" x14ac:dyDescent="0.25">
      <c r="A14" s="19" t="s">
        <v>17</v>
      </c>
      <c r="B14" s="17">
        <v>1061.232</v>
      </c>
      <c r="C14" s="17">
        <v>1082.9079999999999</v>
      </c>
      <c r="D14" s="17">
        <v>1118.2</v>
      </c>
      <c r="E14" s="17">
        <v>1154.0719999999999</v>
      </c>
      <c r="F14" s="17">
        <v>1189.771</v>
      </c>
      <c r="G14" s="17">
        <v>1222.154</v>
      </c>
      <c r="H14" s="17">
        <v>1250.692</v>
      </c>
      <c r="I14" s="24">
        <f t="shared" si="0"/>
        <v>189.46000000000004</v>
      </c>
      <c r="J14" s="25">
        <f t="shared" si="1"/>
        <v>0.1785283519532016</v>
      </c>
      <c r="K14" s="27"/>
    </row>
    <row r="15" spans="1:11" s="16" customFormat="1" x14ac:dyDescent="0.25">
      <c r="A15" s="19" t="s">
        <v>38</v>
      </c>
      <c r="B15" s="17">
        <v>67.227999999999994</v>
      </c>
      <c r="C15" s="31">
        <v>69.938999999999993</v>
      </c>
      <c r="D15" s="31">
        <v>73.894999999999996</v>
      </c>
      <c r="E15" s="31">
        <v>77.631</v>
      </c>
      <c r="F15" s="31">
        <v>81.876999999999995</v>
      </c>
      <c r="G15" s="17">
        <v>86.137</v>
      </c>
      <c r="H15" s="17">
        <v>90.396000000000001</v>
      </c>
      <c r="I15" s="24">
        <f t="shared" si="0"/>
        <v>23.168000000000006</v>
      </c>
      <c r="J15" s="25">
        <f t="shared" si="1"/>
        <v>0.34461831379782248</v>
      </c>
      <c r="K15" s="27"/>
    </row>
    <row r="16" spans="1:11" s="16" customFormat="1" x14ac:dyDescent="0.25">
      <c r="A16" s="19" t="s">
        <v>19</v>
      </c>
      <c r="B16" s="17">
        <v>69.656999999999996</v>
      </c>
      <c r="C16" s="31">
        <v>72.486000000000004</v>
      </c>
      <c r="D16" s="31">
        <v>75.67</v>
      </c>
      <c r="E16" s="31">
        <v>78.5</v>
      </c>
      <c r="F16" s="31">
        <v>81.2</v>
      </c>
      <c r="G16" s="17">
        <v>83.7</v>
      </c>
      <c r="H16" s="17">
        <v>85.8</v>
      </c>
      <c r="I16" s="24">
        <f t="shared" si="0"/>
        <v>16.143000000000001</v>
      </c>
      <c r="J16" s="25">
        <f t="shared" si="1"/>
        <v>0.23174986002842501</v>
      </c>
      <c r="K16" s="27"/>
    </row>
    <row r="17" spans="1:11" s="28" customFormat="1" x14ac:dyDescent="0.25">
      <c r="A17" s="19" t="s">
        <v>39</v>
      </c>
      <c r="B17" s="17">
        <v>967.14700000000005</v>
      </c>
      <c r="C17" s="17">
        <v>1003.2190000000001</v>
      </c>
      <c r="D17" s="17">
        <v>1047.4949999999999</v>
      </c>
      <c r="E17" s="17">
        <v>1106.3710000000001</v>
      </c>
      <c r="F17" s="17">
        <v>1147.3320000000001</v>
      </c>
      <c r="G17" s="17">
        <v>1184.193</v>
      </c>
      <c r="H17" s="17">
        <v>1218.8320000000001</v>
      </c>
      <c r="I17" s="24">
        <f t="shared" si="0"/>
        <v>251.68500000000006</v>
      </c>
      <c r="J17" s="25">
        <f t="shared" si="1"/>
        <v>0.26023448348596445</v>
      </c>
      <c r="K17" s="27"/>
    </row>
    <row r="18" spans="1:11" s="16" customFormat="1" x14ac:dyDescent="0.25">
      <c r="A18" s="19" t="s">
        <v>26</v>
      </c>
      <c r="B18" s="17">
        <v>1171.856</v>
      </c>
      <c r="C18" s="17">
        <v>1200.7639999999999</v>
      </c>
      <c r="D18" s="17">
        <v>1240.942</v>
      </c>
      <c r="E18" s="17">
        <v>1277.001</v>
      </c>
      <c r="F18" s="17">
        <v>1310.7059999999999</v>
      </c>
      <c r="G18" s="17">
        <v>1345.002</v>
      </c>
      <c r="H18" s="17">
        <v>1379.386</v>
      </c>
      <c r="I18" s="24">
        <f t="shared" si="0"/>
        <v>207.52999999999997</v>
      </c>
      <c r="J18" s="25">
        <f t="shared" si="1"/>
        <v>0.17709513796917026</v>
      </c>
      <c r="K18" s="27"/>
    </row>
    <row r="19" spans="1:11" s="16" customFormat="1" x14ac:dyDescent="0.25">
      <c r="A19" s="19" t="s">
        <v>13</v>
      </c>
      <c r="B19" s="17">
        <v>24.146999999999998</v>
      </c>
      <c r="C19" s="17">
        <v>27.812999999999999</v>
      </c>
      <c r="D19" s="17">
        <v>32.661000000000001</v>
      </c>
      <c r="E19" s="17">
        <v>34.360999999999997</v>
      </c>
      <c r="F19" s="17">
        <v>36.076999999999998</v>
      </c>
      <c r="G19" s="17">
        <v>37.81</v>
      </c>
      <c r="H19" s="17">
        <v>39.561</v>
      </c>
      <c r="I19" s="24">
        <f t="shared" si="0"/>
        <v>15.414000000000001</v>
      </c>
      <c r="J19" s="25">
        <f t="shared" si="1"/>
        <v>0.63834016648030822</v>
      </c>
      <c r="K19" s="27"/>
    </row>
    <row r="20" spans="1:11" s="16" customFormat="1" x14ac:dyDescent="0.25">
      <c r="A20" s="19" t="s">
        <v>11</v>
      </c>
      <c r="B20" s="17">
        <v>14.656000000000001</v>
      </c>
      <c r="C20" s="17">
        <v>15.477</v>
      </c>
      <c r="D20" s="17">
        <v>18.010000000000002</v>
      </c>
      <c r="E20" s="17">
        <v>19.591999999999999</v>
      </c>
      <c r="F20" s="17">
        <v>20.733000000000001</v>
      </c>
      <c r="G20" s="17">
        <v>21.803999999999998</v>
      </c>
      <c r="H20" s="17">
        <v>23.268000000000001</v>
      </c>
      <c r="I20" s="24">
        <f t="shared" si="0"/>
        <v>8.6120000000000001</v>
      </c>
      <c r="J20" s="25">
        <f t="shared" si="1"/>
        <v>0.58760917030567683</v>
      </c>
      <c r="K20" s="27"/>
    </row>
    <row r="21" spans="1:11" s="16" customFormat="1" x14ac:dyDescent="0.25">
      <c r="A21" s="50"/>
      <c r="B21" s="17"/>
      <c r="C21" s="17"/>
      <c r="D21" s="17"/>
      <c r="E21" s="17"/>
      <c r="F21" s="17"/>
      <c r="G21" s="17"/>
      <c r="H21" s="17"/>
      <c r="I21" s="24"/>
      <c r="J21" s="25"/>
      <c r="K21" s="27"/>
    </row>
    <row r="22" spans="1:11" s="16" customFormat="1" x14ac:dyDescent="0.25">
      <c r="A22" s="50" t="s">
        <v>25</v>
      </c>
      <c r="B22" s="26">
        <f t="shared" ref="B22:H22" si="3">SUM(B14,B17,B18,B19,B20)</f>
        <v>3239.0379999999996</v>
      </c>
      <c r="C22" s="26">
        <f t="shared" si="3"/>
        <v>3330.1809999999996</v>
      </c>
      <c r="D22" s="26">
        <f t="shared" si="3"/>
        <v>3457.308</v>
      </c>
      <c r="E22" s="26">
        <f t="shared" si="3"/>
        <v>3591.3970000000004</v>
      </c>
      <c r="F22" s="26">
        <f t="shared" si="3"/>
        <v>3704.6190000000006</v>
      </c>
      <c r="G22" s="26">
        <f t="shared" si="3"/>
        <v>3810.9629999999997</v>
      </c>
      <c r="H22" s="26">
        <f t="shared" si="3"/>
        <v>3911.7390000000005</v>
      </c>
      <c r="I22" s="24">
        <f t="shared" si="0"/>
        <v>672.70100000000093</v>
      </c>
      <c r="J22" s="25">
        <f t="shared" si="1"/>
        <v>0.20768543005670234</v>
      </c>
      <c r="K22" s="27"/>
    </row>
    <row r="23" spans="1:11" x14ac:dyDescent="0.25">
      <c r="A23" s="19"/>
      <c r="B23" s="17"/>
      <c r="C23" s="17"/>
      <c r="D23" s="17"/>
      <c r="E23" s="17"/>
      <c r="F23" s="17"/>
      <c r="G23" s="17"/>
      <c r="H23" s="17"/>
      <c r="I23" s="24"/>
      <c r="J23" s="25"/>
      <c r="K23" s="18"/>
    </row>
    <row r="24" spans="1:11" s="16" customFormat="1" x14ac:dyDescent="0.25">
      <c r="A24" s="19" t="s">
        <v>24</v>
      </c>
      <c r="B24" s="17">
        <v>420.983</v>
      </c>
      <c r="C24" s="17">
        <v>455.23399999999998</v>
      </c>
      <c r="D24" s="17">
        <v>484.43</v>
      </c>
      <c r="E24" s="17">
        <v>506.91800000000001</v>
      </c>
      <c r="F24" s="17">
        <v>522.56200000000001</v>
      </c>
      <c r="G24" s="17">
        <v>533.83699999999999</v>
      </c>
      <c r="H24" s="17">
        <v>543.73099999999999</v>
      </c>
      <c r="I24" s="24">
        <f t="shared" si="0"/>
        <v>122.74799999999999</v>
      </c>
      <c r="J24" s="25">
        <f t="shared" si="1"/>
        <v>0.29157471916918259</v>
      </c>
      <c r="K24" s="27"/>
    </row>
    <row r="25" spans="1:11" s="28" customFormat="1" x14ac:dyDescent="0.25">
      <c r="A25" s="19" t="s">
        <v>23</v>
      </c>
      <c r="B25" s="17">
        <v>480.6</v>
      </c>
      <c r="C25" s="17">
        <v>503.488</v>
      </c>
      <c r="D25" s="17">
        <v>536.62400000000002</v>
      </c>
      <c r="E25" s="17">
        <v>553.04399999999998</v>
      </c>
      <c r="F25" s="17">
        <v>564.99400000000003</v>
      </c>
      <c r="G25" s="17">
        <v>573.62900000000002</v>
      </c>
      <c r="H25" s="17">
        <v>579.54399999999998</v>
      </c>
      <c r="I25" s="24">
        <f t="shared" si="0"/>
        <v>98.94399999999996</v>
      </c>
      <c r="J25" s="25">
        <f t="shared" si="1"/>
        <v>0.20587598834789836</v>
      </c>
      <c r="K25" s="27"/>
    </row>
    <row r="26" spans="1:11" s="16" customFormat="1" x14ac:dyDescent="0.25">
      <c r="A26" s="19" t="s">
        <v>14</v>
      </c>
      <c r="B26" s="17">
        <v>42.771999999999998</v>
      </c>
      <c r="C26" s="17">
        <v>43.74</v>
      </c>
      <c r="D26" s="17">
        <v>46.304000000000002</v>
      </c>
      <c r="E26" s="17">
        <v>47.585999999999999</v>
      </c>
      <c r="F26" s="17">
        <v>48.537999999999997</v>
      </c>
      <c r="G26" s="17">
        <v>49.49</v>
      </c>
      <c r="H26" s="17">
        <v>50.442</v>
      </c>
      <c r="I26" s="24">
        <f t="shared" si="0"/>
        <v>7.6700000000000017</v>
      </c>
      <c r="J26" s="25">
        <f t="shared" si="1"/>
        <v>0.17932292153745447</v>
      </c>
      <c r="K26" s="27"/>
    </row>
    <row r="27" spans="1:11" s="16" customFormat="1" x14ac:dyDescent="0.25">
      <c r="A27" s="19" t="s">
        <v>9</v>
      </c>
      <c r="B27" s="17">
        <v>17.219000000000001</v>
      </c>
      <c r="C27" s="17">
        <v>19.010999999999999</v>
      </c>
      <c r="D27" s="17">
        <v>20.433</v>
      </c>
      <c r="E27" s="17">
        <v>20.933</v>
      </c>
      <c r="F27" s="17">
        <v>21.433</v>
      </c>
      <c r="G27" s="17">
        <v>21.933</v>
      </c>
      <c r="H27" s="17">
        <v>22.433</v>
      </c>
      <c r="I27" s="24">
        <f t="shared" si="0"/>
        <v>5.2139999999999986</v>
      </c>
      <c r="J27" s="25">
        <f t="shared" si="1"/>
        <v>0.30280504094314409</v>
      </c>
      <c r="K27" s="27"/>
    </row>
    <row r="28" spans="1:11" s="16" customFormat="1" x14ac:dyDescent="0.25">
      <c r="A28" s="19" t="s">
        <v>16</v>
      </c>
      <c r="B28" s="17">
        <v>168.02099999999999</v>
      </c>
      <c r="C28" s="17">
        <v>176.34800000000001</v>
      </c>
      <c r="D28" s="17">
        <v>193.64</v>
      </c>
      <c r="E28" s="17">
        <v>203.81200000000001</v>
      </c>
      <c r="F28" s="17">
        <v>216.53899999999999</v>
      </c>
      <c r="G28" s="17">
        <v>230.44</v>
      </c>
      <c r="H28" s="17">
        <v>242.66800000000001</v>
      </c>
      <c r="I28" s="24">
        <f t="shared" si="0"/>
        <v>74.64700000000002</v>
      </c>
      <c r="J28" s="25">
        <f t="shared" si="1"/>
        <v>0.44427184697150968</v>
      </c>
      <c r="K28" s="27"/>
    </row>
    <row r="29" spans="1:11" s="28" customFormat="1" x14ac:dyDescent="0.25">
      <c r="A29" s="19" t="s">
        <v>21</v>
      </c>
      <c r="B29" s="17">
        <v>271.71499999999997</v>
      </c>
      <c r="C29" s="17">
        <v>293.18299999999999</v>
      </c>
      <c r="D29" s="17">
        <v>316.34500000000003</v>
      </c>
      <c r="E29" s="17">
        <v>341.33600000000001</v>
      </c>
      <c r="F29" s="17">
        <v>368.30200000000002</v>
      </c>
      <c r="G29" s="17">
        <v>397.399</v>
      </c>
      <c r="H29" s="17">
        <v>428.79399999999998</v>
      </c>
      <c r="I29" s="24">
        <f t="shared" si="0"/>
        <v>157.07900000000001</v>
      </c>
      <c r="J29" s="25">
        <f t="shared" si="1"/>
        <v>0.57810205546252513</v>
      </c>
      <c r="K29" s="27"/>
    </row>
    <row r="30" spans="1:11" x14ac:dyDescent="0.25">
      <c r="A30" s="19" t="s">
        <v>40</v>
      </c>
      <c r="B30" s="33">
        <v>78.17</v>
      </c>
      <c r="C30" s="33">
        <v>83.816000000000003</v>
      </c>
      <c r="D30" s="33">
        <v>89.462000000000003</v>
      </c>
      <c r="E30" s="33">
        <v>95.108000000000004</v>
      </c>
      <c r="F30" s="33">
        <v>100.754</v>
      </c>
      <c r="G30" s="17">
        <v>106.4</v>
      </c>
      <c r="H30" s="17">
        <v>112.04600000000001</v>
      </c>
      <c r="I30" s="24">
        <f t="shared" si="0"/>
        <v>33.876000000000005</v>
      </c>
      <c r="J30" s="25">
        <f t="shared" si="1"/>
        <v>0.43336318280670338</v>
      </c>
      <c r="K30" s="27"/>
    </row>
    <row r="31" spans="1:11" x14ac:dyDescent="0.25">
      <c r="A31" s="19"/>
      <c r="B31" s="17"/>
      <c r="C31" s="17"/>
      <c r="D31" s="17"/>
      <c r="E31" s="17"/>
      <c r="F31" s="17"/>
      <c r="G31" s="17"/>
      <c r="H31" s="17"/>
      <c r="I31" s="24"/>
      <c r="J31" s="25"/>
    </row>
    <row r="32" spans="1:11" x14ac:dyDescent="0.25">
      <c r="A32" s="50" t="s">
        <v>41</v>
      </c>
      <c r="B32" s="26">
        <f t="shared" ref="B32:H32" si="4">SUM(B24,B25,B26,B27,B28,B29)</f>
        <v>1401.3100000000002</v>
      </c>
      <c r="C32" s="26">
        <f t="shared" si="4"/>
        <v>1491.0039999999999</v>
      </c>
      <c r="D32" s="26">
        <f t="shared" si="4"/>
        <v>1597.7760000000001</v>
      </c>
      <c r="E32" s="26">
        <f t="shared" si="4"/>
        <v>1673.6290000000001</v>
      </c>
      <c r="F32" s="26">
        <f t="shared" si="4"/>
        <v>1742.3679999999999</v>
      </c>
      <c r="G32" s="26">
        <f t="shared" si="4"/>
        <v>1806.7280000000001</v>
      </c>
      <c r="H32" s="26">
        <f t="shared" si="4"/>
        <v>1867.6120000000001</v>
      </c>
      <c r="I32" s="24">
        <f t="shared" si="0"/>
        <v>466.30199999999991</v>
      </c>
      <c r="J32" s="25">
        <f t="shared" si="1"/>
        <v>0.33276148746530021</v>
      </c>
      <c r="K32" s="27"/>
    </row>
    <row r="33" spans="1:11" x14ac:dyDescent="0.25">
      <c r="A33" s="50"/>
      <c r="B33" s="26"/>
      <c r="C33" s="26"/>
      <c r="D33" s="26"/>
      <c r="E33" s="26"/>
      <c r="F33" s="26"/>
      <c r="G33" s="26"/>
      <c r="H33" s="26"/>
      <c r="I33" s="24"/>
      <c r="J33" s="25"/>
      <c r="K33" s="27"/>
    </row>
    <row r="34" spans="1:11" ht="12.75" customHeight="1" x14ac:dyDescent="0.25">
      <c r="A34" s="24" t="s">
        <v>29</v>
      </c>
      <c r="B34" s="26">
        <f>SUM(B9+B10+B18+B19+B20+B24+B25+B26+B27)</f>
        <v>2570.0549999999998</v>
      </c>
      <c r="C34" s="26">
        <f t="shared" ref="C34:H34" si="5">SUM(C9+C10+C18+C19+C20+C24+C25+C26+C27)</f>
        <v>2681.4789999999998</v>
      </c>
      <c r="D34" s="26">
        <f t="shared" si="5"/>
        <v>2820.8600000000006</v>
      </c>
      <c r="E34" s="26">
        <f t="shared" si="5"/>
        <v>2926.741</v>
      </c>
      <c r="F34" s="26">
        <f t="shared" si="5"/>
        <v>3019.5529999999999</v>
      </c>
      <c r="G34" s="26">
        <f t="shared" si="5"/>
        <v>3106.1589999999997</v>
      </c>
      <c r="H34" s="26">
        <f t="shared" si="5"/>
        <v>3182.4349999999995</v>
      </c>
      <c r="I34" s="24">
        <f t="shared" si="0"/>
        <v>612.37999999999965</v>
      </c>
      <c r="J34" s="25">
        <f t="shared" si="1"/>
        <v>0.23827505637038884</v>
      </c>
      <c r="K34" s="51"/>
    </row>
    <row r="35" spans="1:11" ht="12.75" customHeight="1" x14ac:dyDescent="0.25">
      <c r="A35" s="24"/>
      <c r="B35" s="26"/>
      <c r="C35" s="26"/>
      <c r="D35" s="26"/>
      <c r="E35" s="26"/>
      <c r="F35" s="26"/>
      <c r="G35" s="26"/>
      <c r="H35" s="26"/>
      <c r="I35" s="24"/>
      <c r="J35" s="25"/>
      <c r="K35" s="51"/>
    </row>
    <row r="36" spans="1:11" ht="12.75" customHeight="1" x14ac:dyDescent="0.25">
      <c r="A36" s="24" t="s">
        <v>30</v>
      </c>
      <c r="B36" s="26">
        <f>SUM(B14+B17+B28+B29)</f>
        <v>2468.1150000000002</v>
      </c>
      <c r="C36" s="26">
        <f t="shared" ref="C36:H36" si="6">SUM(C14+C17+C28+C29)</f>
        <v>2555.6579999999999</v>
      </c>
      <c r="D36" s="26">
        <f t="shared" si="6"/>
        <v>2675.6799999999994</v>
      </c>
      <c r="E36" s="26">
        <f t="shared" si="6"/>
        <v>2805.5910000000003</v>
      </c>
      <c r="F36" s="26">
        <f t="shared" si="6"/>
        <v>2921.944</v>
      </c>
      <c r="G36" s="26">
        <f t="shared" si="6"/>
        <v>3034.1859999999997</v>
      </c>
      <c r="H36" s="26">
        <f t="shared" si="6"/>
        <v>3140.9860000000003</v>
      </c>
      <c r="I36" s="24">
        <f t="shared" si="0"/>
        <v>672.87100000000009</v>
      </c>
      <c r="J36" s="25">
        <f t="shared" si="1"/>
        <v>0.27262546518294328</v>
      </c>
      <c r="K36" s="51"/>
    </row>
    <row r="37" spans="1:11" x14ac:dyDescent="0.25">
      <c r="A37" s="19"/>
      <c r="B37" s="17"/>
      <c r="C37" s="17"/>
      <c r="D37" s="17"/>
      <c r="E37" s="17"/>
      <c r="F37" s="17"/>
      <c r="G37" s="17"/>
      <c r="H37" s="17"/>
      <c r="I37" s="24"/>
      <c r="J37" s="25"/>
      <c r="K37" s="51"/>
    </row>
    <row r="38" spans="1:11" x14ac:dyDescent="0.25">
      <c r="A38" s="34" t="s">
        <v>31</v>
      </c>
      <c r="B38" s="35">
        <f t="shared" ref="B38:H38" si="7">SUM(B8,B9,B10,B14,B17,B18,B19,B20,B24,B25,B26,B27,B28,B29)</f>
        <v>5727.7089999999998</v>
      </c>
      <c r="C38" s="35">
        <f t="shared" si="7"/>
        <v>5934.7810000000009</v>
      </c>
      <c r="D38" s="35">
        <f t="shared" si="7"/>
        <v>6225.1400000000012</v>
      </c>
      <c r="E38" s="35">
        <f t="shared" si="7"/>
        <v>6489.5119999999997</v>
      </c>
      <c r="F38" s="35">
        <f t="shared" si="7"/>
        <v>6728.6349999999993</v>
      </c>
      <c r="G38" s="35">
        <f t="shared" si="7"/>
        <v>6956.7669999999998</v>
      </c>
      <c r="H38" s="35">
        <f t="shared" si="7"/>
        <v>7167.8259999999991</v>
      </c>
      <c r="I38" s="34">
        <f t="shared" si="0"/>
        <v>1440.1169999999993</v>
      </c>
      <c r="J38" s="36">
        <f t="shared" si="1"/>
        <v>0.25142984743114555</v>
      </c>
      <c r="K38" s="51"/>
    </row>
    <row r="39" spans="1:11" x14ac:dyDescent="0.25">
      <c r="A39" s="37" t="s">
        <v>32</v>
      </c>
      <c r="B39" s="38"/>
      <c r="C39" s="38"/>
      <c r="D39" s="38"/>
      <c r="E39" s="38"/>
      <c r="F39" s="38"/>
      <c r="G39" s="38"/>
      <c r="H39" s="38"/>
      <c r="I39" s="26"/>
      <c r="J39" s="27"/>
    </row>
    <row r="40" spans="1:11" x14ac:dyDescent="0.25">
      <c r="A40" s="37" t="s">
        <v>42</v>
      </c>
      <c r="B40" s="38"/>
      <c r="C40" s="38"/>
      <c r="D40" s="38"/>
      <c r="E40" s="38"/>
      <c r="F40" s="38"/>
      <c r="G40" s="38"/>
      <c r="H40" s="38"/>
      <c r="I40" s="26"/>
      <c r="J40" s="27"/>
    </row>
    <row r="41" spans="1:11" x14ac:dyDescent="0.25">
      <c r="A41" s="38"/>
      <c r="B41" s="38"/>
      <c r="C41" s="38"/>
      <c r="D41" s="38"/>
      <c r="E41" s="38"/>
      <c r="F41" s="38"/>
      <c r="G41" s="38"/>
      <c r="H41" s="38"/>
      <c r="I41" s="26"/>
      <c r="J41" s="27"/>
    </row>
    <row r="42" spans="1:11" x14ac:dyDescent="0.25">
      <c r="A42" s="45"/>
      <c r="B42" s="38"/>
      <c r="C42" s="38"/>
      <c r="D42" s="38"/>
      <c r="E42" s="38"/>
      <c r="F42" s="38"/>
      <c r="G42" s="38"/>
      <c r="H42" s="38"/>
      <c r="I42" s="26"/>
      <c r="J42" s="27"/>
    </row>
    <row r="43" spans="1:11" x14ac:dyDescent="0.25">
      <c r="A43" s="45"/>
      <c r="B43" s="38"/>
      <c r="C43" s="38"/>
      <c r="D43" s="38"/>
      <c r="E43" s="38"/>
      <c r="F43" s="38"/>
      <c r="G43" s="38"/>
      <c r="H43" s="38"/>
      <c r="I43" s="26"/>
      <c r="J43" s="27"/>
    </row>
    <row r="44" spans="1:11" x14ac:dyDescent="0.25">
      <c r="A44" s="38"/>
      <c r="B44" s="38"/>
      <c r="C44" s="38"/>
      <c r="D44" s="38"/>
      <c r="E44" s="38"/>
      <c r="F44" s="38"/>
      <c r="G44" s="38"/>
      <c r="H44" s="38"/>
      <c r="I44" s="26"/>
      <c r="J44" s="27"/>
      <c r="K44" s="51"/>
    </row>
    <row r="45" spans="1:11" x14ac:dyDescent="0.25">
      <c r="A45" s="45"/>
      <c r="B45" s="40"/>
      <c r="C45" s="40"/>
      <c r="D45" s="40"/>
      <c r="E45" s="40"/>
      <c r="F45" s="40"/>
      <c r="G45" s="40"/>
      <c r="H45" s="40"/>
      <c r="I45" s="40"/>
      <c r="J45" s="27"/>
      <c r="K45" s="51"/>
    </row>
    <row r="46" spans="1:11" x14ac:dyDescent="0.25">
      <c r="A46" s="45"/>
      <c r="B46" s="40"/>
      <c r="C46" s="40"/>
      <c r="D46" s="40"/>
      <c r="E46" s="40"/>
      <c r="F46" s="40"/>
      <c r="G46" s="40"/>
      <c r="H46" s="40"/>
      <c r="I46" s="40"/>
      <c r="J46" s="27"/>
      <c r="K46" s="27"/>
    </row>
    <row r="47" spans="1:11" x14ac:dyDescent="0.25">
      <c r="A47" s="38"/>
      <c r="B47" s="38"/>
      <c r="C47" s="38"/>
      <c r="D47" s="38"/>
      <c r="E47" s="38"/>
      <c r="F47" s="38"/>
      <c r="G47" s="38"/>
      <c r="H47" s="38"/>
      <c r="I47" s="26"/>
      <c r="J47" s="27"/>
      <c r="K47" s="27"/>
    </row>
    <row r="48" spans="1:11" s="16" customFormat="1" x14ac:dyDescent="0.25">
      <c r="A48" s="38"/>
      <c r="B48" s="44"/>
      <c r="C48" s="44"/>
      <c r="D48" s="44"/>
      <c r="E48" s="44"/>
      <c r="F48" s="44"/>
      <c r="G48" s="44"/>
      <c r="H48" s="44"/>
      <c r="I48" s="26"/>
      <c r="J48" s="27"/>
    </row>
    <row r="49" spans="1:11" x14ac:dyDescent="0.25">
      <c r="B49" s="38"/>
      <c r="C49" s="38"/>
      <c r="D49" s="38"/>
      <c r="E49" s="38"/>
      <c r="F49" s="38"/>
      <c r="G49" s="38"/>
      <c r="H49" s="38"/>
      <c r="I49" s="56"/>
      <c r="J49" s="38"/>
    </row>
    <row r="50" spans="1:11" x14ac:dyDescent="0.25">
      <c r="B50" s="17"/>
      <c r="C50" s="17"/>
      <c r="D50" s="17"/>
      <c r="E50" s="17"/>
      <c r="F50" s="17"/>
      <c r="G50" s="17"/>
      <c r="H50" s="17"/>
      <c r="I50" s="39"/>
    </row>
    <row r="51" spans="1:11" x14ac:dyDescent="0.25">
      <c r="B51" s="17"/>
      <c r="C51" s="17"/>
      <c r="D51" s="17"/>
      <c r="E51" s="17"/>
      <c r="F51" s="17"/>
      <c r="G51" s="17"/>
      <c r="H51" s="17"/>
      <c r="I51" s="39"/>
    </row>
    <row r="52" spans="1:11" x14ac:dyDescent="0.25">
      <c r="B52" s="17"/>
      <c r="C52" s="17"/>
      <c r="D52" s="17"/>
      <c r="E52" s="17"/>
      <c r="F52" s="17"/>
      <c r="G52" s="17"/>
      <c r="H52" s="17"/>
      <c r="K52" s="32"/>
    </row>
    <row r="53" spans="1:11" x14ac:dyDescent="0.25">
      <c r="A53" s="38"/>
      <c r="B53" s="41"/>
      <c r="C53" s="41"/>
      <c r="D53" s="42"/>
      <c r="E53" s="41"/>
      <c r="F53" s="41"/>
      <c r="G53" s="42"/>
      <c r="H53" s="42"/>
      <c r="I53" s="26"/>
      <c r="J53" s="27"/>
      <c r="K53" s="51"/>
    </row>
    <row r="54" spans="1:11" x14ac:dyDescent="0.25">
      <c r="A54" s="38"/>
      <c r="B54" s="44"/>
      <c r="C54" s="44"/>
      <c r="D54" s="44"/>
      <c r="E54" s="44"/>
      <c r="F54" s="44"/>
      <c r="G54" s="44"/>
      <c r="H54" s="44"/>
      <c r="I54" s="26"/>
      <c r="J54" s="43"/>
      <c r="K54" s="51"/>
    </row>
    <row r="55" spans="1:11" x14ac:dyDescent="0.25">
      <c r="A55" s="38"/>
      <c r="B55" s="44"/>
      <c r="C55" s="44"/>
      <c r="D55" s="44"/>
      <c r="E55" s="44"/>
      <c r="F55" s="44"/>
      <c r="G55" s="44"/>
      <c r="H55" s="44"/>
      <c r="I55" s="26"/>
      <c r="J55" s="43"/>
      <c r="K55" s="51"/>
    </row>
    <row r="56" spans="1:11" x14ac:dyDescent="0.25">
      <c r="B56" s="44"/>
      <c r="C56" s="44"/>
      <c r="D56" s="44"/>
      <c r="E56" s="44"/>
      <c r="F56" s="44"/>
      <c r="G56" s="44"/>
      <c r="H56" s="44"/>
      <c r="I56" s="26"/>
      <c r="J56" s="43"/>
      <c r="K56" s="51"/>
    </row>
    <row r="57" spans="1:11" x14ac:dyDescent="0.25">
      <c r="B57" s="17"/>
      <c r="C57" s="17"/>
      <c r="D57" s="17"/>
      <c r="E57" s="17"/>
      <c r="F57" s="17"/>
      <c r="G57" s="17"/>
      <c r="H57" s="17"/>
      <c r="I57" s="26"/>
      <c r="J57" s="27"/>
      <c r="K57" s="27"/>
    </row>
    <row r="58" spans="1:11" x14ac:dyDescent="0.25">
      <c r="I58" s="26"/>
      <c r="J58" s="27"/>
      <c r="K58" s="27"/>
    </row>
    <row r="59" spans="1:11" ht="18" x14ac:dyDescent="0.35">
      <c r="A59" s="57"/>
      <c r="B59" s="17"/>
      <c r="C59" s="17"/>
      <c r="D59" s="17"/>
      <c r="E59" s="17"/>
      <c r="F59" s="17"/>
      <c r="G59" s="17"/>
      <c r="H59" s="17"/>
      <c r="K59" s="27"/>
    </row>
    <row r="60" spans="1:11" s="16" customFormat="1" x14ac:dyDescent="0.25">
      <c r="A60" s="1"/>
      <c r="B60" s="1"/>
      <c r="C60" s="1"/>
      <c r="D60" s="1"/>
      <c r="E60" s="1"/>
      <c r="F60" s="1"/>
      <c r="G60" s="1"/>
      <c r="H60" s="1"/>
      <c r="I60" s="58"/>
      <c r="J60" s="1"/>
      <c r="K60" s="18"/>
    </row>
    <row r="61" spans="1:11" s="16" customFormat="1" x14ac:dyDescent="0.25">
      <c r="A61" s="38"/>
      <c r="B61" s="1"/>
      <c r="C61" s="1"/>
      <c r="D61" s="1"/>
      <c r="E61" s="1"/>
      <c r="F61" s="1"/>
      <c r="G61" s="1"/>
      <c r="H61" s="1"/>
      <c r="I61" s="1"/>
      <c r="J61" s="1"/>
      <c r="K61" s="27"/>
    </row>
    <row r="62" spans="1:11" s="16" customFormat="1" x14ac:dyDescent="0.25">
      <c r="A62" s="38"/>
      <c r="B62" s="17"/>
      <c r="C62" s="17"/>
      <c r="D62" s="17"/>
      <c r="E62" s="17"/>
      <c r="F62" s="17"/>
      <c r="G62" s="17"/>
      <c r="H62" s="17"/>
      <c r="I62" s="17"/>
      <c r="J62" s="18"/>
      <c r="K62" s="18"/>
    </row>
    <row r="63" spans="1:11" s="38" customFormat="1" x14ac:dyDescent="0.25">
      <c r="B63" s="17"/>
      <c r="C63" s="17"/>
      <c r="D63" s="17"/>
      <c r="E63" s="17"/>
      <c r="F63" s="17"/>
      <c r="G63" s="17"/>
      <c r="H63" s="17"/>
      <c r="I63" s="17"/>
      <c r="J63" s="18"/>
      <c r="K63" s="27"/>
    </row>
    <row r="64" spans="1:11" s="38" customForma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1" s="38" customForma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1" s="38" customFormat="1" x14ac:dyDescent="0.25">
      <c r="B66" s="1"/>
      <c r="C66" s="1"/>
      <c r="D66" s="1"/>
      <c r="E66" s="1"/>
      <c r="F66" s="1"/>
      <c r="G66" s="1"/>
      <c r="H66" s="1"/>
      <c r="I66" s="1"/>
      <c r="J66" s="1"/>
    </row>
    <row r="67" spans="1:11" s="38" customForma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47"/>
    </row>
    <row r="68" spans="1:11" s="38" customForma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1" s="38" customForma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48"/>
    </row>
    <row r="70" spans="1:11" s="38" customForma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1" s="38" customForma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1" s="38" customForma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1" x14ac:dyDescent="0.25">
      <c r="K73" s="38"/>
    </row>
    <row r="74" spans="1:11" x14ac:dyDescent="0.25">
      <c r="K74" s="38"/>
    </row>
  </sheetData>
  <mergeCells count="2">
    <mergeCell ref="I2:J4"/>
    <mergeCell ref="I5:J5"/>
  </mergeCells>
  <pageMargins left="0.2" right="0.2" top="0.75" bottom="0.75" header="0.3" footer="0.3"/>
  <pageSetup scale="8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0194B-B981-4321-8216-9F1C3383C361}">
  <dimension ref="A1:Q75"/>
  <sheetViews>
    <sheetView topLeftCell="A13" workbookViewId="0">
      <selection activeCell="C5" sqref="C5"/>
    </sheetView>
  </sheetViews>
  <sheetFormatPr defaultRowHeight="13.2" x14ac:dyDescent="0.25"/>
  <cols>
    <col min="1" max="1" width="28.6640625" style="1" customWidth="1"/>
    <col min="2" max="6" width="8.88671875" style="1"/>
    <col min="7" max="8" width="8.5546875" style="1" customWidth="1"/>
    <col min="9" max="9" width="8.88671875" style="39"/>
    <col min="10" max="10" width="11.5546875" style="1" customWidth="1"/>
    <col min="11" max="11" width="8.5546875" style="1" customWidth="1"/>
    <col min="12" max="17" width="10.6640625" style="1" customWidth="1"/>
    <col min="18" max="238" width="8.88671875" style="1"/>
    <col min="239" max="239" width="11" style="1" customWidth="1"/>
    <col min="240" max="240" width="0.5546875" style="1" customWidth="1"/>
    <col min="241" max="241" width="26.33203125" style="1" customWidth="1"/>
    <col min="242" max="247" width="0" style="1" hidden="1" customWidth="1"/>
    <col min="248" max="248" width="0.109375" style="1" customWidth="1"/>
    <col min="249" max="254" width="8.88671875" style="1"/>
    <col min="255" max="255" width="8.5546875" style="1" customWidth="1"/>
    <col min="256" max="256" width="8.88671875" style="1"/>
    <col min="257" max="257" width="9.88671875" style="1" customWidth="1"/>
    <col min="258" max="258" width="13.6640625" style="1" customWidth="1"/>
    <col min="259" max="259" width="12" style="1" customWidth="1"/>
    <col min="260" max="260" width="8.88671875" style="1"/>
    <col min="261" max="261" width="19.109375" style="1" customWidth="1"/>
    <col min="262" max="262" width="13.88671875" style="1" customWidth="1"/>
    <col min="263" max="263" width="11.6640625" style="1" customWidth="1"/>
    <col min="264" max="264" width="26.33203125" style="1" customWidth="1"/>
    <col min="265" max="273" width="10.6640625" style="1" customWidth="1"/>
    <col min="274" max="494" width="8.88671875" style="1"/>
    <col min="495" max="495" width="11" style="1" customWidth="1"/>
    <col min="496" max="496" width="0.5546875" style="1" customWidth="1"/>
    <col min="497" max="497" width="26.33203125" style="1" customWidth="1"/>
    <col min="498" max="503" width="0" style="1" hidden="1" customWidth="1"/>
    <col min="504" max="504" width="0.109375" style="1" customWidth="1"/>
    <col min="505" max="510" width="8.88671875" style="1"/>
    <col min="511" max="511" width="8.5546875" style="1" customWidth="1"/>
    <col min="512" max="512" width="8.88671875" style="1"/>
    <col min="513" max="513" width="9.88671875" style="1" customWidth="1"/>
    <col min="514" max="514" width="13.6640625" style="1" customWidth="1"/>
    <col min="515" max="515" width="12" style="1" customWidth="1"/>
    <col min="516" max="516" width="8.88671875" style="1"/>
    <col min="517" max="517" width="19.109375" style="1" customWidth="1"/>
    <col min="518" max="518" width="13.88671875" style="1" customWidth="1"/>
    <col min="519" max="519" width="11.6640625" style="1" customWidth="1"/>
    <col min="520" max="520" width="26.33203125" style="1" customWidth="1"/>
    <col min="521" max="529" width="10.6640625" style="1" customWidth="1"/>
    <col min="530" max="750" width="8.88671875" style="1"/>
    <col min="751" max="751" width="11" style="1" customWidth="1"/>
    <col min="752" max="752" width="0.5546875" style="1" customWidth="1"/>
    <col min="753" max="753" width="26.33203125" style="1" customWidth="1"/>
    <col min="754" max="759" width="0" style="1" hidden="1" customWidth="1"/>
    <col min="760" max="760" width="0.109375" style="1" customWidth="1"/>
    <col min="761" max="766" width="8.88671875" style="1"/>
    <col min="767" max="767" width="8.5546875" style="1" customWidth="1"/>
    <col min="768" max="768" width="8.88671875" style="1"/>
    <col min="769" max="769" width="9.88671875" style="1" customWidth="1"/>
    <col min="770" max="770" width="13.6640625" style="1" customWidth="1"/>
    <col min="771" max="771" width="12" style="1" customWidth="1"/>
    <col min="772" max="772" width="8.88671875" style="1"/>
    <col min="773" max="773" width="19.109375" style="1" customWidth="1"/>
    <col min="774" max="774" width="13.88671875" style="1" customWidth="1"/>
    <col min="775" max="775" width="11.6640625" style="1" customWidth="1"/>
    <col min="776" max="776" width="26.33203125" style="1" customWidth="1"/>
    <col min="777" max="785" width="10.6640625" style="1" customWidth="1"/>
    <col min="786" max="1006" width="8.88671875" style="1"/>
    <col min="1007" max="1007" width="11" style="1" customWidth="1"/>
    <col min="1008" max="1008" width="0.5546875" style="1" customWidth="1"/>
    <col min="1009" max="1009" width="26.33203125" style="1" customWidth="1"/>
    <col min="1010" max="1015" width="0" style="1" hidden="1" customWidth="1"/>
    <col min="1016" max="1016" width="0.109375" style="1" customWidth="1"/>
    <col min="1017" max="1022" width="8.88671875" style="1"/>
    <col min="1023" max="1023" width="8.5546875" style="1" customWidth="1"/>
    <col min="1024" max="1024" width="8.88671875" style="1"/>
    <col min="1025" max="1025" width="9.88671875" style="1" customWidth="1"/>
    <col min="1026" max="1026" width="13.6640625" style="1" customWidth="1"/>
    <col min="1027" max="1027" width="12" style="1" customWidth="1"/>
    <col min="1028" max="1028" width="8.88671875" style="1"/>
    <col min="1029" max="1029" width="19.109375" style="1" customWidth="1"/>
    <col min="1030" max="1030" width="13.88671875" style="1" customWidth="1"/>
    <col min="1031" max="1031" width="11.6640625" style="1" customWidth="1"/>
    <col min="1032" max="1032" width="26.33203125" style="1" customWidth="1"/>
    <col min="1033" max="1041" width="10.6640625" style="1" customWidth="1"/>
    <col min="1042" max="1262" width="8.88671875" style="1"/>
    <col min="1263" max="1263" width="11" style="1" customWidth="1"/>
    <col min="1264" max="1264" width="0.5546875" style="1" customWidth="1"/>
    <col min="1265" max="1265" width="26.33203125" style="1" customWidth="1"/>
    <col min="1266" max="1271" width="0" style="1" hidden="1" customWidth="1"/>
    <col min="1272" max="1272" width="0.109375" style="1" customWidth="1"/>
    <col min="1273" max="1278" width="8.88671875" style="1"/>
    <col min="1279" max="1279" width="8.5546875" style="1" customWidth="1"/>
    <col min="1280" max="1280" width="8.88671875" style="1"/>
    <col min="1281" max="1281" width="9.88671875" style="1" customWidth="1"/>
    <col min="1282" max="1282" width="13.6640625" style="1" customWidth="1"/>
    <col min="1283" max="1283" width="12" style="1" customWidth="1"/>
    <col min="1284" max="1284" width="8.88671875" style="1"/>
    <col min="1285" max="1285" width="19.109375" style="1" customWidth="1"/>
    <col min="1286" max="1286" width="13.88671875" style="1" customWidth="1"/>
    <col min="1287" max="1287" width="11.6640625" style="1" customWidth="1"/>
    <col min="1288" max="1288" width="26.33203125" style="1" customWidth="1"/>
    <col min="1289" max="1297" width="10.6640625" style="1" customWidth="1"/>
    <col min="1298" max="1518" width="8.88671875" style="1"/>
    <col min="1519" max="1519" width="11" style="1" customWidth="1"/>
    <col min="1520" max="1520" width="0.5546875" style="1" customWidth="1"/>
    <col min="1521" max="1521" width="26.33203125" style="1" customWidth="1"/>
    <col min="1522" max="1527" width="0" style="1" hidden="1" customWidth="1"/>
    <col min="1528" max="1528" width="0.109375" style="1" customWidth="1"/>
    <col min="1529" max="1534" width="8.88671875" style="1"/>
    <col min="1535" max="1535" width="8.5546875" style="1" customWidth="1"/>
    <col min="1536" max="1536" width="8.88671875" style="1"/>
    <col min="1537" max="1537" width="9.88671875" style="1" customWidth="1"/>
    <col min="1538" max="1538" width="13.6640625" style="1" customWidth="1"/>
    <col min="1539" max="1539" width="12" style="1" customWidth="1"/>
    <col min="1540" max="1540" width="8.88671875" style="1"/>
    <col min="1541" max="1541" width="19.109375" style="1" customWidth="1"/>
    <col min="1542" max="1542" width="13.88671875" style="1" customWidth="1"/>
    <col min="1543" max="1543" width="11.6640625" style="1" customWidth="1"/>
    <col min="1544" max="1544" width="26.33203125" style="1" customWidth="1"/>
    <col min="1545" max="1553" width="10.6640625" style="1" customWidth="1"/>
    <col min="1554" max="1774" width="8.88671875" style="1"/>
    <col min="1775" max="1775" width="11" style="1" customWidth="1"/>
    <col min="1776" max="1776" width="0.5546875" style="1" customWidth="1"/>
    <col min="1777" max="1777" width="26.33203125" style="1" customWidth="1"/>
    <col min="1778" max="1783" width="0" style="1" hidden="1" customWidth="1"/>
    <col min="1784" max="1784" width="0.109375" style="1" customWidth="1"/>
    <col min="1785" max="1790" width="8.88671875" style="1"/>
    <col min="1791" max="1791" width="8.5546875" style="1" customWidth="1"/>
    <col min="1792" max="1792" width="8.88671875" style="1"/>
    <col min="1793" max="1793" width="9.88671875" style="1" customWidth="1"/>
    <col min="1794" max="1794" width="13.6640625" style="1" customWidth="1"/>
    <col min="1795" max="1795" width="12" style="1" customWidth="1"/>
    <col min="1796" max="1796" width="8.88671875" style="1"/>
    <col min="1797" max="1797" width="19.109375" style="1" customWidth="1"/>
    <col min="1798" max="1798" width="13.88671875" style="1" customWidth="1"/>
    <col min="1799" max="1799" width="11.6640625" style="1" customWidth="1"/>
    <col min="1800" max="1800" width="26.33203125" style="1" customWidth="1"/>
    <col min="1801" max="1809" width="10.6640625" style="1" customWidth="1"/>
    <col min="1810" max="2030" width="8.88671875" style="1"/>
    <col min="2031" max="2031" width="11" style="1" customWidth="1"/>
    <col min="2032" max="2032" width="0.5546875" style="1" customWidth="1"/>
    <col min="2033" max="2033" width="26.33203125" style="1" customWidth="1"/>
    <col min="2034" max="2039" width="0" style="1" hidden="1" customWidth="1"/>
    <col min="2040" max="2040" width="0.109375" style="1" customWidth="1"/>
    <col min="2041" max="2046" width="8.88671875" style="1"/>
    <col min="2047" max="2047" width="8.5546875" style="1" customWidth="1"/>
    <col min="2048" max="2048" width="8.88671875" style="1"/>
    <col min="2049" max="2049" width="9.88671875" style="1" customWidth="1"/>
    <col min="2050" max="2050" width="13.6640625" style="1" customWidth="1"/>
    <col min="2051" max="2051" width="12" style="1" customWidth="1"/>
    <col min="2052" max="2052" width="8.88671875" style="1"/>
    <col min="2053" max="2053" width="19.109375" style="1" customWidth="1"/>
    <col min="2054" max="2054" width="13.88671875" style="1" customWidth="1"/>
    <col min="2055" max="2055" width="11.6640625" style="1" customWidth="1"/>
    <col min="2056" max="2056" width="26.33203125" style="1" customWidth="1"/>
    <col min="2057" max="2065" width="10.6640625" style="1" customWidth="1"/>
    <col min="2066" max="2286" width="8.88671875" style="1"/>
    <col min="2287" max="2287" width="11" style="1" customWidth="1"/>
    <col min="2288" max="2288" width="0.5546875" style="1" customWidth="1"/>
    <col min="2289" max="2289" width="26.33203125" style="1" customWidth="1"/>
    <col min="2290" max="2295" width="0" style="1" hidden="1" customWidth="1"/>
    <col min="2296" max="2296" width="0.109375" style="1" customWidth="1"/>
    <col min="2297" max="2302" width="8.88671875" style="1"/>
    <col min="2303" max="2303" width="8.5546875" style="1" customWidth="1"/>
    <col min="2304" max="2304" width="8.88671875" style="1"/>
    <col min="2305" max="2305" width="9.88671875" style="1" customWidth="1"/>
    <col min="2306" max="2306" width="13.6640625" style="1" customWidth="1"/>
    <col min="2307" max="2307" width="12" style="1" customWidth="1"/>
    <col min="2308" max="2308" width="8.88671875" style="1"/>
    <col min="2309" max="2309" width="19.109375" style="1" customWidth="1"/>
    <col min="2310" max="2310" width="13.88671875" style="1" customWidth="1"/>
    <col min="2311" max="2311" width="11.6640625" style="1" customWidth="1"/>
    <col min="2312" max="2312" width="26.33203125" style="1" customWidth="1"/>
    <col min="2313" max="2321" width="10.6640625" style="1" customWidth="1"/>
    <col min="2322" max="2542" width="8.88671875" style="1"/>
    <col min="2543" max="2543" width="11" style="1" customWidth="1"/>
    <col min="2544" max="2544" width="0.5546875" style="1" customWidth="1"/>
    <col min="2545" max="2545" width="26.33203125" style="1" customWidth="1"/>
    <col min="2546" max="2551" width="0" style="1" hidden="1" customWidth="1"/>
    <col min="2552" max="2552" width="0.109375" style="1" customWidth="1"/>
    <col min="2553" max="2558" width="8.88671875" style="1"/>
    <col min="2559" max="2559" width="8.5546875" style="1" customWidth="1"/>
    <col min="2560" max="2560" width="8.88671875" style="1"/>
    <col min="2561" max="2561" width="9.88671875" style="1" customWidth="1"/>
    <col min="2562" max="2562" width="13.6640625" style="1" customWidth="1"/>
    <col min="2563" max="2563" width="12" style="1" customWidth="1"/>
    <col min="2564" max="2564" width="8.88671875" style="1"/>
    <col min="2565" max="2565" width="19.109375" style="1" customWidth="1"/>
    <col min="2566" max="2566" width="13.88671875" style="1" customWidth="1"/>
    <col min="2567" max="2567" width="11.6640625" style="1" customWidth="1"/>
    <col min="2568" max="2568" width="26.33203125" style="1" customWidth="1"/>
    <col min="2569" max="2577" width="10.6640625" style="1" customWidth="1"/>
    <col min="2578" max="2798" width="8.88671875" style="1"/>
    <col min="2799" max="2799" width="11" style="1" customWidth="1"/>
    <col min="2800" max="2800" width="0.5546875" style="1" customWidth="1"/>
    <col min="2801" max="2801" width="26.33203125" style="1" customWidth="1"/>
    <col min="2802" max="2807" width="0" style="1" hidden="1" customWidth="1"/>
    <col min="2808" max="2808" width="0.109375" style="1" customWidth="1"/>
    <col min="2809" max="2814" width="8.88671875" style="1"/>
    <col min="2815" max="2815" width="8.5546875" style="1" customWidth="1"/>
    <col min="2816" max="2816" width="8.88671875" style="1"/>
    <col min="2817" max="2817" width="9.88671875" style="1" customWidth="1"/>
    <col min="2818" max="2818" width="13.6640625" style="1" customWidth="1"/>
    <col min="2819" max="2819" width="12" style="1" customWidth="1"/>
    <col min="2820" max="2820" width="8.88671875" style="1"/>
    <col min="2821" max="2821" width="19.109375" style="1" customWidth="1"/>
    <col min="2822" max="2822" width="13.88671875" style="1" customWidth="1"/>
    <col min="2823" max="2823" width="11.6640625" style="1" customWidth="1"/>
    <col min="2824" max="2824" width="26.33203125" style="1" customWidth="1"/>
    <col min="2825" max="2833" width="10.6640625" style="1" customWidth="1"/>
    <col min="2834" max="3054" width="8.88671875" style="1"/>
    <col min="3055" max="3055" width="11" style="1" customWidth="1"/>
    <col min="3056" max="3056" width="0.5546875" style="1" customWidth="1"/>
    <col min="3057" max="3057" width="26.33203125" style="1" customWidth="1"/>
    <col min="3058" max="3063" width="0" style="1" hidden="1" customWidth="1"/>
    <col min="3064" max="3064" width="0.109375" style="1" customWidth="1"/>
    <col min="3065" max="3070" width="8.88671875" style="1"/>
    <col min="3071" max="3071" width="8.5546875" style="1" customWidth="1"/>
    <col min="3072" max="3072" width="8.88671875" style="1"/>
    <col min="3073" max="3073" width="9.88671875" style="1" customWidth="1"/>
    <col min="3074" max="3074" width="13.6640625" style="1" customWidth="1"/>
    <col min="3075" max="3075" width="12" style="1" customWidth="1"/>
    <col min="3076" max="3076" width="8.88671875" style="1"/>
    <col min="3077" max="3077" width="19.109375" style="1" customWidth="1"/>
    <col min="3078" max="3078" width="13.88671875" style="1" customWidth="1"/>
    <col min="3079" max="3079" width="11.6640625" style="1" customWidth="1"/>
    <col min="3080" max="3080" width="26.33203125" style="1" customWidth="1"/>
    <col min="3081" max="3089" width="10.6640625" style="1" customWidth="1"/>
    <col min="3090" max="3310" width="8.88671875" style="1"/>
    <col min="3311" max="3311" width="11" style="1" customWidth="1"/>
    <col min="3312" max="3312" width="0.5546875" style="1" customWidth="1"/>
    <col min="3313" max="3313" width="26.33203125" style="1" customWidth="1"/>
    <col min="3314" max="3319" width="0" style="1" hidden="1" customWidth="1"/>
    <col min="3320" max="3320" width="0.109375" style="1" customWidth="1"/>
    <col min="3321" max="3326" width="8.88671875" style="1"/>
    <col min="3327" max="3327" width="8.5546875" style="1" customWidth="1"/>
    <col min="3328" max="3328" width="8.88671875" style="1"/>
    <col min="3329" max="3329" width="9.88671875" style="1" customWidth="1"/>
    <col min="3330" max="3330" width="13.6640625" style="1" customWidth="1"/>
    <col min="3331" max="3331" width="12" style="1" customWidth="1"/>
    <col min="3332" max="3332" width="8.88671875" style="1"/>
    <col min="3333" max="3333" width="19.109375" style="1" customWidth="1"/>
    <col min="3334" max="3334" width="13.88671875" style="1" customWidth="1"/>
    <col min="3335" max="3335" width="11.6640625" style="1" customWidth="1"/>
    <col min="3336" max="3336" width="26.33203125" style="1" customWidth="1"/>
    <col min="3337" max="3345" width="10.6640625" style="1" customWidth="1"/>
    <col min="3346" max="3566" width="8.88671875" style="1"/>
    <col min="3567" max="3567" width="11" style="1" customWidth="1"/>
    <col min="3568" max="3568" width="0.5546875" style="1" customWidth="1"/>
    <col min="3569" max="3569" width="26.33203125" style="1" customWidth="1"/>
    <col min="3570" max="3575" width="0" style="1" hidden="1" customWidth="1"/>
    <col min="3576" max="3576" width="0.109375" style="1" customWidth="1"/>
    <col min="3577" max="3582" width="8.88671875" style="1"/>
    <col min="3583" max="3583" width="8.5546875" style="1" customWidth="1"/>
    <col min="3584" max="3584" width="8.88671875" style="1"/>
    <col min="3585" max="3585" width="9.88671875" style="1" customWidth="1"/>
    <col min="3586" max="3586" width="13.6640625" style="1" customWidth="1"/>
    <col min="3587" max="3587" width="12" style="1" customWidth="1"/>
    <col min="3588" max="3588" width="8.88671875" style="1"/>
    <col min="3589" max="3589" width="19.109375" style="1" customWidth="1"/>
    <col min="3590" max="3590" width="13.88671875" style="1" customWidth="1"/>
    <col min="3591" max="3591" width="11.6640625" style="1" customWidth="1"/>
    <col min="3592" max="3592" width="26.33203125" style="1" customWidth="1"/>
    <col min="3593" max="3601" width="10.6640625" style="1" customWidth="1"/>
    <col min="3602" max="3822" width="8.88671875" style="1"/>
    <col min="3823" max="3823" width="11" style="1" customWidth="1"/>
    <col min="3824" max="3824" width="0.5546875" style="1" customWidth="1"/>
    <col min="3825" max="3825" width="26.33203125" style="1" customWidth="1"/>
    <col min="3826" max="3831" width="0" style="1" hidden="1" customWidth="1"/>
    <col min="3832" max="3832" width="0.109375" style="1" customWidth="1"/>
    <col min="3833" max="3838" width="8.88671875" style="1"/>
    <col min="3839" max="3839" width="8.5546875" style="1" customWidth="1"/>
    <col min="3840" max="3840" width="8.88671875" style="1"/>
    <col min="3841" max="3841" width="9.88671875" style="1" customWidth="1"/>
    <col min="3842" max="3842" width="13.6640625" style="1" customWidth="1"/>
    <col min="3843" max="3843" width="12" style="1" customWidth="1"/>
    <col min="3844" max="3844" width="8.88671875" style="1"/>
    <col min="3845" max="3845" width="19.109375" style="1" customWidth="1"/>
    <col min="3846" max="3846" width="13.88671875" style="1" customWidth="1"/>
    <col min="3847" max="3847" width="11.6640625" style="1" customWidth="1"/>
    <col min="3848" max="3848" width="26.33203125" style="1" customWidth="1"/>
    <col min="3849" max="3857" width="10.6640625" style="1" customWidth="1"/>
    <col min="3858" max="4078" width="8.88671875" style="1"/>
    <col min="4079" max="4079" width="11" style="1" customWidth="1"/>
    <col min="4080" max="4080" width="0.5546875" style="1" customWidth="1"/>
    <col min="4081" max="4081" width="26.33203125" style="1" customWidth="1"/>
    <col min="4082" max="4087" width="0" style="1" hidden="1" customWidth="1"/>
    <col min="4088" max="4088" width="0.109375" style="1" customWidth="1"/>
    <col min="4089" max="4094" width="8.88671875" style="1"/>
    <col min="4095" max="4095" width="8.5546875" style="1" customWidth="1"/>
    <col min="4096" max="4096" width="8.88671875" style="1"/>
    <col min="4097" max="4097" width="9.88671875" style="1" customWidth="1"/>
    <col min="4098" max="4098" width="13.6640625" style="1" customWidth="1"/>
    <col min="4099" max="4099" width="12" style="1" customWidth="1"/>
    <col min="4100" max="4100" width="8.88671875" style="1"/>
    <col min="4101" max="4101" width="19.109375" style="1" customWidth="1"/>
    <col min="4102" max="4102" width="13.88671875" style="1" customWidth="1"/>
    <col min="4103" max="4103" width="11.6640625" style="1" customWidth="1"/>
    <col min="4104" max="4104" width="26.33203125" style="1" customWidth="1"/>
    <col min="4105" max="4113" width="10.6640625" style="1" customWidth="1"/>
    <col min="4114" max="4334" width="8.88671875" style="1"/>
    <col min="4335" max="4335" width="11" style="1" customWidth="1"/>
    <col min="4336" max="4336" width="0.5546875" style="1" customWidth="1"/>
    <col min="4337" max="4337" width="26.33203125" style="1" customWidth="1"/>
    <col min="4338" max="4343" width="0" style="1" hidden="1" customWidth="1"/>
    <col min="4344" max="4344" width="0.109375" style="1" customWidth="1"/>
    <col min="4345" max="4350" width="8.88671875" style="1"/>
    <col min="4351" max="4351" width="8.5546875" style="1" customWidth="1"/>
    <col min="4352" max="4352" width="8.88671875" style="1"/>
    <col min="4353" max="4353" width="9.88671875" style="1" customWidth="1"/>
    <col min="4354" max="4354" width="13.6640625" style="1" customWidth="1"/>
    <col min="4355" max="4355" width="12" style="1" customWidth="1"/>
    <col min="4356" max="4356" width="8.88671875" style="1"/>
    <col min="4357" max="4357" width="19.109375" style="1" customWidth="1"/>
    <col min="4358" max="4358" width="13.88671875" style="1" customWidth="1"/>
    <col min="4359" max="4359" width="11.6640625" style="1" customWidth="1"/>
    <col min="4360" max="4360" width="26.33203125" style="1" customWidth="1"/>
    <col min="4361" max="4369" width="10.6640625" style="1" customWidth="1"/>
    <col min="4370" max="4590" width="8.88671875" style="1"/>
    <col min="4591" max="4591" width="11" style="1" customWidth="1"/>
    <col min="4592" max="4592" width="0.5546875" style="1" customWidth="1"/>
    <col min="4593" max="4593" width="26.33203125" style="1" customWidth="1"/>
    <col min="4594" max="4599" width="0" style="1" hidden="1" customWidth="1"/>
    <col min="4600" max="4600" width="0.109375" style="1" customWidth="1"/>
    <col min="4601" max="4606" width="8.88671875" style="1"/>
    <col min="4607" max="4607" width="8.5546875" style="1" customWidth="1"/>
    <col min="4608" max="4608" width="8.88671875" style="1"/>
    <col min="4609" max="4609" width="9.88671875" style="1" customWidth="1"/>
    <col min="4610" max="4610" width="13.6640625" style="1" customWidth="1"/>
    <col min="4611" max="4611" width="12" style="1" customWidth="1"/>
    <col min="4612" max="4612" width="8.88671875" style="1"/>
    <col min="4613" max="4613" width="19.109375" style="1" customWidth="1"/>
    <col min="4614" max="4614" width="13.88671875" style="1" customWidth="1"/>
    <col min="4615" max="4615" width="11.6640625" style="1" customWidth="1"/>
    <col min="4616" max="4616" width="26.33203125" style="1" customWidth="1"/>
    <col min="4617" max="4625" width="10.6640625" style="1" customWidth="1"/>
    <col min="4626" max="4846" width="8.88671875" style="1"/>
    <col min="4847" max="4847" width="11" style="1" customWidth="1"/>
    <col min="4848" max="4848" width="0.5546875" style="1" customWidth="1"/>
    <col min="4849" max="4849" width="26.33203125" style="1" customWidth="1"/>
    <col min="4850" max="4855" width="0" style="1" hidden="1" customWidth="1"/>
    <col min="4856" max="4856" width="0.109375" style="1" customWidth="1"/>
    <col min="4857" max="4862" width="8.88671875" style="1"/>
    <col min="4863" max="4863" width="8.5546875" style="1" customWidth="1"/>
    <col min="4864" max="4864" width="8.88671875" style="1"/>
    <col min="4865" max="4865" width="9.88671875" style="1" customWidth="1"/>
    <col min="4866" max="4866" width="13.6640625" style="1" customWidth="1"/>
    <col min="4867" max="4867" width="12" style="1" customWidth="1"/>
    <col min="4868" max="4868" width="8.88671875" style="1"/>
    <col min="4869" max="4869" width="19.109375" style="1" customWidth="1"/>
    <col min="4870" max="4870" width="13.88671875" style="1" customWidth="1"/>
    <col min="4871" max="4871" width="11.6640625" style="1" customWidth="1"/>
    <col min="4872" max="4872" width="26.33203125" style="1" customWidth="1"/>
    <col min="4873" max="4881" width="10.6640625" style="1" customWidth="1"/>
    <col min="4882" max="5102" width="8.88671875" style="1"/>
    <col min="5103" max="5103" width="11" style="1" customWidth="1"/>
    <col min="5104" max="5104" width="0.5546875" style="1" customWidth="1"/>
    <col min="5105" max="5105" width="26.33203125" style="1" customWidth="1"/>
    <col min="5106" max="5111" width="0" style="1" hidden="1" customWidth="1"/>
    <col min="5112" max="5112" width="0.109375" style="1" customWidth="1"/>
    <col min="5113" max="5118" width="8.88671875" style="1"/>
    <col min="5119" max="5119" width="8.5546875" style="1" customWidth="1"/>
    <col min="5120" max="5120" width="8.88671875" style="1"/>
    <col min="5121" max="5121" width="9.88671875" style="1" customWidth="1"/>
    <col min="5122" max="5122" width="13.6640625" style="1" customWidth="1"/>
    <col min="5123" max="5123" width="12" style="1" customWidth="1"/>
    <col min="5124" max="5124" width="8.88671875" style="1"/>
    <col min="5125" max="5125" width="19.109375" style="1" customWidth="1"/>
    <col min="5126" max="5126" width="13.88671875" style="1" customWidth="1"/>
    <col min="5127" max="5127" width="11.6640625" style="1" customWidth="1"/>
    <col min="5128" max="5128" width="26.33203125" style="1" customWidth="1"/>
    <col min="5129" max="5137" width="10.6640625" style="1" customWidth="1"/>
    <col min="5138" max="5358" width="8.88671875" style="1"/>
    <col min="5359" max="5359" width="11" style="1" customWidth="1"/>
    <col min="5360" max="5360" width="0.5546875" style="1" customWidth="1"/>
    <col min="5361" max="5361" width="26.33203125" style="1" customWidth="1"/>
    <col min="5362" max="5367" width="0" style="1" hidden="1" customWidth="1"/>
    <col min="5368" max="5368" width="0.109375" style="1" customWidth="1"/>
    <col min="5369" max="5374" width="8.88671875" style="1"/>
    <col min="5375" max="5375" width="8.5546875" style="1" customWidth="1"/>
    <col min="5376" max="5376" width="8.88671875" style="1"/>
    <col min="5377" max="5377" width="9.88671875" style="1" customWidth="1"/>
    <col min="5378" max="5378" width="13.6640625" style="1" customWidth="1"/>
    <col min="5379" max="5379" width="12" style="1" customWidth="1"/>
    <col min="5380" max="5380" width="8.88671875" style="1"/>
    <col min="5381" max="5381" width="19.109375" style="1" customWidth="1"/>
    <col min="5382" max="5382" width="13.88671875" style="1" customWidth="1"/>
    <col min="5383" max="5383" width="11.6640625" style="1" customWidth="1"/>
    <col min="5384" max="5384" width="26.33203125" style="1" customWidth="1"/>
    <col min="5385" max="5393" width="10.6640625" style="1" customWidth="1"/>
    <col min="5394" max="5614" width="8.88671875" style="1"/>
    <col min="5615" max="5615" width="11" style="1" customWidth="1"/>
    <col min="5616" max="5616" width="0.5546875" style="1" customWidth="1"/>
    <col min="5617" max="5617" width="26.33203125" style="1" customWidth="1"/>
    <col min="5618" max="5623" width="0" style="1" hidden="1" customWidth="1"/>
    <col min="5624" max="5624" width="0.109375" style="1" customWidth="1"/>
    <col min="5625" max="5630" width="8.88671875" style="1"/>
    <col min="5631" max="5631" width="8.5546875" style="1" customWidth="1"/>
    <col min="5632" max="5632" width="8.88671875" style="1"/>
    <col min="5633" max="5633" width="9.88671875" style="1" customWidth="1"/>
    <col min="5634" max="5634" width="13.6640625" style="1" customWidth="1"/>
    <col min="5635" max="5635" width="12" style="1" customWidth="1"/>
    <col min="5636" max="5636" width="8.88671875" style="1"/>
    <col min="5637" max="5637" width="19.109375" style="1" customWidth="1"/>
    <col min="5638" max="5638" width="13.88671875" style="1" customWidth="1"/>
    <col min="5639" max="5639" width="11.6640625" style="1" customWidth="1"/>
    <col min="5640" max="5640" width="26.33203125" style="1" customWidth="1"/>
    <col min="5641" max="5649" width="10.6640625" style="1" customWidth="1"/>
    <col min="5650" max="5870" width="8.88671875" style="1"/>
    <col min="5871" max="5871" width="11" style="1" customWidth="1"/>
    <col min="5872" max="5872" width="0.5546875" style="1" customWidth="1"/>
    <col min="5873" max="5873" width="26.33203125" style="1" customWidth="1"/>
    <col min="5874" max="5879" width="0" style="1" hidden="1" customWidth="1"/>
    <col min="5880" max="5880" width="0.109375" style="1" customWidth="1"/>
    <col min="5881" max="5886" width="8.88671875" style="1"/>
    <col min="5887" max="5887" width="8.5546875" style="1" customWidth="1"/>
    <col min="5888" max="5888" width="8.88671875" style="1"/>
    <col min="5889" max="5889" width="9.88671875" style="1" customWidth="1"/>
    <col min="5890" max="5890" width="13.6640625" style="1" customWidth="1"/>
    <col min="5891" max="5891" width="12" style="1" customWidth="1"/>
    <col min="5892" max="5892" width="8.88671875" style="1"/>
    <col min="5893" max="5893" width="19.109375" style="1" customWidth="1"/>
    <col min="5894" max="5894" width="13.88671875" style="1" customWidth="1"/>
    <col min="5895" max="5895" width="11.6640625" style="1" customWidth="1"/>
    <col min="5896" max="5896" width="26.33203125" style="1" customWidth="1"/>
    <col min="5897" max="5905" width="10.6640625" style="1" customWidth="1"/>
    <col min="5906" max="6126" width="8.88671875" style="1"/>
    <col min="6127" max="6127" width="11" style="1" customWidth="1"/>
    <col min="6128" max="6128" width="0.5546875" style="1" customWidth="1"/>
    <col min="6129" max="6129" width="26.33203125" style="1" customWidth="1"/>
    <col min="6130" max="6135" width="0" style="1" hidden="1" customWidth="1"/>
    <col min="6136" max="6136" width="0.109375" style="1" customWidth="1"/>
    <col min="6137" max="6142" width="8.88671875" style="1"/>
    <col min="6143" max="6143" width="8.5546875" style="1" customWidth="1"/>
    <col min="6144" max="6144" width="8.88671875" style="1"/>
    <col min="6145" max="6145" width="9.88671875" style="1" customWidth="1"/>
    <col min="6146" max="6146" width="13.6640625" style="1" customWidth="1"/>
    <col min="6147" max="6147" width="12" style="1" customWidth="1"/>
    <col min="6148" max="6148" width="8.88671875" style="1"/>
    <col min="6149" max="6149" width="19.109375" style="1" customWidth="1"/>
    <col min="6150" max="6150" width="13.88671875" style="1" customWidth="1"/>
    <col min="6151" max="6151" width="11.6640625" style="1" customWidth="1"/>
    <col min="6152" max="6152" width="26.33203125" style="1" customWidth="1"/>
    <col min="6153" max="6161" width="10.6640625" style="1" customWidth="1"/>
    <col min="6162" max="6382" width="8.88671875" style="1"/>
    <col min="6383" max="6383" width="11" style="1" customWidth="1"/>
    <col min="6384" max="6384" width="0.5546875" style="1" customWidth="1"/>
    <col min="6385" max="6385" width="26.33203125" style="1" customWidth="1"/>
    <col min="6386" max="6391" width="0" style="1" hidden="1" customWidth="1"/>
    <col min="6392" max="6392" width="0.109375" style="1" customWidth="1"/>
    <col min="6393" max="6398" width="8.88671875" style="1"/>
    <col min="6399" max="6399" width="8.5546875" style="1" customWidth="1"/>
    <col min="6400" max="6400" width="8.88671875" style="1"/>
    <col min="6401" max="6401" width="9.88671875" style="1" customWidth="1"/>
    <col min="6402" max="6402" width="13.6640625" style="1" customWidth="1"/>
    <col min="6403" max="6403" width="12" style="1" customWidth="1"/>
    <col min="6404" max="6404" width="8.88671875" style="1"/>
    <col min="6405" max="6405" width="19.109375" style="1" customWidth="1"/>
    <col min="6406" max="6406" width="13.88671875" style="1" customWidth="1"/>
    <col min="6407" max="6407" width="11.6640625" style="1" customWidth="1"/>
    <col min="6408" max="6408" width="26.33203125" style="1" customWidth="1"/>
    <col min="6409" max="6417" width="10.6640625" style="1" customWidth="1"/>
    <col min="6418" max="6638" width="8.88671875" style="1"/>
    <col min="6639" max="6639" width="11" style="1" customWidth="1"/>
    <col min="6640" max="6640" width="0.5546875" style="1" customWidth="1"/>
    <col min="6641" max="6641" width="26.33203125" style="1" customWidth="1"/>
    <col min="6642" max="6647" width="0" style="1" hidden="1" customWidth="1"/>
    <col min="6648" max="6648" width="0.109375" style="1" customWidth="1"/>
    <col min="6649" max="6654" width="8.88671875" style="1"/>
    <col min="6655" max="6655" width="8.5546875" style="1" customWidth="1"/>
    <col min="6656" max="6656" width="8.88671875" style="1"/>
    <col min="6657" max="6657" width="9.88671875" style="1" customWidth="1"/>
    <col min="6658" max="6658" width="13.6640625" style="1" customWidth="1"/>
    <col min="6659" max="6659" width="12" style="1" customWidth="1"/>
    <col min="6660" max="6660" width="8.88671875" style="1"/>
    <col min="6661" max="6661" width="19.109375" style="1" customWidth="1"/>
    <col min="6662" max="6662" width="13.88671875" style="1" customWidth="1"/>
    <col min="6663" max="6663" width="11.6640625" style="1" customWidth="1"/>
    <col min="6664" max="6664" width="26.33203125" style="1" customWidth="1"/>
    <col min="6665" max="6673" width="10.6640625" style="1" customWidth="1"/>
    <col min="6674" max="6894" width="8.88671875" style="1"/>
    <col min="6895" max="6895" width="11" style="1" customWidth="1"/>
    <col min="6896" max="6896" width="0.5546875" style="1" customWidth="1"/>
    <col min="6897" max="6897" width="26.33203125" style="1" customWidth="1"/>
    <col min="6898" max="6903" width="0" style="1" hidden="1" customWidth="1"/>
    <col min="6904" max="6904" width="0.109375" style="1" customWidth="1"/>
    <col min="6905" max="6910" width="8.88671875" style="1"/>
    <col min="6911" max="6911" width="8.5546875" style="1" customWidth="1"/>
    <col min="6912" max="6912" width="8.88671875" style="1"/>
    <col min="6913" max="6913" width="9.88671875" style="1" customWidth="1"/>
    <col min="6914" max="6914" width="13.6640625" style="1" customWidth="1"/>
    <col min="6915" max="6915" width="12" style="1" customWidth="1"/>
    <col min="6916" max="6916" width="8.88671875" style="1"/>
    <col min="6917" max="6917" width="19.109375" style="1" customWidth="1"/>
    <col min="6918" max="6918" width="13.88671875" style="1" customWidth="1"/>
    <col min="6919" max="6919" width="11.6640625" style="1" customWidth="1"/>
    <col min="6920" max="6920" width="26.33203125" style="1" customWidth="1"/>
    <col min="6921" max="6929" width="10.6640625" style="1" customWidth="1"/>
    <col min="6930" max="7150" width="8.88671875" style="1"/>
    <col min="7151" max="7151" width="11" style="1" customWidth="1"/>
    <col min="7152" max="7152" width="0.5546875" style="1" customWidth="1"/>
    <col min="7153" max="7153" width="26.33203125" style="1" customWidth="1"/>
    <col min="7154" max="7159" width="0" style="1" hidden="1" customWidth="1"/>
    <col min="7160" max="7160" width="0.109375" style="1" customWidth="1"/>
    <col min="7161" max="7166" width="8.88671875" style="1"/>
    <col min="7167" max="7167" width="8.5546875" style="1" customWidth="1"/>
    <col min="7168" max="7168" width="8.88671875" style="1"/>
    <col min="7169" max="7169" width="9.88671875" style="1" customWidth="1"/>
    <col min="7170" max="7170" width="13.6640625" style="1" customWidth="1"/>
    <col min="7171" max="7171" width="12" style="1" customWidth="1"/>
    <col min="7172" max="7172" width="8.88671875" style="1"/>
    <col min="7173" max="7173" width="19.109375" style="1" customWidth="1"/>
    <col min="7174" max="7174" width="13.88671875" style="1" customWidth="1"/>
    <col min="7175" max="7175" width="11.6640625" style="1" customWidth="1"/>
    <col min="7176" max="7176" width="26.33203125" style="1" customWidth="1"/>
    <col min="7177" max="7185" width="10.6640625" style="1" customWidth="1"/>
    <col min="7186" max="7406" width="8.88671875" style="1"/>
    <col min="7407" max="7407" width="11" style="1" customWidth="1"/>
    <col min="7408" max="7408" width="0.5546875" style="1" customWidth="1"/>
    <col min="7409" max="7409" width="26.33203125" style="1" customWidth="1"/>
    <col min="7410" max="7415" width="0" style="1" hidden="1" customWidth="1"/>
    <col min="7416" max="7416" width="0.109375" style="1" customWidth="1"/>
    <col min="7417" max="7422" width="8.88671875" style="1"/>
    <col min="7423" max="7423" width="8.5546875" style="1" customWidth="1"/>
    <col min="7424" max="7424" width="8.88671875" style="1"/>
    <col min="7425" max="7425" width="9.88671875" style="1" customWidth="1"/>
    <col min="7426" max="7426" width="13.6640625" style="1" customWidth="1"/>
    <col min="7427" max="7427" width="12" style="1" customWidth="1"/>
    <col min="7428" max="7428" width="8.88671875" style="1"/>
    <col min="7429" max="7429" width="19.109375" style="1" customWidth="1"/>
    <col min="7430" max="7430" width="13.88671875" style="1" customWidth="1"/>
    <col min="7431" max="7431" width="11.6640625" style="1" customWidth="1"/>
    <col min="7432" max="7432" width="26.33203125" style="1" customWidth="1"/>
    <col min="7433" max="7441" width="10.6640625" style="1" customWidth="1"/>
    <col min="7442" max="7662" width="8.88671875" style="1"/>
    <col min="7663" max="7663" width="11" style="1" customWidth="1"/>
    <col min="7664" max="7664" width="0.5546875" style="1" customWidth="1"/>
    <col min="7665" max="7665" width="26.33203125" style="1" customWidth="1"/>
    <col min="7666" max="7671" width="0" style="1" hidden="1" customWidth="1"/>
    <col min="7672" max="7672" width="0.109375" style="1" customWidth="1"/>
    <col min="7673" max="7678" width="8.88671875" style="1"/>
    <col min="7679" max="7679" width="8.5546875" style="1" customWidth="1"/>
    <col min="7680" max="7680" width="8.88671875" style="1"/>
    <col min="7681" max="7681" width="9.88671875" style="1" customWidth="1"/>
    <col min="7682" max="7682" width="13.6640625" style="1" customWidth="1"/>
    <col min="7683" max="7683" width="12" style="1" customWidth="1"/>
    <col min="7684" max="7684" width="8.88671875" style="1"/>
    <col min="7685" max="7685" width="19.109375" style="1" customWidth="1"/>
    <col min="7686" max="7686" width="13.88671875" style="1" customWidth="1"/>
    <col min="7687" max="7687" width="11.6640625" style="1" customWidth="1"/>
    <col min="7688" max="7688" width="26.33203125" style="1" customWidth="1"/>
    <col min="7689" max="7697" width="10.6640625" style="1" customWidth="1"/>
    <col min="7698" max="7918" width="8.88671875" style="1"/>
    <col min="7919" max="7919" width="11" style="1" customWidth="1"/>
    <col min="7920" max="7920" width="0.5546875" style="1" customWidth="1"/>
    <col min="7921" max="7921" width="26.33203125" style="1" customWidth="1"/>
    <col min="7922" max="7927" width="0" style="1" hidden="1" customWidth="1"/>
    <col min="7928" max="7928" width="0.109375" style="1" customWidth="1"/>
    <col min="7929" max="7934" width="8.88671875" style="1"/>
    <col min="7935" max="7935" width="8.5546875" style="1" customWidth="1"/>
    <col min="7936" max="7936" width="8.88671875" style="1"/>
    <col min="7937" max="7937" width="9.88671875" style="1" customWidth="1"/>
    <col min="7938" max="7938" width="13.6640625" style="1" customWidth="1"/>
    <col min="7939" max="7939" width="12" style="1" customWidth="1"/>
    <col min="7940" max="7940" width="8.88671875" style="1"/>
    <col min="7941" max="7941" width="19.109375" style="1" customWidth="1"/>
    <col min="7942" max="7942" width="13.88671875" style="1" customWidth="1"/>
    <col min="7943" max="7943" width="11.6640625" style="1" customWidth="1"/>
    <col min="7944" max="7944" width="26.33203125" style="1" customWidth="1"/>
    <col min="7945" max="7953" width="10.6640625" style="1" customWidth="1"/>
    <col min="7954" max="8174" width="8.88671875" style="1"/>
    <col min="8175" max="8175" width="11" style="1" customWidth="1"/>
    <col min="8176" max="8176" width="0.5546875" style="1" customWidth="1"/>
    <col min="8177" max="8177" width="26.33203125" style="1" customWidth="1"/>
    <col min="8178" max="8183" width="0" style="1" hidden="1" customWidth="1"/>
    <col min="8184" max="8184" width="0.109375" style="1" customWidth="1"/>
    <col min="8185" max="8190" width="8.88671875" style="1"/>
    <col min="8191" max="8191" width="8.5546875" style="1" customWidth="1"/>
    <col min="8192" max="8192" width="8.88671875" style="1"/>
    <col min="8193" max="8193" width="9.88671875" style="1" customWidth="1"/>
    <col min="8194" max="8194" width="13.6640625" style="1" customWidth="1"/>
    <col min="8195" max="8195" width="12" style="1" customWidth="1"/>
    <col min="8196" max="8196" width="8.88671875" style="1"/>
    <col min="8197" max="8197" width="19.109375" style="1" customWidth="1"/>
    <col min="8198" max="8198" width="13.88671875" style="1" customWidth="1"/>
    <col min="8199" max="8199" width="11.6640625" style="1" customWidth="1"/>
    <col min="8200" max="8200" width="26.33203125" style="1" customWidth="1"/>
    <col min="8201" max="8209" width="10.6640625" style="1" customWidth="1"/>
    <col min="8210" max="8430" width="8.88671875" style="1"/>
    <col min="8431" max="8431" width="11" style="1" customWidth="1"/>
    <col min="8432" max="8432" width="0.5546875" style="1" customWidth="1"/>
    <col min="8433" max="8433" width="26.33203125" style="1" customWidth="1"/>
    <col min="8434" max="8439" width="0" style="1" hidden="1" customWidth="1"/>
    <col min="8440" max="8440" width="0.109375" style="1" customWidth="1"/>
    <col min="8441" max="8446" width="8.88671875" style="1"/>
    <col min="8447" max="8447" width="8.5546875" style="1" customWidth="1"/>
    <col min="8448" max="8448" width="8.88671875" style="1"/>
    <col min="8449" max="8449" width="9.88671875" style="1" customWidth="1"/>
    <col min="8450" max="8450" width="13.6640625" style="1" customWidth="1"/>
    <col min="8451" max="8451" width="12" style="1" customWidth="1"/>
    <col min="8452" max="8452" width="8.88671875" style="1"/>
    <col min="8453" max="8453" width="19.109375" style="1" customWidth="1"/>
    <col min="8454" max="8454" width="13.88671875" style="1" customWidth="1"/>
    <col min="8455" max="8455" width="11.6640625" style="1" customWidth="1"/>
    <col min="8456" max="8456" width="26.33203125" style="1" customWidth="1"/>
    <col min="8457" max="8465" width="10.6640625" style="1" customWidth="1"/>
    <col min="8466" max="8686" width="8.88671875" style="1"/>
    <col min="8687" max="8687" width="11" style="1" customWidth="1"/>
    <col min="8688" max="8688" width="0.5546875" style="1" customWidth="1"/>
    <col min="8689" max="8689" width="26.33203125" style="1" customWidth="1"/>
    <col min="8690" max="8695" width="0" style="1" hidden="1" customWidth="1"/>
    <col min="8696" max="8696" width="0.109375" style="1" customWidth="1"/>
    <col min="8697" max="8702" width="8.88671875" style="1"/>
    <col min="8703" max="8703" width="8.5546875" style="1" customWidth="1"/>
    <col min="8704" max="8704" width="8.88671875" style="1"/>
    <col min="8705" max="8705" width="9.88671875" style="1" customWidth="1"/>
    <col min="8706" max="8706" width="13.6640625" style="1" customWidth="1"/>
    <col min="8707" max="8707" width="12" style="1" customWidth="1"/>
    <col min="8708" max="8708" width="8.88671875" style="1"/>
    <col min="8709" max="8709" width="19.109375" style="1" customWidth="1"/>
    <col min="8710" max="8710" width="13.88671875" style="1" customWidth="1"/>
    <col min="8711" max="8711" width="11.6640625" style="1" customWidth="1"/>
    <col min="8712" max="8712" width="26.33203125" style="1" customWidth="1"/>
    <col min="8713" max="8721" width="10.6640625" style="1" customWidth="1"/>
    <col min="8722" max="8942" width="8.88671875" style="1"/>
    <col min="8943" max="8943" width="11" style="1" customWidth="1"/>
    <col min="8944" max="8944" width="0.5546875" style="1" customWidth="1"/>
    <col min="8945" max="8945" width="26.33203125" style="1" customWidth="1"/>
    <col min="8946" max="8951" width="0" style="1" hidden="1" customWidth="1"/>
    <col min="8952" max="8952" width="0.109375" style="1" customWidth="1"/>
    <col min="8953" max="8958" width="8.88671875" style="1"/>
    <col min="8959" max="8959" width="8.5546875" style="1" customWidth="1"/>
    <col min="8960" max="8960" width="8.88671875" style="1"/>
    <col min="8961" max="8961" width="9.88671875" style="1" customWidth="1"/>
    <col min="8962" max="8962" width="13.6640625" style="1" customWidth="1"/>
    <col min="8963" max="8963" width="12" style="1" customWidth="1"/>
    <col min="8964" max="8964" width="8.88671875" style="1"/>
    <col min="8965" max="8965" width="19.109375" style="1" customWidth="1"/>
    <col min="8966" max="8966" width="13.88671875" style="1" customWidth="1"/>
    <col min="8967" max="8967" width="11.6640625" style="1" customWidth="1"/>
    <col min="8968" max="8968" width="26.33203125" style="1" customWidth="1"/>
    <col min="8969" max="8977" width="10.6640625" style="1" customWidth="1"/>
    <col min="8978" max="9198" width="8.88671875" style="1"/>
    <col min="9199" max="9199" width="11" style="1" customWidth="1"/>
    <col min="9200" max="9200" width="0.5546875" style="1" customWidth="1"/>
    <col min="9201" max="9201" width="26.33203125" style="1" customWidth="1"/>
    <col min="9202" max="9207" width="0" style="1" hidden="1" customWidth="1"/>
    <col min="9208" max="9208" width="0.109375" style="1" customWidth="1"/>
    <col min="9209" max="9214" width="8.88671875" style="1"/>
    <col min="9215" max="9215" width="8.5546875" style="1" customWidth="1"/>
    <col min="9216" max="9216" width="8.88671875" style="1"/>
    <col min="9217" max="9217" width="9.88671875" style="1" customWidth="1"/>
    <col min="9218" max="9218" width="13.6640625" style="1" customWidth="1"/>
    <col min="9219" max="9219" width="12" style="1" customWidth="1"/>
    <col min="9220" max="9220" width="8.88671875" style="1"/>
    <col min="9221" max="9221" width="19.109375" style="1" customWidth="1"/>
    <col min="9222" max="9222" width="13.88671875" style="1" customWidth="1"/>
    <col min="9223" max="9223" width="11.6640625" style="1" customWidth="1"/>
    <col min="9224" max="9224" width="26.33203125" style="1" customWidth="1"/>
    <col min="9225" max="9233" width="10.6640625" style="1" customWidth="1"/>
    <col min="9234" max="9454" width="8.88671875" style="1"/>
    <col min="9455" max="9455" width="11" style="1" customWidth="1"/>
    <col min="9456" max="9456" width="0.5546875" style="1" customWidth="1"/>
    <col min="9457" max="9457" width="26.33203125" style="1" customWidth="1"/>
    <col min="9458" max="9463" width="0" style="1" hidden="1" customWidth="1"/>
    <col min="9464" max="9464" width="0.109375" style="1" customWidth="1"/>
    <col min="9465" max="9470" width="8.88671875" style="1"/>
    <col min="9471" max="9471" width="8.5546875" style="1" customWidth="1"/>
    <col min="9472" max="9472" width="8.88671875" style="1"/>
    <col min="9473" max="9473" width="9.88671875" style="1" customWidth="1"/>
    <col min="9474" max="9474" width="13.6640625" style="1" customWidth="1"/>
    <col min="9475" max="9475" width="12" style="1" customWidth="1"/>
    <col min="9476" max="9476" width="8.88671875" style="1"/>
    <col min="9477" max="9477" width="19.109375" style="1" customWidth="1"/>
    <col min="9478" max="9478" width="13.88671875" style="1" customWidth="1"/>
    <col min="9479" max="9479" width="11.6640625" style="1" customWidth="1"/>
    <col min="9480" max="9480" width="26.33203125" style="1" customWidth="1"/>
    <col min="9481" max="9489" width="10.6640625" style="1" customWidth="1"/>
    <col min="9490" max="9710" width="8.88671875" style="1"/>
    <col min="9711" max="9711" width="11" style="1" customWidth="1"/>
    <col min="9712" max="9712" width="0.5546875" style="1" customWidth="1"/>
    <col min="9713" max="9713" width="26.33203125" style="1" customWidth="1"/>
    <col min="9714" max="9719" width="0" style="1" hidden="1" customWidth="1"/>
    <col min="9720" max="9720" width="0.109375" style="1" customWidth="1"/>
    <col min="9721" max="9726" width="8.88671875" style="1"/>
    <col min="9727" max="9727" width="8.5546875" style="1" customWidth="1"/>
    <col min="9728" max="9728" width="8.88671875" style="1"/>
    <col min="9729" max="9729" width="9.88671875" style="1" customWidth="1"/>
    <col min="9730" max="9730" width="13.6640625" style="1" customWidth="1"/>
    <col min="9731" max="9731" width="12" style="1" customWidth="1"/>
    <col min="9732" max="9732" width="8.88671875" style="1"/>
    <col min="9733" max="9733" width="19.109375" style="1" customWidth="1"/>
    <col min="9734" max="9734" width="13.88671875" style="1" customWidth="1"/>
    <col min="9735" max="9735" width="11.6640625" style="1" customWidth="1"/>
    <col min="9736" max="9736" width="26.33203125" style="1" customWidth="1"/>
    <col min="9737" max="9745" width="10.6640625" style="1" customWidth="1"/>
    <col min="9746" max="9966" width="8.88671875" style="1"/>
    <col min="9967" max="9967" width="11" style="1" customWidth="1"/>
    <col min="9968" max="9968" width="0.5546875" style="1" customWidth="1"/>
    <col min="9969" max="9969" width="26.33203125" style="1" customWidth="1"/>
    <col min="9970" max="9975" width="0" style="1" hidden="1" customWidth="1"/>
    <col min="9976" max="9976" width="0.109375" style="1" customWidth="1"/>
    <col min="9977" max="9982" width="8.88671875" style="1"/>
    <col min="9983" max="9983" width="8.5546875" style="1" customWidth="1"/>
    <col min="9984" max="9984" width="8.88671875" style="1"/>
    <col min="9985" max="9985" width="9.88671875" style="1" customWidth="1"/>
    <col min="9986" max="9986" width="13.6640625" style="1" customWidth="1"/>
    <col min="9987" max="9987" width="12" style="1" customWidth="1"/>
    <col min="9988" max="9988" width="8.88671875" style="1"/>
    <col min="9989" max="9989" width="19.109375" style="1" customWidth="1"/>
    <col min="9990" max="9990" width="13.88671875" style="1" customWidth="1"/>
    <col min="9991" max="9991" width="11.6640625" style="1" customWidth="1"/>
    <col min="9992" max="9992" width="26.33203125" style="1" customWidth="1"/>
    <col min="9993" max="10001" width="10.6640625" style="1" customWidth="1"/>
    <col min="10002" max="10222" width="8.88671875" style="1"/>
    <col min="10223" max="10223" width="11" style="1" customWidth="1"/>
    <col min="10224" max="10224" width="0.5546875" style="1" customWidth="1"/>
    <col min="10225" max="10225" width="26.33203125" style="1" customWidth="1"/>
    <col min="10226" max="10231" width="0" style="1" hidden="1" customWidth="1"/>
    <col min="10232" max="10232" width="0.109375" style="1" customWidth="1"/>
    <col min="10233" max="10238" width="8.88671875" style="1"/>
    <col min="10239" max="10239" width="8.5546875" style="1" customWidth="1"/>
    <col min="10240" max="10240" width="8.88671875" style="1"/>
    <col min="10241" max="10241" width="9.88671875" style="1" customWidth="1"/>
    <col min="10242" max="10242" width="13.6640625" style="1" customWidth="1"/>
    <col min="10243" max="10243" width="12" style="1" customWidth="1"/>
    <col min="10244" max="10244" width="8.88671875" style="1"/>
    <col min="10245" max="10245" width="19.109375" style="1" customWidth="1"/>
    <col min="10246" max="10246" width="13.88671875" style="1" customWidth="1"/>
    <col min="10247" max="10247" width="11.6640625" style="1" customWidth="1"/>
    <col min="10248" max="10248" width="26.33203125" style="1" customWidth="1"/>
    <col min="10249" max="10257" width="10.6640625" style="1" customWidth="1"/>
    <col min="10258" max="10478" width="8.88671875" style="1"/>
    <col min="10479" max="10479" width="11" style="1" customWidth="1"/>
    <col min="10480" max="10480" width="0.5546875" style="1" customWidth="1"/>
    <col min="10481" max="10481" width="26.33203125" style="1" customWidth="1"/>
    <col min="10482" max="10487" width="0" style="1" hidden="1" customWidth="1"/>
    <col min="10488" max="10488" width="0.109375" style="1" customWidth="1"/>
    <col min="10489" max="10494" width="8.88671875" style="1"/>
    <col min="10495" max="10495" width="8.5546875" style="1" customWidth="1"/>
    <col min="10496" max="10496" width="8.88671875" style="1"/>
    <col min="10497" max="10497" width="9.88671875" style="1" customWidth="1"/>
    <col min="10498" max="10498" width="13.6640625" style="1" customWidth="1"/>
    <col min="10499" max="10499" width="12" style="1" customWidth="1"/>
    <col min="10500" max="10500" width="8.88671875" style="1"/>
    <col min="10501" max="10501" width="19.109375" style="1" customWidth="1"/>
    <col min="10502" max="10502" width="13.88671875" style="1" customWidth="1"/>
    <col min="10503" max="10503" width="11.6640625" style="1" customWidth="1"/>
    <col min="10504" max="10504" width="26.33203125" style="1" customWidth="1"/>
    <col min="10505" max="10513" width="10.6640625" style="1" customWidth="1"/>
    <col min="10514" max="10734" width="8.88671875" style="1"/>
    <col min="10735" max="10735" width="11" style="1" customWidth="1"/>
    <col min="10736" max="10736" width="0.5546875" style="1" customWidth="1"/>
    <col min="10737" max="10737" width="26.33203125" style="1" customWidth="1"/>
    <col min="10738" max="10743" width="0" style="1" hidden="1" customWidth="1"/>
    <col min="10744" max="10744" width="0.109375" style="1" customWidth="1"/>
    <col min="10745" max="10750" width="8.88671875" style="1"/>
    <col min="10751" max="10751" width="8.5546875" style="1" customWidth="1"/>
    <col min="10752" max="10752" width="8.88671875" style="1"/>
    <col min="10753" max="10753" width="9.88671875" style="1" customWidth="1"/>
    <col min="10754" max="10754" width="13.6640625" style="1" customWidth="1"/>
    <col min="10755" max="10755" width="12" style="1" customWidth="1"/>
    <col min="10756" max="10756" width="8.88671875" style="1"/>
    <col min="10757" max="10757" width="19.109375" style="1" customWidth="1"/>
    <col min="10758" max="10758" width="13.88671875" style="1" customWidth="1"/>
    <col min="10759" max="10759" width="11.6640625" style="1" customWidth="1"/>
    <col min="10760" max="10760" width="26.33203125" style="1" customWidth="1"/>
    <col min="10761" max="10769" width="10.6640625" style="1" customWidth="1"/>
    <col min="10770" max="10990" width="8.88671875" style="1"/>
    <col min="10991" max="10991" width="11" style="1" customWidth="1"/>
    <col min="10992" max="10992" width="0.5546875" style="1" customWidth="1"/>
    <col min="10993" max="10993" width="26.33203125" style="1" customWidth="1"/>
    <col min="10994" max="10999" width="0" style="1" hidden="1" customWidth="1"/>
    <col min="11000" max="11000" width="0.109375" style="1" customWidth="1"/>
    <col min="11001" max="11006" width="8.88671875" style="1"/>
    <col min="11007" max="11007" width="8.5546875" style="1" customWidth="1"/>
    <col min="11008" max="11008" width="8.88671875" style="1"/>
    <col min="11009" max="11009" width="9.88671875" style="1" customWidth="1"/>
    <col min="11010" max="11010" width="13.6640625" style="1" customWidth="1"/>
    <col min="11011" max="11011" width="12" style="1" customWidth="1"/>
    <col min="11012" max="11012" width="8.88671875" style="1"/>
    <col min="11013" max="11013" width="19.109375" style="1" customWidth="1"/>
    <col min="11014" max="11014" width="13.88671875" style="1" customWidth="1"/>
    <col min="11015" max="11015" width="11.6640625" style="1" customWidth="1"/>
    <col min="11016" max="11016" width="26.33203125" style="1" customWidth="1"/>
    <col min="11017" max="11025" width="10.6640625" style="1" customWidth="1"/>
    <col min="11026" max="11246" width="8.88671875" style="1"/>
    <col min="11247" max="11247" width="11" style="1" customWidth="1"/>
    <col min="11248" max="11248" width="0.5546875" style="1" customWidth="1"/>
    <col min="11249" max="11249" width="26.33203125" style="1" customWidth="1"/>
    <col min="11250" max="11255" width="0" style="1" hidden="1" customWidth="1"/>
    <col min="11256" max="11256" width="0.109375" style="1" customWidth="1"/>
    <col min="11257" max="11262" width="8.88671875" style="1"/>
    <col min="11263" max="11263" width="8.5546875" style="1" customWidth="1"/>
    <col min="11264" max="11264" width="8.88671875" style="1"/>
    <col min="11265" max="11265" width="9.88671875" style="1" customWidth="1"/>
    <col min="11266" max="11266" width="13.6640625" style="1" customWidth="1"/>
    <col min="11267" max="11267" width="12" style="1" customWidth="1"/>
    <col min="11268" max="11268" width="8.88671875" style="1"/>
    <col min="11269" max="11269" width="19.109375" style="1" customWidth="1"/>
    <col min="11270" max="11270" width="13.88671875" style="1" customWidth="1"/>
    <col min="11271" max="11271" width="11.6640625" style="1" customWidth="1"/>
    <col min="11272" max="11272" width="26.33203125" style="1" customWidth="1"/>
    <col min="11273" max="11281" width="10.6640625" style="1" customWidth="1"/>
    <col min="11282" max="11502" width="8.88671875" style="1"/>
    <col min="11503" max="11503" width="11" style="1" customWidth="1"/>
    <col min="11504" max="11504" width="0.5546875" style="1" customWidth="1"/>
    <col min="11505" max="11505" width="26.33203125" style="1" customWidth="1"/>
    <col min="11506" max="11511" width="0" style="1" hidden="1" customWidth="1"/>
    <col min="11512" max="11512" width="0.109375" style="1" customWidth="1"/>
    <col min="11513" max="11518" width="8.88671875" style="1"/>
    <col min="11519" max="11519" width="8.5546875" style="1" customWidth="1"/>
    <col min="11520" max="11520" width="8.88671875" style="1"/>
    <col min="11521" max="11521" width="9.88671875" style="1" customWidth="1"/>
    <col min="11522" max="11522" width="13.6640625" style="1" customWidth="1"/>
    <col min="11523" max="11523" width="12" style="1" customWidth="1"/>
    <col min="11524" max="11524" width="8.88671875" style="1"/>
    <col min="11525" max="11525" width="19.109375" style="1" customWidth="1"/>
    <col min="11526" max="11526" width="13.88671875" style="1" customWidth="1"/>
    <col min="11527" max="11527" width="11.6640625" style="1" customWidth="1"/>
    <col min="11528" max="11528" width="26.33203125" style="1" customWidth="1"/>
    <col min="11529" max="11537" width="10.6640625" style="1" customWidth="1"/>
    <col min="11538" max="11758" width="8.88671875" style="1"/>
    <col min="11759" max="11759" width="11" style="1" customWidth="1"/>
    <col min="11760" max="11760" width="0.5546875" style="1" customWidth="1"/>
    <col min="11761" max="11761" width="26.33203125" style="1" customWidth="1"/>
    <col min="11762" max="11767" width="0" style="1" hidden="1" customWidth="1"/>
    <col min="11768" max="11768" width="0.109375" style="1" customWidth="1"/>
    <col min="11769" max="11774" width="8.88671875" style="1"/>
    <col min="11775" max="11775" width="8.5546875" style="1" customWidth="1"/>
    <col min="11776" max="11776" width="8.88671875" style="1"/>
    <col min="11777" max="11777" width="9.88671875" style="1" customWidth="1"/>
    <col min="11778" max="11778" width="13.6640625" style="1" customWidth="1"/>
    <col min="11779" max="11779" width="12" style="1" customWidth="1"/>
    <col min="11780" max="11780" width="8.88671875" style="1"/>
    <col min="11781" max="11781" width="19.109375" style="1" customWidth="1"/>
    <col min="11782" max="11782" width="13.88671875" style="1" customWidth="1"/>
    <col min="11783" max="11783" width="11.6640625" style="1" customWidth="1"/>
    <col min="11784" max="11784" width="26.33203125" style="1" customWidth="1"/>
    <col min="11785" max="11793" width="10.6640625" style="1" customWidth="1"/>
    <col min="11794" max="12014" width="8.88671875" style="1"/>
    <col min="12015" max="12015" width="11" style="1" customWidth="1"/>
    <col min="12016" max="12016" width="0.5546875" style="1" customWidth="1"/>
    <col min="12017" max="12017" width="26.33203125" style="1" customWidth="1"/>
    <col min="12018" max="12023" width="0" style="1" hidden="1" customWidth="1"/>
    <col min="12024" max="12024" width="0.109375" style="1" customWidth="1"/>
    <col min="12025" max="12030" width="8.88671875" style="1"/>
    <col min="12031" max="12031" width="8.5546875" style="1" customWidth="1"/>
    <col min="12032" max="12032" width="8.88671875" style="1"/>
    <col min="12033" max="12033" width="9.88671875" style="1" customWidth="1"/>
    <col min="12034" max="12034" width="13.6640625" style="1" customWidth="1"/>
    <col min="12035" max="12035" width="12" style="1" customWidth="1"/>
    <col min="12036" max="12036" width="8.88671875" style="1"/>
    <col min="12037" max="12037" width="19.109375" style="1" customWidth="1"/>
    <col min="12038" max="12038" width="13.88671875" style="1" customWidth="1"/>
    <col min="12039" max="12039" width="11.6640625" style="1" customWidth="1"/>
    <col min="12040" max="12040" width="26.33203125" style="1" customWidth="1"/>
    <col min="12041" max="12049" width="10.6640625" style="1" customWidth="1"/>
    <col min="12050" max="12270" width="8.88671875" style="1"/>
    <col min="12271" max="12271" width="11" style="1" customWidth="1"/>
    <col min="12272" max="12272" width="0.5546875" style="1" customWidth="1"/>
    <col min="12273" max="12273" width="26.33203125" style="1" customWidth="1"/>
    <col min="12274" max="12279" width="0" style="1" hidden="1" customWidth="1"/>
    <col min="12280" max="12280" width="0.109375" style="1" customWidth="1"/>
    <col min="12281" max="12286" width="8.88671875" style="1"/>
    <col min="12287" max="12287" width="8.5546875" style="1" customWidth="1"/>
    <col min="12288" max="12288" width="8.88671875" style="1"/>
    <col min="12289" max="12289" width="9.88671875" style="1" customWidth="1"/>
    <col min="12290" max="12290" width="13.6640625" style="1" customWidth="1"/>
    <col min="12291" max="12291" width="12" style="1" customWidth="1"/>
    <col min="12292" max="12292" width="8.88671875" style="1"/>
    <col min="12293" max="12293" width="19.109375" style="1" customWidth="1"/>
    <col min="12294" max="12294" width="13.88671875" style="1" customWidth="1"/>
    <col min="12295" max="12295" width="11.6640625" style="1" customWidth="1"/>
    <col min="12296" max="12296" width="26.33203125" style="1" customWidth="1"/>
    <col min="12297" max="12305" width="10.6640625" style="1" customWidth="1"/>
    <col min="12306" max="12526" width="8.88671875" style="1"/>
    <col min="12527" max="12527" width="11" style="1" customWidth="1"/>
    <col min="12528" max="12528" width="0.5546875" style="1" customWidth="1"/>
    <col min="12529" max="12529" width="26.33203125" style="1" customWidth="1"/>
    <col min="12530" max="12535" width="0" style="1" hidden="1" customWidth="1"/>
    <col min="12536" max="12536" width="0.109375" style="1" customWidth="1"/>
    <col min="12537" max="12542" width="8.88671875" style="1"/>
    <col min="12543" max="12543" width="8.5546875" style="1" customWidth="1"/>
    <col min="12544" max="12544" width="8.88671875" style="1"/>
    <col min="12545" max="12545" width="9.88671875" style="1" customWidth="1"/>
    <col min="12546" max="12546" width="13.6640625" style="1" customWidth="1"/>
    <col min="12547" max="12547" width="12" style="1" customWidth="1"/>
    <col min="12548" max="12548" width="8.88671875" style="1"/>
    <col min="12549" max="12549" width="19.109375" style="1" customWidth="1"/>
    <col min="12550" max="12550" width="13.88671875" style="1" customWidth="1"/>
    <col min="12551" max="12551" width="11.6640625" style="1" customWidth="1"/>
    <col min="12552" max="12552" width="26.33203125" style="1" customWidth="1"/>
    <col min="12553" max="12561" width="10.6640625" style="1" customWidth="1"/>
    <col min="12562" max="12782" width="8.88671875" style="1"/>
    <col min="12783" max="12783" width="11" style="1" customWidth="1"/>
    <col min="12784" max="12784" width="0.5546875" style="1" customWidth="1"/>
    <col min="12785" max="12785" width="26.33203125" style="1" customWidth="1"/>
    <col min="12786" max="12791" width="0" style="1" hidden="1" customWidth="1"/>
    <col min="12792" max="12792" width="0.109375" style="1" customWidth="1"/>
    <col min="12793" max="12798" width="8.88671875" style="1"/>
    <col min="12799" max="12799" width="8.5546875" style="1" customWidth="1"/>
    <col min="12800" max="12800" width="8.88671875" style="1"/>
    <col min="12801" max="12801" width="9.88671875" style="1" customWidth="1"/>
    <col min="12802" max="12802" width="13.6640625" style="1" customWidth="1"/>
    <col min="12803" max="12803" width="12" style="1" customWidth="1"/>
    <col min="12804" max="12804" width="8.88671875" style="1"/>
    <col min="12805" max="12805" width="19.109375" style="1" customWidth="1"/>
    <col min="12806" max="12806" width="13.88671875" style="1" customWidth="1"/>
    <col min="12807" max="12807" width="11.6640625" style="1" customWidth="1"/>
    <col min="12808" max="12808" width="26.33203125" style="1" customWidth="1"/>
    <col min="12809" max="12817" width="10.6640625" style="1" customWidth="1"/>
    <col min="12818" max="13038" width="8.88671875" style="1"/>
    <col min="13039" max="13039" width="11" style="1" customWidth="1"/>
    <col min="13040" max="13040" width="0.5546875" style="1" customWidth="1"/>
    <col min="13041" max="13041" width="26.33203125" style="1" customWidth="1"/>
    <col min="13042" max="13047" width="0" style="1" hidden="1" customWidth="1"/>
    <col min="13048" max="13048" width="0.109375" style="1" customWidth="1"/>
    <col min="13049" max="13054" width="8.88671875" style="1"/>
    <col min="13055" max="13055" width="8.5546875" style="1" customWidth="1"/>
    <col min="13056" max="13056" width="8.88671875" style="1"/>
    <col min="13057" max="13057" width="9.88671875" style="1" customWidth="1"/>
    <col min="13058" max="13058" width="13.6640625" style="1" customWidth="1"/>
    <col min="13059" max="13059" width="12" style="1" customWidth="1"/>
    <col min="13060" max="13060" width="8.88671875" style="1"/>
    <col min="13061" max="13061" width="19.109375" style="1" customWidth="1"/>
    <col min="13062" max="13062" width="13.88671875" style="1" customWidth="1"/>
    <col min="13063" max="13063" width="11.6640625" style="1" customWidth="1"/>
    <col min="13064" max="13064" width="26.33203125" style="1" customWidth="1"/>
    <col min="13065" max="13073" width="10.6640625" style="1" customWidth="1"/>
    <col min="13074" max="13294" width="8.88671875" style="1"/>
    <col min="13295" max="13295" width="11" style="1" customWidth="1"/>
    <col min="13296" max="13296" width="0.5546875" style="1" customWidth="1"/>
    <col min="13297" max="13297" width="26.33203125" style="1" customWidth="1"/>
    <col min="13298" max="13303" width="0" style="1" hidden="1" customWidth="1"/>
    <col min="13304" max="13304" width="0.109375" style="1" customWidth="1"/>
    <col min="13305" max="13310" width="8.88671875" style="1"/>
    <col min="13311" max="13311" width="8.5546875" style="1" customWidth="1"/>
    <col min="13312" max="13312" width="8.88671875" style="1"/>
    <col min="13313" max="13313" width="9.88671875" style="1" customWidth="1"/>
    <col min="13314" max="13314" width="13.6640625" style="1" customWidth="1"/>
    <col min="13315" max="13315" width="12" style="1" customWidth="1"/>
    <col min="13316" max="13316" width="8.88671875" style="1"/>
    <col min="13317" max="13317" width="19.109375" style="1" customWidth="1"/>
    <col min="13318" max="13318" width="13.88671875" style="1" customWidth="1"/>
    <col min="13319" max="13319" width="11.6640625" style="1" customWidth="1"/>
    <col min="13320" max="13320" width="26.33203125" style="1" customWidth="1"/>
    <col min="13321" max="13329" width="10.6640625" style="1" customWidth="1"/>
    <col min="13330" max="13550" width="8.88671875" style="1"/>
    <col min="13551" max="13551" width="11" style="1" customWidth="1"/>
    <col min="13552" max="13552" width="0.5546875" style="1" customWidth="1"/>
    <col min="13553" max="13553" width="26.33203125" style="1" customWidth="1"/>
    <col min="13554" max="13559" width="0" style="1" hidden="1" customWidth="1"/>
    <col min="13560" max="13560" width="0.109375" style="1" customWidth="1"/>
    <col min="13561" max="13566" width="8.88671875" style="1"/>
    <col min="13567" max="13567" width="8.5546875" style="1" customWidth="1"/>
    <col min="13568" max="13568" width="8.88671875" style="1"/>
    <col min="13569" max="13569" width="9.88671875" style="1" customWidth="1"/>
    <col min="13570" max="13570" width="13.6640625" style="1" customWidth="1"/>
    <col min="13571" max="13571" width="12" style="1" customWidth="1"/>
    <col min="13572" max="13572" width="8.88671875" style="1"/>
    <col min="13573" max="13573" width="19.109375" style="1" customWidth="1"/>
    <col min="13574" max="13574" width="13.88671875" style="1" customWidth="1"/>
    <col min="13575" max="13575" width="11.6640625" style="1" customWidth="1"/>
    <col min="13576" max="13576" width="26.33203125" style="1" customWidth="1"/>
    <col min="13577" max="13585" width="10.6640625" style="1" customWidth="1"/>
    <col min="13586" max="13806" width="8.88671875" style="1"/>
    <col min="13807" max="13807" width="11" style="1" customWidth="1"/>
    <col min="13808" max="13808" width="0.5546875" style="1" customWidth="1"/>
    <col min="13809" max="13809" width="26.33203125" style="1" customWidth="1"/>
    <col min="13810" max="13815" width="0" style="1" hidden="1" customWidth="1"/>
    <col min="13816" max="13816" width="0.109375" style="1" customWidth="1"/>
    <col min="13817" max="13822" width="8.88671875" style="1"/>
    <col min="13823" max="13823" width="8.5546875" style="1" customWidth="1"/>
    <col min="13824" max="13824" width="8.88671875" style="1"/>
    <col min="13825" max="13825" width="9.88671875" style="1" customWidth="1"/>
    <col min="13826" max="13826" width="13.6640625" style="1" customWidth="1"/>
    <col min="13827" max="13827" width="12" style="1" customWidth="1"/>
    <col min="13828" max="13828" width="8.88671875" style="1"/>
    <col min="13829" max="13829" width="19.109375" style="1" customWidth="1"/>
    <col min="13830" max="13830" width="13.88671875" style="1" customWidth="1"/>
    <col min="13831" max="13831" width="11.6640625" style="1" customWidth="1"/>
    <col min="13832" max="13832" width="26.33203125" style="1" customWidth="1"/>
    <col min="13833" max="13841" width="10.6640625" style="1" customWidth="1"/>
    <col min="13842" max="14062" width="8.88671875" style="1"/>
    <col min="14063" max="14063" width="11" style="1" customWidth="1"/>
    <col min="14064" max="14064" width="0.5546875" style="1" customWidth="1"/>
    <col min="14065" max="14065" width="26.33203125" style="1" customWidth="1"/>
    <col min="14066" max="14071" width="0" style="1" hidden="1" customWidth="1"/>
    <col min="14072" max="14072" width="0.109375" style="1" customWidth="1"/>
    <col min="14073" max="14078" width="8.88671875" style="1"/>
    <col min="14079" max="14079" width="8.5546875" style="1" customWidth="1"/>
    <col min="14080" max="14080" width="8.88671875" style="1"/>
    <col min="14081" max="14081" width="9.88671875" style="1" customWidth="1"/>
    <col min="14082" max="14082" width="13.6640625" style="1" customWidth="1"/>
    <col min="14083" max="14083" width="12" style="1" customWidth="1"/>
    <col min="14084" max="14084" width="8.88671875" style="1"/>
    <col min="14085" max="14085" width="19.109375" style="1" customWidth="1"/>
    <col min="14086" max="14086" width="13.88671875" style="1" customWidth="1"/>
    <col min="14087" max="14087" width="11.6640625" style="1" customWidth="1"/>
    <col min="14088" max="14088" width="26.33203125" style="1" customWidth="1"/>
    <col min="14089" max="14097" width="10.6640625" style="1" customWidth="1"/>
    <col min="14098" max="14318" width="8.88671875" style="1"/>
    <col min="14319" max="14319" width="11" style="1" customWidth="1"/>
    <col min="14320" max="14320" width="0.5546875" style="1" customWidth="1"/>
    <col min="14321" max="14321" width="26.33203125" style="1" customWidth="1"/>
    <col min="14322" max="14327" width="0" style="1" hidden="1" customWidth="1"/>
    <col min="14328" max="14328" width="0.109375" style="1" customWidth="1"/>
    <col min="14329" max="14334" width="8.88671875" style="1"/>
    <col min="14335" max="14335" width="8.5546875" style="1" customWidth="1"/>
    <col min="14336" max="14336" width="8.88671875" style="1"/>
    <col min="14337" max="14337" width="9.88671875" style="1" customWidth="1"/>
    <col min="14338" max="14338" width="13.6640625" style="1" customWidth="1"/>
    <col min="14339" max="14339" width="12" style="1" customWidth="1"/>
    <col min="14340" max="14340" width="8.88671875" style="1"/>
    <col min="14341" max="14341" width="19.109375" style="1" customWidth="1"/>
    <col min="14342" max="14342" width="13.88671875" style="1" customWidth="1"/>
    <col min="14343" max="14343" width="11.6640625" style="1" customWidth="1"/>
    <col min="14344" max="14344" width="26.33203125" style="1" customWidth="1"/>
    <col min="14345" max="14353" width="10.6640625" style="1" customWidth="1"/>
    <col min="14354" max="14574" width="8.88671875" style="1"/>
    <col min="14575" max="14575" width="11" style="1" customWidth="1"/>
    <col min="14576" max="14576" width="0.5546875" style="1" customWidth="1"/>
    <col min="14577" max="14577" width="26.33203125" style="1" customWidth="1"/>
    <col min="14578" max="14583" width="0" style="1" hidden="1" customWidth="1"/>
    <col min="14584" max="14584" width="0.109375" style="1" customWidth="1"/>
    <col min="14585" max="14590" width="8.88671875" style="1"/>
    <col min="14591" max="14591" width="8.5546875" style="1" customWidth="1"/>
    <col min="14592" max="14592" width="8.88671875" style="1"/>
    <col min="14593" max="14593" width="9.88671875" style="1" customWidth="1"/>
    <col min="14594" max="14594" width="13.6640625" style="1" customWidth="1"/>
    <col min="14595" max="14595" width="12" style="1" customWidth="1"/>
    <col min="14596" max="14596" width="8.88671875" style="1"/>
    <col min="14597" max="14597" width="19.109375" style="1" customWidth="1"/>
    <col min="14598" max="14598" width="13.88671875" style="1" customWidth="1"/>
    <col min="14599" max="14599" width="11.6640625" style="1" customWidth="1"/>
    <col min="14600" max="14600" width="26.33203125" style="1" customWidth="1"/>
    <col min="14601" max="14609" width="10.6640625" style="1" customWidth="1"/>
    <col min="14610" max="14830" width="8.88671875" style="1"/>
    <col min="14831" max="14831" width="11" style="1" customWidth="1"/>
    <col min="14832" max="14832" width="0.5546875" style="1" customWidth="1"/>
    <col min="14833" max="14833" width="26.33203125" style="1" customWidth="1"/>
    <col min="14834" max="14839" width="0" style="1" hidden="1" customWidth="1"/>
    <col min="14840" max="14840" width="0.109375" style="1" customWidth="1"/>
    <col min="14841" max="14846" width="8.88671875" style="1"/>
    <col min="14847" max="14847" width="8.5546875" style="1" customWidth="1"/>
    <col min="14848" max="14848" width="8.88671875" style="1"/>
    <col min="14849" max="14849" width="9.88671875" style="1" customWidth="1"/>
    <col min="14850" max="14850" width="13.6640625" style="1" customWidth="1"/>
    <col min="14851" max="14851" width="12" style="1" customWidth="1"/>
    <col min="14852" max="14852" width="8.88671875" style="1"/>
    <col min="14853" max="14853" width="19.109375" style="1" customWidth="1"/>
    <col min="14854" max="14854" width="13.88671875" style="1" customWidth="1"/>
    <col min="14855" max="14855" width="11.6640625" style="1" customWidth="1"/>
    <col min="14856" max="14856" width="26.33203125" style="1" customWidth="1"/>
    <col min="14857" max="14865" width="10.6640625" style="1" customWidth="1"/>
    <col min="14866" max="15086" width="8.88671875" style="1"/>
    <col min="15087" max="15087" width="11" style="1" customWidth="1"/>
    <col min="15088" max="15088" width="0.5546875" style="1" customWidth="1"/>
    <col min="15089" max="15089" width="26.33203125" style="1" customWidth="1"/>
    <col min="15090" max="15095" width="0" style="1" hidden="1" customWidth="1"/>
    <col min="15096" max="15096" width="0.109375" style="1" customWidth="1"/>
    <col min="15097" max="15102" width="8.88671875" style="1"/>
    <col min="15103" max="15103" width="8.5546875" style="1" customWidth="1"/>
    <col min="15104" max="15104" width="8.88671875" style="1"/>
    <col min="15105" max="15105" width="9.88671875" style="1" customWidth="1"/>
    <col min="15106" max="15106" width="13.6640625" style="1" customWidth="1"/>
    <col min="15107" max="15107" width="12" style="1" customWidth="1"/>
    <col min="15108" max="15108" width="8.88671875" style="1"/>
    <col min="15109" max="15109" width="19.109375" style="1" customWidth="1"/>
    <col min="15110" max="15110" width="13.88671875" style="1" customWidth="1"/>
    <col min="15111" max="15111" width="11.6640625" style="1" customWidth="1"/>
    <col min="15112" max="15112" width="26.33203125" style="1" customWidth="1"/>
    <col min="15113" max="15121" width="10.6640625" style="1" customWidth="1"/>
    <col min="15122" max="15342" width="8.88671875" style="1"/>
    <col min="15343" max="15343" width="11" style="1" customWidth="1"/>
    <col min="15344" max="15344" width="0.5546875" style="1" customWidth="1"/>
    <col min="15345" max="15345" width="26.33203125" style="1" customWidth="1"/>
    <col min="15346" max="15351" width="0" style="1" hidden="1" customWidth="1"/>
    <col min="15352" max="15352" width="0.109375" style="1" customWidth="1"/>
    <col min="15353" max="15358" width="8.88671875" style="1"/>
    <col min="15359" max="15359" width="8.5546875" style="1" customWidth="1"/>
    <col min="15360" max="15360" width="8.88671875" style="1"/>
    <col min="15361" max="15361" width="9.88671875" style="1" customWidth="1"/>
    <col min="15362" max="15362" width="13.6640625" style="1" customWidth="1"/>
    <col min="15363" max="15363" width="12" style="1" customWidth="1"/>
    <col min="15364" max="15364" width="8.88671875" style="1"/>
    <col min="15365" max="15365" width="19.109375" style="1" customWidth="1"/>
    <col min="15366" max="15366" width="13.88671875" style="1" customWidth="1"/>
    <col min="15367" max="15367" width="11.6640625" style="1" customWidth="1"/>
    <col min="15368" max="15368" width="26.33203125" style="1" customWidth="1"/>
    <col min="15369" max="15377" width="10.6640625" style="1" customWidth="1"/>
    <col min="15378" max="15598" width="8.88671875" style="1"/>
    <col min="15599" max="15599" width="11" style="1" customWidth="1"/>
    <col min="15600" max="15600" width="0.5546875" style="1" customWidth="1"/>
    <col min="15601" max="15601" width="26.33203125" style="1" customWidth="1"/>
    <col min="15602" max="15607" width="0" style="1" hidden="1" customWidth="1"/>
    <col min="15608" max="15608" width="0.109375" style="1" customWidth="1"/>
    <col min="15609" max="15614" width="8.88671875" style="1"/>
    <col min="15615" max="15615" width="8.5546875" style="1" customWidth="1"/>
    <col min="15616" max="15616" width="8.88671875" style="1"/>
    <col min="15617" max="15617" width="9.88671875" style="1" customWidth="1"/>
    <col min="15618" max="15618" width="13.6640625" style="1" customWidth="1"/>
    <col min="15619" max="15619" width="12" style="1" customWidth="1"/>
    <col min="15620" max="15620" width="8.88671875" style="1"/>
    <col min="15621" max="15621" width="19.109375" style="1" customWidth="1"/>
    <col min="15622" max="15622" width="13.88671875" style="1" customWidth="1"/>
    <col min="15623" max="15623" width="11.6640625" style="1" customWidth="1"/>
    <col min="15624" max="15624" width="26.33203125" style="1" customWidth="1"/>
    <col min="15625" max="15633" width="10.6640625" style="1" customWidth="1"/>
    <col min="15634" max="15854" width="8.88671875" style="1"/>
    <col min="15855" max="15855" width="11" style="1" customWidth="1"/>
    <col min="15856" max="15856" width="0.5546875" style="1" customWidth="1"/>
    <col min="15857" max="15857" width="26.33203125" style="1" customWidth="1"/>
    <col min="15858" max="15863" width="0" style="1" hidden="1" customWidth="1"/>
    <col min="15864" max="15864" width="0.109375" style="1" customWidth="1"/>
    <col min="15865" max="15870" width="8.88671875" style="1"/>
    <col min="15871" max="15871" width="8.5546875" style="1" customWidth="1"/>
    <col min="15872" max="15872" width="8.88671875" style="1"/>
    <col min="15873" max="15873" width="9.88671875" style="1" customWidth="1"/>
    <col min="15874" max="15874" width="13.6640625" style="1" customWidth="1"/>
    <col min="15875" max="15875" width="12" style="1" customWidth="1"/>
    <col min="15876" max="15876" width="8.88671875" style="1"/>
    <col min="15877" max="15877" width="19.109375" style="1" customWidth="1"/>
    <col min="15878" max="15878" width="13.88671875" style="1" customWidth="1"/>
    <col min="15879" max="15879" width="11.6640625" style="1" customWidth="1"/>
    <col min="15880" max="15880" width="26.33203125" style="1" customWidth="1"/>
    <col min="15881" max="15889" width="10.6640625" style="1" customWidth="1"/>
    <col min="15890" max="16110" width="8.88671875" style="1"/>
    <col min="16111" max="16111" width="11" style="1" customWidth="1"/>
    <col min="16112" max="16112" width="0.5546875" style="1" customWidth="1"/>
    <col min="16113" max="16113" width="26.33203125" style="1" customWidth="1"/>
    <col min="16114" max="16119" width="0" style="1" hidden="1" customWidth="1"/>
    <col min="16120" max="16120" width="0.109375" style="1" customWidth="1"/>
    <col min="16121" max="16126" width="8.88671875" style="1"/>
    <col min="16127" max="16127" width="8.5546875" style="1" customWidth="1"/>
    <col min="16128" max="16128" width="8.88671875" style="1"/>
    <col min="16129" max="16129" width="9.88671875" style="1" customWidth="1"/>
    <col min="16130" max="16130" width="13.6640625" style="1" customWidth="1"/>
    <col min="16131" max="16131" width="12" style="1" customWidth="1"/>
    <col min="16132" max="16132" width="8.88671875" style="1"/>
    <col min="16133" max="16133" width="19.109375" style="1" customWidth="1"/>
    <col min="16134" max="16134" width="13.88671875" style="1" customWidth="1"/>
    <col min="16135" max="16135" width="11.6640625" style="1" customWidth="1"/>
    <col min="16136" max="16136" width="26.33203125" style="1" customWidth="1"/>
    <col min="16137" max="16145" width="10.6640625" style="1" customWidth="1"/>
    <col min="16146" max="16363" width="8.88671875" style="1"/>
    <col min="16364" max="16384" width="9.109375" style="1" customWidth="1"/>
  </cols>
  <sheetData>
    <row r="1" spans="1:17" x14ac:dyDescent="0.25">
      <c r="J1" s="2"/>
    </row>
    <row r="2" spans="1:17" ht="18.75" customHeight="1" x14ac:dyDescent="0.3">
      <c r="A2" s="3" t="s">
        <v>43</v>
      </c>
      <c r="B2" s="4"/>
      <c r="C2" s="4"/>
      <c r="D2" s="4"/>
      <c r="E2" s="4"/>
      <c r="F2" s="4"/>
      <c r="G2" s="4"/>
      <c r="H2" s="4"/>
      <c r="I2" s="59" t="s">
        <v>1</v>
      </c>
      <c r="J2" s="60"/>
      <c r="K2" s="5"/>
    </row>
    <row r="3" spans="1:17" ht="21.75" customHeight="1" x14ac:dyDescent="0.3">
      <c r="A3" s="3" t="s">
        <v>2</v>
      </c>
      <c r="B3" s="4"/>
      <c r="C3" s="4"/>
      <c r="D3" s="4"/>
      <c r="E3" s="4"/>
      <c r="F3" s="4"/>
      <c r="G3" s="4"/>
      <c r="H3" s="4"/>
      <c r="I3" s="60"/>
      <c r="J3" s="60"/>
      <c r="K3" s="5"/>
    </row>
    <row r="4" spans="1:17" ht="27" customHeight="1" x14ac:dyDescent="0.3">
      <c r="A4" s="3" t="s">
        <v>3</v>
      </c>
      <c r="B4" s="4"/>
      <c r="C4" s="4"/>
      <c r="D4" s="4"/>
      <c r="E4" s="4"/>
      <c r="F4" s="4"/>
      <c r="G4" s="4"/>
      <c r="H4" s="4"/>
      <c r="I4" s="61"/>
      <c r="J4" s="61"/>
    </row>
    <row r="5" spans="1:17" ht="52.5" customHeight="1" x14ac:dyDescent="0.3">
      <c r="A5" s="8"/>
      <c r="B5" s="9"/>
      <c r="C5" s="9"/>
      <c r="D5" s="9"/>
      <c r="E5" s="9"/>
      <c r="F5" s="9"/>
      <c r="G5" s="10"/>
      <c r="H5" s="11"/>
      <c r="I5" s="62" t="s">
        <v>4</v>
      </c>
      <c r="J5" s="63"/>
      <c r="K5" s="49"/>
    </row>
    <row r="6" spans="1:17" s="16" customFormat="1" x14ac:dyDescent="0.25">
      <c r="A6" s="12" t="s">
        <v>5</v>
      </c>
      <c r="B6" s="6">
        <v>2020</v>
      </c>
      <c r="C6" s="13">
        <v>2025</v>
      </c>
      <c r="D6" s="13">
        <v>2030</v>
      </c>
      <c r="E6" s="13">
        <v>2035</v>
      </c>
      <c r="F6" s="13">
        <v>2040</v>
      </c>
      <c r="G6" s="13">
        <v>2045</v>
      </c>
      <c r="H6" s="13">
        <v>2050</v>
      </c>
      <c r="I6" s="14" t="s">
        <v>6</v>
      </c>
      <c r="J6" s="15" t="s">
        <v>7</v>
      </c>
      <c r="K6" s="6"/>
    </row>
    <row r="7" spans="1:17" x14ac:dyDescent="0.25">
      <c r="A7" s="19"/>
      <c r="I7" s="20"/>
      <c r="J7" s="21"/>
    </row>
    <row r="8" spans="1:17" s="16" customFormat="1" x14ac:dyDescent="0.25">
      <c r="A8" s="19" t="s">
        <v>8</v>
      </c>
      <c r="B8" s="17">
        <v>312.44799999999998</v>
      </c>
      <c r="C8" s="17">
        <v>344.20499999999998</v>
      </c>
      <c r="D8" s="17">
        <v>366.78300000000002</v>
      </c>
      <c r="E8" s="17">
        <v>386.59199999999998</v>
      </c>
      <c r="F8" s="17">
        <v>407.61599999999999</v>
      </c>
      <c r="G8" s="17">
        <v>426.04</v>
      </c>
      <c r="H8" s="17">
        <v>441.41300000000001</v>
      </c>
      <c r="I8" s="24">
        <f>SUM(H8-B8)</f>
        <v>128.96500000000003</v>
      </c>
      <c r="J8" s="25">
        <f>I8/B8</f>
        <v>0.41275668271200339</v>
      </c>
      <c r="K8" s="27"/>
    </row>
    <row r="9" spans="1:17" s="28" customFormat="1" x14ac:dyDescent="0.25">
      <c r="A9" s="19" t="s">
        <v>36</v>
      </c>
      <c r="B9" s="17">
        <v>109.733</v>
      </c>
      <c r="C9" s="17">
        <v>120.657</v>
      </c>
      <c r="D9" s="17">
        <v>127.149</v>
      </c>
      <c r="E9" s="17">
        <v>133.691</v>
      </c>
      <c r="F9" s="17">
        <v>141.05000000000001</v>
      </c>
      <c r="G9" s="17">
        <v>147.94900000000001</v>
      </c>
      <c r="H9" s="17">
        <v>155.423</v>
      </c>
      <c r="I9" s="24">
        <f t="shared" ref="I9:I38" si="0">SUM(H9-B9)</f>
        <v>45.69</v>
      </c>
      <c r="J9" s="25">
        <f t="shared" ref="J9:J38" si="1">I9/B9</f>
        <v>0.4163742903228746</v>
      </c>
      <c r="K9" s="27"/>
    </row>
    <row r="10" spans="1:17" s="16" customFormat="1" x14ac:dyDescent="0.25">
      <c r="A10" s="19" t="s">
        <v>44</v>
      </c>
      <c r="B10" s="17">
        <v>75.555000000000007</v>
      </c>
      <c r="C10" s="17">
        <v>81.822000000000003</v>
      </c>
      <c r="D10" s="17">
        <v>91.480999999999995</v>
      </c>
      <c r="E10" s="17">
        <v>101.71299999999999</v>
      </c>
      <c r="F10" s="17">
        <v>111.26900000000001</v>
      </c>
      <c r="G10" s="17">
        <v>122.1</v>
      </c>
      <c r="H10" s="17">
        <v>127.794</v>
      </c>
      <c r="I10" s="24">
        <f t="shared" si="0"/>
        <v>52.23899999999999</v>
      </c>
      <c r="J10" s="25">
        <f t="shared" si="1"/>
        <v>0.69140361326186206</v>
      </c>
      <c r="K10" s="27"/>
    </row>
    <row r="11" spans="1:17" x14ac:dyDescent="0.25">
      <c r="A11" s="19"/>
      <c r="B11" s="17"/>
      <c r="C11" s="17"/>
      <c r="D11" s="17"/>
      <c r="E11" s="17"/>
      <c r="F11" s="17"/>
      <c r="G11" s="17"/>
      <c r="H11" s="17"/>
      <c r="I11" s="24"/>
      <c r="J11" s="25"/>
      <c r="K11" s="18"/>
    </row>
    <row r="12" spans="1:17" s="16" customFormat="1" x14ac:dyDescent="0.25">
      <c r="A12" s="50" t="s">
        <v>37</v>
      </c>
      <c r="B12" s="26">
        <f t="shared" ref="B12:H12" si="2">SUM(B8:B10)</f>
        <v>497.73599999999999</v>
      </c>
      <c r="C12" s="26">
        <f t="shared" si="2"/>
        <v>546.68399999999997</v>
      </c>
      <c r="D12" s="26">
        <f t="shared" si="2"/>
        <v>585.41300000000001</v>
      </c>
      <c r="E12" s="26">
        <f t="shared" si="2"/>
        <v>621.99599999999998</v>
      </c>
      <c r="F12" s="26">
        <f t="shared" si="2"/>
        <v>659.93499999999995</v>
      </c>
      <c r="G12" s="26">
        <f t="shared" si="2"/>
        <v>696.08900000000006</v>
      </c>
      <c r="H12" s="26">
        <f t="shared" si="2"/>
        <v>724.63</v>
      </c>
      <c r="I12" s="24">
        <f t="shared" si="0"/>
        <v>226.89400000000001</v>
      </c>
      <c r="J12" s="25">
        <f t="shared" si="1"/>
        <v>0.45585209830110746</v>
      </c>
      <c r="K12" s="27"/>
      <c r="N12" s="26"/>
      <c r="O12" s="26"/>
      <c r="P12" s="26"/>
      <c r="Q12" s="26"/>
    </row>
    <row r="13" spans="1:17" x14ac:dyDescent="0.25">
      <c r="A13" s="19"/>
      <c r="B13" s="17"/>
      <c r="C13" s="17"/>
      <c r="D13" s="17"/>
      <c r="E13" s="17"/>
      <c r="F13" s="17"/>
      <c r="G13" s="17"/>
      <c r="H13" s="17"/>
      <c r="I13" s="24"/>
      <c r="J13" s="25"/>
      <c r="K13" s="18"/>
      <c r="M13" s="16"/>
      <c r="N13" s="29"/>
      <c r="O13" s="29"/>
      <c r="P13" s="29"/>
      <c r="Q13" s="29"/>
    </row>
    <row r="14" spans="1:17" s="16" customFormat="1" x14ac:dyDescent="0.25">
      <c r="A14" s="19" t="s">
        <v>17</v>
      </c>
      <c r="B14" s="17">
        <v>386.63299999999998</v>
      </c>
      <c r="C14" s="17">
        <v>398.38</v>
      </c>
      <c r="D14" s="17">
        <v>416.51600000000002</v>
      </c>
      <c r="E14" s="17">
        <v>434.16800000000001</v>
      </c>
      <c r="F14" s="17">
        <v>450.07</v>
      </c>
      <c r="G14" s="17">
        <v>463.2</v>
      </c>
      <c r="H14" s="17">
        <v>474.315</v>
      </c>
      <c r="I14" s="24">
        <f t="shared" si="0"/>
        <v>87.682000000000016</v>
      </c>
      <c r="J14" s="25">
        <f t="shared" si="1"/>
        <v>0.22678353891157771</v>
      </c>
      <c r="K14" s="27"/>
      <c r="N14" s="26"/>
      <c r="O14" s="26"/>
      <c r="P14" s="26"/>
      <c r="Q14" s="26"/>
    </row>
    <row r="15" spans="1:17" s="16" customFormat="1" x14ac:dyDescent="0.25">
      <c r="A15" s="19" t="s">
        <v>45</v>
      </c>
      <c r="B15" s="17">
        <v>26.869</v>
      </c>
      <c r="C15" s="31">
        <v>28.058</v>
      </c>
      <c r="D15" s="31">
        <v>29.963999999999999</v>
      </c>
      <c r="E15" s="31">
        <v>31.727</v>
      </c>
      <c r="F15" s="31">
        <v>33.610999999999997</v>
      </c>
      <c r="G15" s="17">
        <v>35.722000000000001</v>
      </c>
      <c r="H15" s="17">
        <v>37.832999999999998</v>
      </c>
      <c r="I15" s="24">
        <f t="shared" si="0"/>
        <v>10.963999999999999</v>
      </c>
      <c r="J15" s="25">
        <f t="shared" si="1"/>
        <v>0.40805389110126905</v>
      </c>
      <c r="K15" s="27"/>
      <c r="N15" s="29"/>
      <c r="O15" s="29"/>
      <c r="P15" s="29"/>
      <c r="Q15" s="29"/>
    </row>
    <row r="16" spans="1:17" s="16" customFormat="1" x14ac:dyDescent="0.25">
      <c r="A16" s="19" t="s">
        <v>19</v>
      </c>
      <c r="B16" s="17">
        <v>25.908000000000001</v>
      </c>
      <c r="C16" s="31">
        <v>27.241</v>
      </c>
      <c r="D16" s="31">
        <v>28.879000000000001</v>
      </c>
      <c r="E16" s="31">
        <v>30.3</v>
      </c>
      <c r="F16" s="31">
        <v>31.7</v>
      </c>
      <c r="G16" s="17">
        <v>33</v>
      </c>
      <c r="H16" s="17">
        <v>34.200000000000003</v>
      </c>
      <c r="I16" s="24">
        <f t="shared" si="0"/>
        <v>8.2920000000000016</v>
      </c>
      <c r="J16" s="25">
        <f t="shared" si="1"/>
        <v>0.32005558128763323</v>
      </c>
      <c r="K16" s="27"/>
      <c r="N16" s="29"/>
      <c r="O16" s="29"/>
      <c r="P16" s="29"/>
      <c r="Q16" s="29"/>
    </row>
    <row r="17" spans="1:17" s="28" customFormat="1" x14ac:dyDescent="0.25">
      <c r="A17" s="19" t="s">
        <v>20</v>
      </c>
      <c r="B17" s="17">
        <v>342.22199999999998</v>
      </c>
      <c r="C17" s="17">
        <v>355.74400000000003</v>
      </c>
      <c r="D17" s="17">
        <v>373.45100000000002</v>
      </c>
      <c r="E17" s="17">
        <v>395.23099999999999</v>
      </c>
      <c r="F17" s="17">
        <v>409.82499999999999</v>
      </c>
      <c r="G17" s="17">
        <v>422.98500000000001</v>
      </c>
      <c r="H17" s="17">
        <v>435.19200000000001</v>
      </c>
      <c r="I17" s="24">
        <f t="shared" si="0"/>
        <v>92.970000000000027</v>
      </c>
      <c r="J17" s="25">
        <f t="shared" si="1"/>
        <v>0.27166576082192273</v>
      </c>
      <c r="K17" s="27"/>
      <c r="M17" s="16"/>
      <c r="N17" s="29"/>
      <c r="O17" s="29"/>
      <c r="P17" s="29"/>
      <c r="Q17" s="29"/>
    </row>
    <row r="18" spans="1:17" s="16" customFormat="1" x14ac:dyDescent="0.25">
      <c r="A18" s="19" t="s">
        <v>26</v>
      </c>
      <c r="B18" s="17">
        <v>417.471</v>
      </c>
      <c r="C18" s="17">
        <v>429.495</v>
      </c>
      <c r="D18" s="17">
        <v>446.14299999999997</v>
      </c>
      <c r="E18" s="17">
        <v>461.83300000000003</v>
      </c>
      <c r="F18" s="17">
        <v>476.642</v>
      </c>
      <c r="G18" s="17">
        <v>491.77600000000001</v>
      </c>
      <c r="H18" s="17">
        <v>506.82499999999999</v>
      </c>
      <c r="I18" s="24">
        <f t="shared" si="0"/>
        <v>89.353999999999985</v>
      </c>
      <c r="J18" s="25">
        <f t="shared" si="1"/>
        <v>0.21403642408694254</v>
      </c>
      <c r="K18" s="27"/>
    </row>
    <row r="19" spans="1:17" s="16" customFormat="1" x14ac:dyDescent="0.25">
      <c r="A19" s="19" t="s">
        <v>46</v>
      </c>
      <c r="B19" s="17">
        <v>9.3360000000000003</v>
      </c>
      <c r="C19" s="17">
        <v>10.6</v>
      </c>
      <c r="D19" s="17">
        <v>12.978</v>
      </c>
      <c r="E19" s="17">
        <v>13.801</v>
      </c>
      <c r="F19" s="17">
        <v>14.624000000000001</v>
      </c>
      <c r="G19" s="17">
        <v>15.446999999999999</v>
      </c>
      <c r="H19" s="17">
        <v>16.27</v>
      </c>
      <c r="I19" s="24">
        <f t="shared" si="0"/>
        <v>6.9339999999999993</v>
      </c>
      <c r="J19" s="25">
        <f t="shared" si="1"/>
        <v>0.74271636675235642</v>
      </c>
      <c r="K19" s="27"/>
    </row>
    <row r="20" spans="1:17" s="16" customFormat="1" x14ac:dyDescent="0.25">
      <c r="A20" s="19" t="s">
        <v>11</v>
      </c>
      <c r="B20" s="17">
        <v>5.8109999999999999</v>
      </c>
      <c r="C20" s="17">
        <v>7.306</v>
      </c>
      <c r="D20" s="17">
        <v>8.7349999999999994</v>
      </c>
      <c r="E20" s="17">
        <v>9.6280000000000001</v>
      </c>
      <c r="F20" s="17">
        <v>10.321</v>
      </c>
      <c r="G20" s="17">
        <v>11.065</v>
      </c>
      <c r="H20" s="17">
        <v>12.116</v>
      </c>
      <c r="I20" s="24">
        <f t="shared" si="0"/>
        <v>6.3049999999999997</v>
      </c>
      <c r="J20" s="25">
        <f t="shared" si="1"/>
        <v>1.0850111856823266</v>
      </c>
      <c r="K20" s="27"/>
    </row>
    <row r="21" spans="1:17" s="16" customFormat="1" x14ac:dyDescent="0.25">
      <c r="A21" s="50"/>
      <c r="B21" s="17"/>
      <c r="C21" s="17"/>
      <c r="D21" s="17"/>
      <c r="E21" s="17"/>
      <c r="F21" s="17"/>
      <c r="G21" s="17"/>
      <c r="H21" s="17"/>
      <c r="I21" s="24"/>
      <c r="J21" s="25"/>
      <c r="K21" s="27"/>
    </row>
    <row r="22" spans="1:17" s="16" customFormat="1" x14ac:dyDescent="0.25">
      <c r="A22" s="50" t="s">
        <v>47</v>
      </c>
      <c r="B22" s="26">
        <f t="shared" ref="B22:H22" si="3">SUM(B14,B17,B18,B19,B20)</f>
        <v>1161.473</v>
      </c>
      <c r="C22" s="26">
        <f t="shared" si="3"/>
        <v>1201.5250000000001</v>
      </c>
      <c r="D22" s="26">
        <f t="shared" si="3"/>
        <v>1257.8230000000001</v>
      </c>
      <c r="E22" s="26">
        <f t="shared" si="3"/>
        <v>1314.6609999999998</v>
      </c>
      <c r="F22" s="26">
        <f t="shared" si="3"/>
        <v>1361.482</v>
      </c>
      <c r="G22" s="26">
        <f t="shared" si="3"/>
        <v>1404.473</v>
      </c>
      <c r="H22" s="26">
        <f t="shared" si="3"/>
        <v>1444.7180000000001</v>
      </c>
      <c r="I22" s="24">
        <f t="shared" si="0"/>
        <v>283.24500000000012</v>
      </c>
      <c r="J22" s="25">
        <f t="shared" si="1"/>
        <v>0.2438670550240945</v>
      </c>
      <c r="K22" s="27"/>
    </row>
    <row r="23" spans="1:17" x14ac:dyDescent="0.25">
      <c r="A23" s="19"/>
      <c r="B23" s="17"/>
      <c r="C23" s="17"/>
      <c r="D23" s="17"/>
      <c r="E23" s="17"/>
      <c r="F23" s="17"/>
      <c r="G23" s="17"/>
      <c r="H23" s="17"/>
      <c r="I23" s="24"/>
      <c r="J23" s="25"/>
      <c r="K23" s="18"/>
      <c r="M23" s="16"/>
      <c r="N23" s="16"/>
      <c r="O23" s="16"/>
      <c r="P23" s="16"/>
      <c r="Q23" s="16"/>
    </row>
    <row r="24" spans="1:17" s="16" customFormat="1" x14ac:dyDescent="0.25">
      <c r="A24" s="19" t="s">
        <v>48</v>
      </c>
      <c r="B24" s="17">
        <v>137.48500000000001</v>
      </c>
      <c r="C24" s="17">
        <v>148.18</v>
      </c>
      <c r="D24" s="17">
        <v>158.739</v>
      </c>
      <c r="E24" s="17">
        <v>166.875</v>
      </c>
      <c r="F24" s="17">
        <v>172.77099999999999</v>
      </c>
      <c r="G24" s="17">
        <v>177.17699999999999</v>
      </c>
      <c r="H24" s="17">
        <v>180.97900000000001</v>
      </c>
      <c r="I24" s="24">
        <f t="shared" si="0"/>
        <v>43.494</v>
      </c>
      <c r="J24" s="25">
        <f t="shared" si="1"/>
        <v>0.31635451140124377</v>
      </c>
      <c r="K24" s="27"/>
      <c r="N24" s="13"/>
      <c r="O24" s="13"/>
      <c r="P24" s="13"/>
      <c r="Q24" s="13"/>
    </row>
    <row r="25" spans="1:17" s="28" customFormat="1" x14ac:dyDescent="0.25">
      <c r="A25" s="19" t="s">
        <v>49</v>
      </c>
      <c r="B25" s="17">
        <v>153.94200000000001</v>
      </c>
      <c r="C25" s="17">
        <v>158.084</v>
      </c>
      <c r="D25" s="17">
        <v>173.435</v>
      </c>
      <c r="E25" s="17">
        <v>179.98599999999999</v>
      </c>
      <c r="F25" s="17">
        <v>185.071</v>
      </c>
      <c r="G25" s="17">
        <v>188.99600000000001</v>
      </c>
      <c r="H25" s="17">
        <v>191.88200000000001</v>
      </c>
      <c r="I25" s="24">
        <f t="shared" si="0"/>
        <v>37.94</v>
      </c>
      <c r="J25" s="25">
        <f t="shared" si="1"/>
        <v>0.24645645762689841</v>
      </c>
      <c r="K25" s="27"/>
      <c r="M25" s="16"/>
      <c r="N25" s="17"/>
      <c r="O25" s="17"/>
      <c r="P25" s="17"/>
      <c r="Q25" s="17"/>
    </row>
    <row r="26" spans="1:17" s="28" customFormat="1" x14ac:dyDescent="0.25">
      <c r="A26" s="19" t="s">
        <v>14</v>
      </c>
      <c r="B26" s="17">
        <v>13.983000000000001</v>
      </c>
      <c r="C26" s="17">
        <v>14.291</v>
      </c>
      <c r="D26" s="17">
        <v>15.108000000000001</v>
      </c>
      <c r="E26" s="17">
        <v>15.516</v>
      </c>
      <c r="F26" s="17">
        <v>15.819000000000001</v>
      </c>
      <c r="G26" s="17">
        <v>16.122</v>
      </c>
      <c r="H26" s="17">
        <v>16.425000000000001</v>
      </c>
      <c r="I26" s="24">
        <f t="shared" si="0"/>
        <v>2.4420000000000002</v>
      </c>
      <c r="J26" s="25">
        <f t="shared" si="1"/>
        <v>0.17464063505685476</v>
      </c>
      <c r="K26" s="27"/>
      <c r="L26" s="16"/>
      <c r="M26" s="1"/>
      <c r="N26" s="40"/>
      <c r="O26" s="40"/>
      <c r="P26" s="40"/>
      <c r="Q26" s="40"/>
    </row>
    <row r="27" spans="1:17" s="16" customFormat="1" x14ac:dyDescent="0.25">
      <c r="A27" s="19" t="s">
        <v>50</v>
      </c>
      <c r="B27" s="17">
        <v>5.3810000000000002</v>
      </c>
      <c r="C27" s="17">
        <v>6.181</v>
      </c>
      <c r="D27" s="17">
        <v>6.8659999999999997</v>
      </c>
      <c r="E27" s="17">
        <v>7.1390000000000002</v>
      </c>
      <c r="F27" s="17">
        <v>7.4119999999999999</v>
      </c>
      <c r="G27" s="17">
        <v>7.6849999999999996</v>
      </c>
      <c r="H27" s="17">
        <v>7.9580000000000002</v>
      </c>
      <c r="I27" s="24">
        <f t="shared" si="0"/>
        <v>2.577</v>
      </c>
      <c r="J27" s="25">
        <f t="shared" si="1"/>
        <v>0.47890726630737779</v>
      </c>
      <c r="K27" s="27"/>
    </row>
    <row r="28" spans="1:17" s="16" customFormat="1" x14ac:dyDescent="0.25">
      <c r="A28" s="19" t="s">
        <v>16</v>
      </c>
      <c r="B28" s="17">
        <v>59.106999999999999</v>
      </c>
      <c r="C28" s="17">
        <v>64.317999999999998</v>
      </c>
      <c r="D28" s="17">
        <v>71.195999999999998</v>
      </c>
      <c r="E28" s="17">
        <v>75.271000000000001</v>
      </c>
      <c r="F28" s="17">
        <v>79.953999999999994</v>
      </c>
      <c r="G28" s="17">
        <v>85.156999999999996</v>
      </c>
      <c r="H28" s="17">
        <v>89.718999999999994</v>
      </c>
      <c r="I28" s="24">
        <f t="shared" si="0"/>
        <v>30.611999999999995</v>
      </c>
      <c r="J28" s="25">
        <f t="shared" si="1"/>
        <v>0.5179082003823573</v>
      </c>
      <c r="K28" s="27"/>
    </row>
    <row r="29" spans="1:17" s="28" customFormat="1" x14ac:dyDescent="0.25">
      <c r="A29" s="19" t="s">
        <v>21</v>
      </c>
      <c r="B29" s="17">
        <v>98.358000000000004</v>
      </c>
      <c r="C29" s="17">
        <v>106.157</v>
      </c>
      <c r="D29" s="17">
        <v>114.535</v>
      </c>
      <c r="E29" s="17">
        <v>123.526</v>
      </c>
      <c r="F29" s="17">
        <v>133.226</v>
      </c>
      <c r="G29" s="17">
        <v>144.26900000000001</v>
      </c>
      <c r="H29" s="17">
        <v>155.65199999999999</v>
      </c>
      <c r="I29" s="24">
        <f t="shared" si="0"/>
        <v>57.293999999999983</v>
      </c>
      <c r="J29" s="25">
        <f t="shared" si="1"/>
        <v>0.58250472762764571</v>
      </c>
      <c r="K29" s="27"/>
      <c r="M29" s="16"/>
      <c r="N29" s="16"/>
      <c r="O29" s="16"/>
      <c r="P29" s="16"/>
      <c r="Q29" s="16"/>
    </row>
    <row r="30" spans="1:17" x14ac:dyDescent="0.25">
      <c r="A30" s="19" t="s">
        <v>40</v>
      </c>
      <c r="B30" s="33">
        <v>31.802</v>
      </c>
      <c r="C30" s="33">
        <v>34.098999999999997</v>
      </c>
      <c r="D30" s="33">
        <v>36.295999999999999</v>
      </c>
      <c r="E30" s="33">
        <v>38.692999999999998</v>
      </c>
      <c r="F30" s="33">
        <v>40.9</v>
      </c>
      <c r="G30" s="17">
        <v>43.286999999999999</v>
      </c>
      <c r="H30" s="17">
        <v>45.584000000000003</v>
      </c>
      <c r="I30" s="24">
        <f t="shared" si="0"/>
        <v>13.782000000000004</v>
      </c>
      <c r="J30" s="25">
        <f t="shared" si="1"/>
        <v>0.43336897050499978</v>
      </c>
      <c r="K30" s="27"/>
      <c r="L30" s="28"/>
      <c r="M30" s="16"/>
      <c r="N30" s="16"/>
      <c r="O30" s="16"/>
      <c r="P30" s="16"/>
      <c r="Q30" s="16"/>
    </row>
    <row r="31" spans="1:17" x14ac:dyDescent="0.25">
      <c r="A31" s="50"/>
      <c r="B31" s="17"/>
      <c r="C31" s="17"/>
      <c r="D31" s="17"/>
      <c r="E31" s="17"/>
      <c r="F31" s="17"/>
      <c r="G31" s="17"/>
      <c r="H31" s="17"/>
      <c r="I31" s="24"/>
      <c r="J31" s="25"/>
      <c r="K31" s="27"/>
      <c r="M31" s="28"/>
      <c r="N31" s="28"/>
      <c r="O31" s="28"/>
      <c r="P31" s="28"/>
      <c r="Q31" s="28"/>
    </row>
    <row r="32" spans="1:17" x14ac:dyDescent="0.25">
      <c r="A32" s="50" t="s">
        <v>41</v>
      </c>
      <c r="B32" s="26">
        <f t="shared" ref="B32:H32" si="4">SUM(B24,B25,B26,B27,B28,B29)</f>
        <v>468.25600000000003</v>
      </c>
      <c r="C32" s="26">
        <f t="shared" si="4"/>
        <v>497.21099999999996</v>
      </c>
      <c r="D32" s="26">
        <f t="shared" si="4"/>
        <v>539.87899999999991</v>
      </c>
      <c r="E32" s="26">
        <f t="shared" si="4"/>
        <v>568.31299999999999</v>
      </c>
      <c r="F32" s="26">
        <f t="shared" si="4"/>
        <v>594.25299999999993</v>
      </c>
      <c r="G32" s="26">
        <f t="shared" si="4"/>
        <v>619.40599999999995</v>
      </c>
      <c r="H32" s="26">
        <f t="shared" si="4"/>
        <v>642.61500000000001</v>
      </c>
      <c r="I32" s="24">
        <f t="shared" si="0"/>
        <v>174.35899999999998</v>
      </c>
      <c r="J32" s="25">
        <f t="shared" si="1"/>
        <v>0.37235828264880744</v>
      </c>
      <c r="K32" s="27"/>
    </row>
    <row r="33" spans="1:17" x14ac:dyDescent="0.25">
      <c r="A33" s="50"/>
      <c r="B33" s="17"/>
      <c r="C33" s="17"/>
      <c r="D33" s="17"/>
      <c r="E33" s="17"/>
      <c r="F33" s="17"/>
      <c r="G33" s="17"/>
      <c r="H33" s="17"/>
      <c r="I33" s="24"/>
      <c r="J33" s="25"/>
      <c r="K33" s="27"/>
    </row>
    <row r="34" spans="1:17" ht="12.75" customHeight="1" x14ac:dyDescent="0.3">
      <c r="A34" s="24" t="s">
        <v>29</v>
      </c>
      <c r="B34" s="26">
        <f>SUM(B9+B10+B18+B19+B20+B24+B25+B26+B27)</f>
        <v>928.697</v>
      </c>
      <c r="C34" s="26">
        <f t="shared" ref="C34:H34" si="5">SUM(C9+C10+C18+C19+C20+C24+C25+C26+C27)</f>
        <v>976.6160000000001</v>
      </c>
      <c r="D34" s="26">
        <f t="shared" si="5"/>
        <v>1040.6339999999998</v>
      </c>
      <c r="E34" s="26">
        <f t="shared" si="5"/>
        <v>1090.182</v>
      </c>
      <c r="F34" s="26">
        <f t="shared" si="5"/>
        <v>1134.979</v>
      </c>
      <c r="G34" s="26">
        <f t="shared" si="5"/>
        <v>1178.3170000000002</v>
      </c>
      <c r="H34" s="26">
        <f t="shared" si="5"/>
        <v>1215.672</v>
      </c>
      <c r="I34" s="24">
        <f t="shared" si="0"/>
        <v>286.97500000000002</v>
      </c>
      <c r="J34" s="25">
        <f t="shared" si="1"/>
        <v>0.30900821258171396</v>
      </c>
      <c r="K34" s="51"/>
      <c r="L34" s="52"/>
    </row>
    <row r="35" spans="1:17" ht="12.75" customHeight="1" x14ac:dyDescent="0.3">
      <c r="A35" s="24"/>
      <c r="B35" s="26"/>
      <c r="C35" s="26"/>
      <c r="D35" s="26"/>
      <c r="E35" s="26"/>
      <c r="F35" s="26"/>
      <c r="G35" s="26"/>
      <c r="H35" s="26"/>
      <c r="I35" s="24"/>
      <c r="J35" s="25"/>
      <c r="K35" s="51"/>
      <c r="L35" s="52"/>
    </row>
    <row r="36" spans="1:17" ht="12.75" customHeight="1" x14ac:dyDescent="0.3">
      <c r="A36" s="24" t="s">
        <v>30</v>
      </c>
      <c r="B36" s="26">
        <f>SUM(B14+B17+B28+B29)</f>
        <v>886.31999999999994</v>
      </c>
      <c r="C36" s="26">
        <f t="shared" ref="C36:H36" si="6">SUM(C14+C17+C28+C29)</f>
        <v>924.59900000000005</v>
      </c>
      <c r="D36" s="26">
        <f t="shared" si="6"/>
        <v>975.69800000000009</v>
      </c>
      <c r="E36" s="26">
        <f t="shared" si="6"/>
        <v>1028.1959999999999</v>
      </c>
      <c r="F36" s="26">
        <f t="shared" si="6"/>
        <v>1073.0749999999998</v>
      </c>
      <c r="G36" s="26">
        <f t="shared" si="6"/>
        <v>1115.6109999999999</v>
      </c>
      <c r="H36" s="26">
        <f t="shared" si="6"/>
        <v>1154.8780000000002</v>
      </c>
      <c r="I36" s="24">
        <f t="shared" si="0"/>
        <v>268.55800000000022</v>
      </c>
      <c r="J36" s="25">
        <f t="shared" si="1"/>
        <v>0.30300342991244722</v>
      </c>
      <c r="K36" s="51"/>
      <c r="L36" s="52"/>
      <c r="M36" s="52"/>
      <c r="N36" s="52"/>
      <c r="O36" s="32"/>
      <c r="P36" s="32"/>
      <c r="Q36" s="32"/>
    </row>
    <row r="37" spans="1:17" ht="15.6" x14ac:dyDescent="0.3">
      <c r="A37" s="19"/>
      <c r="B37" s="17"/>
      <c r="C37" s="17"/>
      <c r="D37" s="17"/>
      <c r="E37" s="17"/>
      <c r="F37" s="17"/>
      <c r="G37" s="17"/>
      <c r="H37" s="17"/>
      <c r="I37" s="24"/>
      <c r="J37" s="25"/>
      <c r="K37" s="51"/>
      <c r="L37" s="32"/>
      <c r="M37" s="52"/>
      <c r="N37" s="52"/>
      <c r="O37" s="32"/>
      <c r="P37" s="32"/>
      <c r="Q37" s="32"/>
    </row>
    <row r="38" spans="1:17" ht="15.6" x14ac:dyDescent="0.3">
      <c r="A38" s="34" t="s">
        <v>31</v>
      </c>
      <c r="B38" s="35">
        <f>SUM(B8,B9,B10,B14,B17,B18,B19,B20,B24,B25,B26,B27,B28,B29)</f>
        <v>2127.4650000000001</v>
      </c>
      <c r="C38" s="35">
        <f t="shared" ref="C38:H38" si="7">SUM(C8,C9,C10,C14,C17,C18,C19,C20,C24,C25,C26,C27,C28,C29)</f>
        <v>2245.4200000000005</v>
      </c>
      <c r="D38" s="35">
        <f t="shared" si="7"/>
        <v>2383.1150000000002</v>
      </c>
      <c r="E38" s="35">
        <f t="shared" si="7"/>
        <v>2504.9700000000003</v>
      </c>
      <c r="F38" s="35">
        <f t="shared" si="7"/>
        <v>2615.67</v>
      </c>
      <c r="G38" s="35">
        <f t="shared" si="7"/>
        <v>2719.9679999999998</v>
      </c>
      <c r="H38" s="35">
        <f t="shared" si="7"/>
        <v>2811.9630000000002</v>
      </c>
      <c r="I38" s="34">
        <f t="shared" si="0"/>
        <v>684.49800000000005</v>
      </c>
      <c r="J38" s="36">
        <f t="shared" si="1"/>
        <v>0.32174348344156073</v>
      </c>
      <c r="K38" s="51"/>
      <c r="L38" s="32"/>
      <c r="M38" s="52"/>
      <c r="N38" s="52"/>
      <c r="O38" s="32"/>
      <c r="P38" s="32"/>
      <c r="Q38" s="32"/>
    </row>
    <row r="39" spans="1:17" x14ac:dyDescent="0.25">
      <c r="A39" s="37" t="s">
        <v>32</v>
      </c>
      <c r="B39" s="38"/>
      <c r="C39" s="38"/>
      <c r="D39" s="38"/>
      <c r="E39" s="38"/>
      <c r="F39" s="38"/>
      <c r="G39" s="38"/>
      <c r="H39" s="38"/>
      <c r="I39" s="56"/>
      <c r="J39" s="38"/>
      <c r="L39" s="54"/>
      <c r="M39" s="17"/>
      <c r="N39" s="17"/>
      <c r="O39" s="17"/>
      <c r="P39" s="40"/>
      <c r="Q39" s="40"/>
    </row>
    <row r="40" spans="1:17" x14ac:dyDescent="0.25">
      <c r="A40" s="37" t="s">
        <v>51</v>
      </c>
      <c r="B40" s="38"/>
      <c r="C40" s="38"/>
      <c r="D40" s="38"/>
      <c r="E40" s="38"/>
      <c r="F40" s="38"/>
      <c r="G40" s="38"/>
      <c r="H40" s="38"/>
      <c r="I40" s="56"/>
      <c r="J40" s="38"/>
      <c r="L40" s="22"/>
    </row>
    <row r="41" spans="1:17" x14ac:dyDescent="0.25">
      <c r="A41" s="38"/>
      <c r="B41" s="38"/>
      <c r="C41" s="38"/>
      <c r="D41" s="38"/>
      <c r="E41" s="38"/>
      <c r="F41" s="38"/>
      <c r="G41" s="38"/>
      <c r="H41" s="38"/>
      <c r="I41" s="56"/>
      <c r="J41" s="38"/>
      <c r="L41" s="32"/>
      <c r="M41" s="54"/>
      <c r="N41" s="54"/>
      <c r="O41" s="54"/>
      <c r="P41" s="54"/>
      <c r="Q41" s="32"/>
    </row>
    <row r="42" spans="1:17" x14ac:dyDescent="0.25">
      <c r="A42" s="38"/>
      <c r="B42" s="38"/>
      <c r="C42" s="38"/>
      <c r="D42" s="38"/>
      <c r="E42" s="38"/>
      <c r="F42" s="38"/>
      <c r="G42" s="38"/>
      <c r="H42" s="38"/>
      <c r="I42" s="56"/>
      <c r="J42" s="38"/>
      <c r="M42" s="16"/>
      <c r="N42" s="16"/>
      <c r="O42" s="16"/>
      <c r="P42" s="16"/>
      <c r="Q42" s="16"/>
    </row>
    <row r="43" spans="1:17" x14ac:dyDescent="0.25">
      <c r="A43" s="38"/>
      <c r="B43" s="38"/>
      <c r="C43" s="38"/>
      <c r="D43" s="38"/>
      <c r="E43" s="38"/>
      <c r="F43" s="38"/>
      <c r="G43" s="38"/>
      <c r="H43" s="38"/>
      <c r="I43" s="56"/>
      <c r="J43" s="38"/>
      <c r="L43" s="32"/>
      <c r="M43" s="22"/>
      <c r="N43" s="13"/>
      <c r="O43" s="13"/>
      <c r="P43" s="13"/>
      <c r="Q43" s="13"/>
    </row>
    <row r="44" spans="1:17" x14ac:dyDescent="0.25">
      <c r="A44" s="38"/>
      <c r="B44" s="44"/>
      <c r="C44" s="44"/>
      <c r="D44" s="44"/>
      <c r="E44" s="44"/>
      <c r="F44" s="44"/>
      <c r="G44" s="44"/>
      <c r="H44" s="44"/>
      <c r="I44" s="56"/>
      <c r="J44" s="38"/>
      <c r="L44" s="32"/>
      <c r="M44" s="16"/>
      <c r="N44" s="40"/>
      <c r="O44" s="40"/>
      <c r="P44" s="40"/>
      <c r="Q44" s="40"/>
    </row>
    <row r="45" spans="1:17" x14ac:dyDescent="0.25">
      <c r="A45" s="38"/>
      <c r="B45" s="38"/>
      <c r="C45" s="38"/>
      <c r="D45" s="38"/>
      <c r="E45" s="38"/>
      <c r="F45" s="38"/>
      <c r="G45" s="38"/>
      <c r="H45" s="38"/>
      <c r="I45" s="56"/>
      <c r="J45" s="38"/>
      <c r="K45" s="51"/>
      <c r="L45" s="32"/>
      <c r="N45" s="40"/>
      <c r="O45" s="40"/>
      <c r="P45" s="40"/>
      <c r="Q45" s="40"/>
    </row>
    <row r="46" spans="1:17" x14ac:dyDescent="0.25">
      <c r="B46" s="40"/>
      <c r="C46" s="40"/>
      <c r="D46" s="40"/>
      <c r="E46" s="40"/>
      <c r="F46" s="40"/>
      <c r="G46" s="40"/>
      <c r="H46" s="40"/>
      <c r="I46" s="56"/>
      <c r="J46" s="38"/>
      <c r="K46" s="51"/>
      <c r="L46" s="32"/>
      <c r="M46" s="32"/>
      <c r="N46" s="32"/>
      <c r="O46" s="32"/>
      <c r="P46" s="32"/>
      <c r="Q46" s="32"/>
    </row>
    <row r="47" spans="1:17" x14ac:dyDescent="0.25">
      <c r="B47" s="17"/>
      <c r="C47" s="17"/>
      <c r="D47" s="17"/>
      <c r="E47" s="17"/>
      <c r="F47" s="17"/>
      <c r="G47" s="17"/>
      <c r="H47" s="17"/>
      <c r="I47" s="56"/>
      <c r="J47" s="38"/>
      <c r="K47" s="51"/>
      <c r="L47" s="32"/>
      <c r="M47" s="32"/>
      <c r="N47" s="32"/>
      <c r="O47" s="32"/>
      <c r="P47" s="32"/>
      <c r="Q47" s="32"/>
    </row>
    <row r="48" spans="1:17" s="16" customFormat="1" x14ac:dyDescent="0.25">
      <c r="A48" s="38"/>
      <c r="B48" s="1"/>
      <c r="C48" s="1"/>
      <c r="D48" s="1"/>
      <c r="E48" s="1"/>
      <c r="F48" s="1"/>
      <c r="G48" s="1"/>
      <c r="H48" s="1"/>
      <c r="I48" s="39"/>
      <c r="J48" s="1"/>
      <c r="K48" s="53"/>
      <c r="M48" s="28"/>
      <c r="N48" s="28"/>
      <c r="O48" s="28"/>
      <c r="P48" s="28"/>
      <c r="Q48" s="28"/>
    </row>
    <row r="49" spans="1:17" x14ac:dyDescent="0.25">
      <c r="A49" s="38"/>
      <c r="K49" s="51"/>
      <c r="L49" s="32"/>
      <c r="M49" s="32"/>
      <c r="N49" s="32"/>
      <c r="O49" s="32"/>
      <c r="P49" s="32"/>
      <c r="Q49" s="32"/>
    </row>
    <row r="50" spans="1:17" x14ac:dyDescent="0.25">
      <c r="B50" s="17"/>
      <c r="C50" s="17"/>
      <c r="D50" s="17"/>
      <c r="E50" s="17"/>
      <c r="F50" s="17"/>
      <c r="G50" s="17"/>
      <c r="H50" s="17"/>
      <c r="K50" s="51"/>
      <c r="L50" s="32"/>
      <c r="M50" s="32"/>
      <c r="N50" s="32"/>
      <c r="O50" s="32"/>
      <c r="P50" s="32"/>
      <c r="Q50" s="32"/>
    </row>
    <row r="51" spans="1:17" x14ac:dyDescent="0.25">
      <c r="B51" s="17"/>
      <c r="C51" s="17"/>
      <c r="D51" s="17"/>
      <c r="E51" s="17"/>
      <c r="F51" s="17"/>
      <c r="G51" s="17"/>
      <c r="H51" s="17"/>
      <c r="K51" s="51"/>
      <c r="L51" s="32"/>
      <c r="N51" s="32"/>
      <c r="O51" s="32"/>
      <c r="P51" s="32"/>
      <c r="Q51" s="32"/>
    </row>
    <row r="52" spans="1:17" x14ac:dyDescent="0.25">
      <c r="B52" s="17"/>
      <c r="C52" s="17"/>
      <c r="D52" s="17"/>
      <c r="E52" s="17"/>
      <c r="F52" s="17"/>
      <c r="G52" s="17"/>
      <c r="H52" s="17"/>
      <c r="K52" s="51"/>
      <c r="L52" s="32"/>
      <c r="M52" s="32"/>
      <c r="N52" s="32"/>
      <c r="O52" s="32"/>
      <c r="P52" s="32"/>
      <c r="Q52" s="32"/>
    </row>
    <row r="53" spans="1:17" x14ac:dyDescent="0.25">
      <c r="K53" s="51"/>
      <c r="M53" s="32"/>
      <c r="N53" s="32"/>
      <c r="O53" s="32"/>
      <c r="P53" s="32"/>
      <c r="Q53" s="32"/>
    </row>
    <row r="54" spans="1:17" x14ac:dyDescent="0.25">
      <c r="K54" s="51"/>
      <c r="M54" s="32"/>
      <c r="N54" s="32"/>
      <c r="O54" s="32"/>
      <c r="P54" s="32"/>
      <c r="Q54" s="32"/>
    </row>
    <row r="55" spans="1:17" x14ac:dyDescent="0.25">
      <c r="K55" s="27"/>
      <c r="N55" s="6"/>
      <c r="O55" s="6"/>
      <c r="P55" s="6"/>
      <c r="Q55" s="6"/>
    </row>
    <row r="56" spans="1:17" x14ac:dyDescent="0.25">
      <c r="K56" s="27"/>
      <c r="N56" s="17"/>
      <c r="O56" s="17"/>
      <c r="P56" s="17"/>
      <c r="Q56" s="17"/>
    </row>
    <row r="57" spans="1:17" x14ac:dyDescent="0.25">
      <c r="K57" s="27"/>
      <c r="N57" s="17"/>
      <c r="O57" s="17"/>
      <c r="P57" s="17"/>
      <c r="Q57" s="17"/>
    </row>
    <row r="58" spans="1:17" x14ac:dyDescent="0.25">
      <c r="K58" s="27"/>
      <c r="N58" s="55"/>
      <c r="O58" s="55"/>
      <c r="P58" s="55"/>
      <c r="Q58" s="55"/>
    </row>
    <row r="59" spans="1:17" x14ac:dyDescent="0.25">
      <c r="A59" s="38"/>
      <c r="K59" s="27"/>
    </row>
    <row r="60" spans="1:17" s="16" customFormat="1" x14ac:dyDescent="0.25">
      <c r="A60" s="38"/>
      <c r="B60" s="1"/>
      <c r="C60" s="1"/>
      <c r="D60" s="1"/>
      <c r="E60" s="1"/>
      <c r="F60" s="1"/>
      <c r="G60" s="1"/>
      <c r="H60" s="1"/>
      <c r="I60" s="39"/>
      <c r="J60" s="1"/>
      <c r="K60" s="18"/>
      <c r="L60" s="1"/>
      <c r="M60" s="1"/>
      <c r="N60" s="1"/>
      <c r="O60" s="1"/>
      <c r="P60" s="1"/>
      <c r="Q60" s="1"/>
    </row>
    <row r="61" spans="1:17" s="16" customFormat="1" x14ac:dyDescent="0.25">
      <c r="A61" s="38"/>
      <c r="B61" s="1"/>
      <c r="C61" s="1"/>
      <c r="D61" s="1"/>
      <c r="E61" s="1"/>
      <c r="F61" s="1"/>
      <c r="G61" s="1"/>
      <c r="H61" s="1"/>
      <c r="I61" s="39"/>
      <c r="J61" s="1"/>
      <c r="K61" s="27"/>
      <c r="L61" s="1"/>
      <c r="M61" s="1"/>
      <c r="N61" s="1"/>
      <c r="O61" s="1"/>
      <c r="P61" s="1"/>
      <c r="Q61" s="1"/>
    </row>
    <row r="62" spans="1:17" s="16" customFormat="1" x14ac:dyDescent="0.25">
      <c r="A62" s="1"/>
      <c r="B62" s="1"/>
      <c r="C62" s="1"/>
      <c r="D62" s="1"/>
      <c r="E62" s="1"/>
      <c r="F62" s="1"/>
      <c r="G62" s="1"/>
      <c r="H62" s="1"/>
      <c r="I62" s="39"/>
      <c r="J62" s="1"/>
      <c r="K62" s="18"/>
      <c r="L62" s="1"/>
      <c r="M62" s="1"/>
      <c r="N62" s="1"/>
      <c r="O62" s="1"/>
      <c r="P62" s="1"/>
      <c r="Q62" s="1"/>
    </row>
    <row r="63" spans="1:17" s="38" customFormat="1" x14ac:dyDescent="0.25">
      <c r="B63" s="1"/>
      <c r="C63" s="1"/>
      <c r="D63" s="1"/>
      <c r="E63" s="1"/>
      <c r="F63" s="1"/>
      <c r="G63" s="1"/>
      <c r="H63" s="1"/>
      <c r="I63" s="39"/>
      <c r="J63" s="1"/>
      <c r="K63" s="32"/>
      <c r="L63" s="16"/>
      <c r="M63" s="16"/>
      <c r="N63" s="16"/>
      <c r="O63" s="16"/>
      <c r="P63" s="16"/>
      <c r="Q63" s="16"/>
    </row>
    <row r="64" spans="1:17" s="38" customFormat="1" x14ac:dyDescent="0.25">
      <c r="A64" s="1"/>
      <c r="B64" s="17"/>
      <c r="C64" s="17"/>
      <c r="D64" s="17"/>
      <c r="E64" s="17"/>
      <c r="F64" s="17"/>
      <c r="G64" s="17"/>
      <c r="H64" s="17"/>
      <c r="I64" s="17"/>
      <c r="J64" s="18"/>
      <c r="K64" s="1"/>
      <c r="M64" s="16"/>
      <c r="N64" s="16"/>
      <c r="O64" s="16"/>
      <c r="P64" s="16"/>
      <c r="Q64" s="16"/>
    </row>
    <row r="65" spans="1:17" s="38" customFormat="1" x14ac:dyDescent="0.25">
      <c r="A65" s="1"/>
      <c r="B65" s="17"/>
      <c r="C65" s="17"/>
      <c r="D65" s="17"/>
      <c r="E65" s="17"/>
      <c r="F65" s="17"/>
      <c r="G65" s="17"/>
      <c r="H65" s="17"/>
      <c r="I65" s="17"/>
      <c r="J65" s="18"/>
      <c r="K65" s="1"/>
    </row>
    <row r="66" spans="1:17" s="38" customFormat="1" x14ac:dyDescent="0.25">
      <c r="A66" s="1"/>
      <c r="B66" s="1"/>
      <c r="C66" s="1"/>
      <c r="D66" s="1"/>
      <c r="E66" s="1"/>
      <c r="F66" s="1"/>
      <c r="G66" s="1"/>
      <c r="H66" s="1"/>
      <c r="I66" s="39"/>
      <c r="J66" s="1"/>
      <c r="K66" s="17"/>
    </row>
    <row r="67" spans="1:17" s="38" customFormat="1" x14ac:dyDescent="0.25">
      <c r="A67" s="1"/>
      <c r="B67" s="1"/>
      <c r="C67" s="1"/>
      <c r="D67" s="1"/>
      <c r="E67" s="1"/>
      <c r="F67" s="1"/>
      <c r="G67" s="1"/>
      <c r="H67" s="1"/>
      <c r="I67" s="39"/>
      <c r="J67" s="1"/>
      <c r="K67" s="1"/>
    </row>
    <row r="68" spans="1:17" s="38" customFormat="1" x14ac:dyDescent="0.25">
      <c r="A68" s="1"/>
      <c r="B68" s="1"/>
      <c r="C68" s="1"/>
      <c r="D68" s="1"/>
      <c r="E68" s="1"/>
      <c r="F68" s="1"/>
      <c r="G68" s="1"/>
      <c r="H68" s="1"/>
      <c r="I68" s="39"/>
      <c r="J68" s="1"/>
    </row>
    <row r="69" spans="1:17" s="38" customFormat="1" x14ac:dyDescent="0.25">
      <c r="A69" s="1"/>
      <c r="B69" s="1"/>
      <c r="C69" s="1"/>
      <c r="D69" s="1"/>
      <c r="E69" s="1"/>
      <c r="F69" s="1"/>
      <c r="G69" s="1"/>
      <c r="H69" s="1"/>
      <c r="I69" s="39"/>
      <c r="J69" s="1"/>
      <c r="K69" s="44"/>
    </row>
    <row r="70" spans="1:17" s="38" customFormat="1" x14ac:dyDescent="0.25">
      <c r="A70" s="1"/>
      <c r="B70" s="1"/>
      <c r="C70" s="1"/>
      <c r="D70" s="1"/>
      <c r="E70" s="1"/>
      <c r="F70" s="1"/>
      <c r="G70" s="1"/>
      <c r="H70" s="1"/>
      <c r="I70" s="39"/>
      <c r="J70" s="1"/>
    </row>
    <row r="71" spans="1:17" x14ac:dyDescent="0.25">
      <c r="K71" s="38"/>
      <c r="L71" s="38"/>
      <c r="M71" s="38"/>
      <c r="N71" s="38"/>
      <c r="O71" s="38"/>
      <c r="P71" s="38"/>
      <c r="Q71" s="38"/>
    </row>
    <row r="72" spans="1:17" x14ac:dyDescent="0.25">
      <c r="K72" s="38"/>
      <c r="L72" s="38"/>
      <c r="M72" s="38"/>
      <c r="N72" s="38"/>
      <c r="O72" s="38"/>
      <c r="P72" s="38"/>
      <c r="Q72" s="38"/>
    </row>
    <row r="73" spans="1:17" x14ac:dyDescent="0.25">
      <c r="L73" s="38"/>
      <c r="M73" s="38"/>
      <c r="N73" s="38"/>
      <c r="O73" s="38"/>
      <c r="P73" s="38"/>
      <c r="Q73" s="38"/>
    </row>
    <row r="74" spans="1:17" x14ac:dyDescent="0.25">
      <c r="M74" s="38"/>
      <c r="N74" s="38"/>
      <c r="O74" s="38"/>
      <c r="P74" s="38"/>
      <c r="Q74" s="38"/>
    </row>
    <row r="75" spans="1:17" x14ac:dyDescent="0.25">
      <c r="M75" s="38"/>
      <c r="N75" s="38"/>
      <c r="O75" s="38"/>
      <c r="P75" s="38"/>
      <c r="Q75" s="38"/>
    </row>
  </sheetData>
  <mergeCells count="2">
    <mergeCell ref="I2:J4"/>
    <mergeCell ref="I5:J5"/>
  </mergeCells>
  <pageMargins left="0.2" right="0.2" top="0.75" bottom="0.75" header="0.3" footer="0.3"/>
  <pageSetup scale="8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Round 10.1 Employment</vt:lpstr>
      <vt:lpstr>Round 10.1 Population</vt:lpstr>
      <vt:lpstr>Round 10.1 Households</vt:lpstr>
      <vt:lpstr>'Round 10.1 Employment'!Print_Area</vt:lpstr>
      <vt:lpstr>'Round 10.1 Households'!Print_Area</vt:lpstr>
      <vt:lpstr>'Round 10.1 Population'!Print_Area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cp:lastPrinted>2026-02-13T17:35:52Z</cp:lastPrinted>
  <dcterms:created xsi:type="dcterms:W3CDTF">2026-02-13T16:24:20Z</dcterms:created>
  <dcterms:modified xsi:type="dcterms:W3CDTF">2026-02-13T17:47:20Z</dcterms:modified>
</cp:coreProperties>
</file>