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20" yWindow="390" windowWidth="17955" windowHeight="1153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M36" i="1" l="1"/>
  <c r="J36" i="1"/>
  <c r="I36" i="1"/>
  <c r="H36" i="1"/>
  <c r="G36" i="1"/>
  <c r="D36" i="1"/>
  <c r="M24" i="1"/>
  <c r="J24" i="1"/>
  <c r="J39" i="1" s="1"/>
  <c r="I24" i="1"/>
  <c r="H24" i="1"/>
  <c r="G24" i="1"/>
  <c r="D24" i="1"/>
  <c r="D39" i="1" s="1"/>
  <c r="M9" i="1"/>
  <c r="M39" i="1" s="1"/>
  <c r="J9" i="1"/>
  <c r="I9" i="1"/>
  <c r="I39" i="1" s="1"/>
  <c r="H9" i="1"/>
  <c r="H39" i="1" s="1"/>
  <c r="G9" i="1"/>
  <c r="G39" i="1" s="1"/>
  <c r="D9" i="1"/>
</calcChain>
</file>

<file path=xl/sharedStrings.xml><?xml version="1.0" encoding="utf-8"?>
<sst xmlns="http://schemas.openxmlformats.org/spreadsheetml/2006/main" count="44" uniqueCount="39">
  <si>
    <t>PEPANNRES: Annual Estimates of the Resident Population:  April 1, 2010 to July 1, 2012</t>
  </si>
  <si>
    <t>2012 Population Estimates</t>
  </si>
  <si>
    <t>Geography</t>
  </si>
  <si>
    <t>April 1, 2010</t>
  </si>
  <si>
    <t>Population Estimates (as of July 1)</t>
  </si>
  <si>
    <t>Round 8.2</t>
  </si>
  <si>
    <t>Census</t>
  </si>
  <si>
    <t>Estimates Base</t>
  </si>
  <si>
    <t>District of Columbia, District of Columbia</t>
  </si>
  <si>
    <t>Arlington County, Virginia</t>
  </si>
  <si>
    <t>Alexandria city, Virginia</t>
  </si>
  <si>
    <t>Central Jurisdictions</t>
  </si>
  <si>
    <t>Montgomery County, Maryland</t>
  </si>
  <si>
    <t>Gaithersburg city, Maryland</t>
  </si>
  <si>
    <t xml:space="preserve">Rockville city, Maryland </t>
  </si>
  <si>
    <t>Takoma Park city, Maryland</t>
  </si>
  <si>
    <t>N/A</t>
  </si>
  <si>
    <t>Prince George's County, Maryland</t>
  </si>
  <si>
    <t>Bowie city, Maryland</t>
  </si>
  <si>
    <t>College Park city, Maryland</t>
  </si>
  <si>
    <t>Greenbelt city, Maryland</t>
  </si>
  <si>
    <t>Bladensburg town, Maryland</t>
  </si>
  <si>
    <t>Fairfax County, Virginia</t>
  </si>
  <si>
    <t>Fairfax city, Virginia</t>
  </si>
  <si>
    <t>Falls Church city, Virginia</t>
  </si>
  <si>
    <t>Inner Jurisdictions</t>
  </si>
  <si>
    <t>Loudoun County, Virginia</t>
  </si>
  <si>
    <t>Prince William County, Virginia</t>
  </si>
  <si>
    <t>Manassas city, Virginia</t>
  </si>
  <si>
    <t>Manassas Park city, Virginia</t>
  </si>
  <si>
    <t>Calvert County, Maryland</t>
  </si>
  <si>
    <t>Charles County, Maryland</t>
  </si>
  <si>
    <t>Frederick County, Maryland</t>
  </si>
  <si>
    <t>Frederick city, Maryland</t>
  </si>
  <si>
    <t>Stafford County, Virginia</t>
  </si>
  <si>
    <t>Outer Jurisdictions</t>
  </si>
  <si>
    <t>1983 MSA Region</t>
  </si>
  <si>
    <r>
      <rPr>
        <sz val="10"/>
        <color indexed="8"/>
        <rFont val="SansSerif"/>
      </rPr>
      <t>Note: The estimates are based on the 2010 Census and reflect changes to the April 1, 2010 population due to the Count Question Resolution program. See Geographic Terms and Definitions at http://www.census.gov/popest/about/geo/terms.html for a list of the states that are included in each region and division. For population estimates methodology statements, see http://www.census.gov/popest/methodology/index.html.</t>
    </r>
  </si>
  <si>
    <t>Suggested Citation:
Annual Estimates of the Resident Population: April 1, 2010 to July 1, 2012
Source: U.S. Census Bureau, Population Division
Release Dates: For the United States, regions, divisions, states, and Puerto Rico Commonwealth, December 2012. For counties and Puerto Rico municipios, March 2013.</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</si>
</sst>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9"/>
      <color theme="1"/>
      <name val="Arial"/>
      <family val="2"/>
    </font>
    <font>
      <b/>
      <sz val="9"/>
      <color theme="1"/>
      <name val="Arial"/>
      <family val="2"/>
    </font>
    <font>
      <sz val="10"/>
      <name val="Arial"/>
      <family val="2"/>
    </font>
    <font>
      <sz val="10"/>
      <color indexed="8"/>
      <name val="SansSerif"/>
    </font>
    <font>
      <b/>
      <sz val="10"/>
      <color indexed="8"/>
      <name val="SansSerif"/>
    </font>
  </fonts>
  <fills count="2">
    <fill>
      <patternFill patternType="none"/>
    </fill>
    <fill>
      <patternFill patternType="gray125"/>
    </fill>
  </fills>
  <borders count="9">
    <border>
      <left/>
      <right/>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2">
    <xf numFmtId="0" fontId="0" fillId="0" borderId="0"/>
    <xf numFmtId="0" fontId="2" fillId="0" borderId="0"/>
  </cellStyleXfs>
  <cellXfs count="35">
    <xf numFmtId="0" fontId="0" fillId="0" borderId="0" xfId="0"/>
    <xf numFmtId="0" fontId="3" fillId="0" borderId="0" xfId="1" applyFont="1" applyFill="1" applyBorder="1" applyAlignment="1">
      <alignment horizontal="left" vertical="top" wrapText="1"/>
    </xf>
    <xf numFmtId="0" fontId="3" fillId="0" borderId="0" xfId="1" applyFont="1" applyFill="1" applyBorder="1" applyAlignment="1">
      <alignment horizontal="left" vertical="top" wrapText="1"/>
    </xf>
    <xf numFmtId="0" fontId="0" fillId="0" borderId="0" xfId="0" applyFill="1"/>
    <xf numFmtId="0" fontId="3" fillId="0" borderId="1" xfId="1" applyFont="1" applyFill="1" applyBorder="1" applyAlignment="1">
      <alignment horizontal="center" vertical="center" wrapText="1"/>
    </xf>
    <xf numFmtId="0" fontId="3" fillId="0" borderId="2" xfId="1" applyFont="1" applyFill="1" applyBorder="1" applyAlignment="1">
      <alignment horizontal="left" vertical="top" wrapText="1"/>
    </xf>
    <xf numFmtId="0" fontId="1" fillId="0" borderId="0" xfId="0" applyFont="1" applyAlignment="1">
      <alignment horizontal="center"/>
    </xf>
    <xf numFmtId="0" fontId="3" fillId="0" borderId="3" xfId="1" applyFont="1" applyFill="1" applyBorder="1" applyAlignment="1">
      <alignment horizontal="left" vertical="top" wrapText="1"/>
    </xf>
    <xf numFmtId="0" fontId="3" fillId="0" borderId="4" xfId="1" applyFont="1" applyFill="1" applyBorder="1" applyAlignment="1">
      <alignment horizontal="left" vertical="top" wrapText="1"/>
    </xf>
    <xf numFmtId="0" fontId="3" fillId="0" borderId="5" xfId="1" applyFont="1" applyFill="1" applyBorder="1" applyAlignment="1">
      <alignment horizontal="left" vertical="top" wrapText="1"/>
    </xf>
    <xf numFmtId="0" fontId="3" fillId="0" borderId="2" xfId="1" applyFont="1" applyFill="1" applyBorder="1" applyAlignment="1">
      <alignment horizontal="left" vertical="top" wrapText="1"/>
    </xf>
    <xf numFmtId="0" fontId="1" fillId="0" borderId="0" xfId="0" applyFont="1" applyAlignment="1">
      <alignment horizontal="center" vertical="top" wrapText="1"/>
    </xf>
    <xf numFmtId="3" fontId="3" fillId="0" borderId="2" xfId="1" applyNumberFormat="1" applyFont="1" applyFill="1" applyBorder="1" applyAlignment="1">
      <alignment horizontal="left" vertical="top"/>
    </xf>
    <xf numFmtId="2" fontId="3" fillId="0" borderId="2" xfId="1" applyNumberFormat="1" applyFont="1" applyFill="1" applyBorder="1" applyAlignment="1">
      <alignment horizontal="left" vertical="top"/>
    </xf>
    <xf numFmtId="3" fontId="0" fillId="0" borderId="0" xfId="0" applyNumberFormat="1" applyAlignment="1">
      <alignment horizontal="left" vertical="top"/>
    </xf>
    <xf numFmtId="0" fontId="3" fillId="0" borderId="6" xfId="1" applyFont="1"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4" fillId="0" borderId="6" xfId="1" applyFont="1" applyFill="1" applyBorder="1" applyAlignment="1">
      <alignment horizontal="left" vertical="top" wrapText="1"/>
    </xf>
    <xf numFmtId="0" fontId="1" fillId="0" borderId="7" xfId="0" applyFont="1" applyFill="1" applyBorder="1" applyAlignment="1">
      <alignment horizontal="left" vertical="top" wrapText="1"/>
    </xf>
    <xf numFmtId="0" fontId="1" fillId="0" borderId="8" xfId="0" applyFont="1" applyFill="1" applyBorder="1" applyAlignment="1">
      <alignment horizontal="left" vertical="top" wrapText="1"/>
    </xf>
    <xf numFmtId="3" fontId="4" fillId="0" borderId="2" xfId="1" applyNumberFormat="1" applyFont="1" applyFill="1" applyBorder="1" applyAlignment="1">
      <alignment horizontal="left" vertical="top"/>
    </xf>
    <xf numFmtId="2" fontId="4" fillId="0" borderId="2" xfId="1" applyNumberFormat="1" applyFont="1" applyFill="1" applyBorder="1" applyAlignment="1">
      <alignment horizontal="left" vertical="top"/>
    </xf>
    <xf numFmtId="3" fontId="1" fillId="0" borderId="0" xfId="0" applyNumberFormat="1" applyFont="1" applyAlignment="1">
      <alignment horizontal="left" vertical="top"/>
    </xf>
    <xf numFmtId="3" fontId="0" fillId="0" borderId="2" xfId="0" applyNumberFormat="1" applyFill="1" applyBorder="1" applyAlignment="1">
      <alignment horizontal="left"/>
    </xf>
    <xf numFmtId="0" fontId="0" fillId="0" borderId="2" xfId="0" applyFill="1" applyBorder="1"/>
    <xf numFmtId="3" fontId="0" fillId="0" borderId="0" xfId="0" applyNumberFormat="1" applyFill="1" applyAlignment="1">
      <alignment horizontal="left"/>
    </xf>
    <xf numFmtId="0" fontId="0" fillId="0" borderId="6" xfId="0" applyFill="1" applyBorder="1" applyAlignment="1"/>
    <xf numFmtId="0" fontId="0" fillId="0" borderId="7" xfId="0" applyFill="1" applyBorder="1" applyAlignment="1"/>
    <xf numFmtId="0" fontId="0" fillId="0" borderId="8" xfId="0" applyFill="1" applyBorder="1" applyAlignment="1"/>
    <xf numFmtId="0" fontId="1" fillId="0" borderId="0" xfId="0" applyFont="1" applyFill="1" applyAlignment="1"/>
    <xf numFmtId="3" fontId="1" fillId="0" borderId="0" xfId="0" applyNumberFormat="1" applyFont="1" applyFill="1"/>
    <xf numFmtId="3" fontId="1" fillId="0" borderId="0" xfId="0" applyNumberFormat="1" applyFont="1"/>
    <xf numFmtId="0" fontId="1" fillId="0" borderId="0" xfId="0" applyFont="1" applyFill="1"/>
    <xf numFmtId="0" fontId="3" fillId="0" borderId="0" xfId="1" applyFont="1" applyFill="1" applyBorder="1" applyAlignment="1">
      <alignment horizontal="left" vertical="top"/>
    </xf>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abSelected="1" workbookViewId="0">
      <selection activeCell="A21" sqref="A21:C21"/>
    </sheetView>
  </sheetViews>
  <sheetFormatPr defaultRowHeight="12"/>
  <cols>
    <col min="3" max="3" width="13.140625" customWidth="1"/>
  </cols>
  <sheetData>
    <row r="1" spans="1:13" ht="12.75">
      <c r="A1" s="1" t="s">
        <v>0</v>
      </c>
      <c r="B1" s="1"/>
      <c r="C1" s="1"/>
      <c r="D1" s="1"/>
      <c r="E1" s="2"/>
      <c r="F1" s="2"/>
      <c r="G1" s="2"/>
      <c r="H1" s="2"/>
      <c r="I1" s="2"/>
      <c r="J1" s="2"/>
      <c r="K1" s="2"/>
      <c r="L1" s="3"/>
    </row>
    <row r="2" spans="1:13" ht="12.75">
      <c r="A2" s="1" t="s">
        <v>1</v>
      </c>
      <c r="B2" s="1"/>
      <c r="C2" s="1"/>
      <c r="D2" s="1"/>
      <c r="E2" s="2"/>
      <c r="F2" s="2"/>
      <c r="G2" s="2"/>
      <c r="H2" s="2"/>
      <c r="I2" s="2"/>
      <c r="J2" s="2"/>
      <c r="K2" s="2"/>
      <c r="L2" s="3"/>
    </row>
    <row r="3" spans="1:13" ht="12.75">
      <c r="A3" s="4" t="s">
        <v>2</v>
      </c>
      <c r="B3" s="4"/>
      <c r="C3" s="4"/>
      <c r="D3" s="5" t="s">
        <v>3</v>
      </c>
      <c r="E3" s="5"/>
      <c r="F3" s="5"/>
      <c r="G3" s="5"/>
      <c r="H3" s="5" t="s">
        <v>4</v>
      </c>
      <c r="I3" s="5"/>
      <c r="J3" s="5"/>
      <c r="K3" s="2"/>
      <c r="L3" s="3"/>
      <c r="M3" s="6" t="s">
        <v>5</v>
      </c>
    </row>
    <row r="4" spans="1:13" ht="25.5">
      <c r="A4" s="7"/>
      <c r="B4" s="8"/>
      <c r="C4" s="9"/>
      <c r="D4" s="5" t="s">
        <v>6</v>
      </c>
      <c r="E4" s="5"/>
      <c r="F4" s="5"/>
      <c r="G4" s="10" t="s">
        <v>7</v>
      </c>
      <c r="H4" s="10">
        <v>2010</v>
      </c>
      <c r="I4" s="10">
        <v>2011</v>
      </c>
      <c r="J4" s="10">
        <v>2012</v>
      </c>
      <c r="K4" s="2"/>
      <c r="L4" s="3"/>
      <c r="M4" s="11">
        <v>2015</v>
      </c>
    </row>
    <row r="5" spans="1:13" ht="12.75">
      <c r="A5" s="5" t="s">
        <v>8</v>
      </c>
      <c r="B5" s="5"/>
      <c r="C5" s="5"/>
      <c r="D5" s="12">
        <v>601723</v>
      </c>
      <c r="E5" s="13"/>
      <c r="F5" s="13"/>
      <c r="G5" s="12">
        <v>601723</v>
      </c>
      <c r="H5" s="12">
        <v>604989</v>
      </c>
      <c r="I5" s="12">
        <v>619020</v>
      </c>
      <c r="J5" s="12">
        <v>632323</v>
      </c>
      <c r="K5" s="2"/>
      <c r="L5" s="3"/>
      <c r="M5" s="14">
        <v>653871</v>
      </c>
    </row>
    <row r="6" spans="1:13" ht="12.75">
      <c r="A6" s="5" t="s">
        <v>9</v>
      </c>
      <c r="B6" s="5"/>
      <c r="C6" s="5"/>
      <c r="D6" s="12">
        <v>207627</v>
      </c>
      <c r="E6" s="13"/>
      <c r="F6" s="13"/>
      <c r="G6" s="12">
        <v>207635</v>
      </c>
      <c r="H6" s="12">
        <v>209281</v>
      </c>
      <c r="I6" s="12">
        <v>216118</v>
      </c>
      <c r="J6" s="12">
        <v>221045</v>
      </c>
      <c r="K6" s="2"/>
      <c r="L6" s="3"/>
      <c r="M6" s="14">
        <v>222885</v>
      </c>
    </row>
    <row r="7" spans="1:13" ht="12.75">
      <c r="A7" s="5" t="s">
        <v>10</v>
      </c>
      <c r="B7" s="5"/>
      <c r="C7" s="5"/>
      <c r="D7" s="12">
        <v>139966</v>
      </c>
      <c r="E7" s="13"/>
      <c r="F7" s="13"/>
      <c r="G7" s="12">
        <v>139966</v>
      </c>
      <c r="H7" s="12">
        <v>140810</v>
      </c>
      <c r="I7" s="12">
        <v>144108</v>
      </c>
      <c r="J7" s="12">
        <v>146294</v>
      </c>
      <c r="K7" s="2"/>
      <c r="L7" s="3"/>
      <c r="M7" s="14">
        <v>148513</v>
      </c>
    </row>
    <row r="8" spans="1:13" ht="12.75">
      <c r="A8" s="15"/>
      <c r="B8" s="16"/>
      <c r="C8" s="17"/>
      <c r="D8" s="12"/>
      <c r="E8" s="13"/>
      <c r="F8" s="13"/>
      <c r="G8" s="12"/>
      <c r="H8" s="12"/>
      <c r="I8" s="12"/>
      <c r="J8" s="12"/>
      <c r="K8" s="2"/>
      <c r="L8" s="3"/>
      <c r="M8" s="14"/>
    </row>
    <row r="9" spans="1:13" ht="12.75">
      <c r="A9" s="18" t="s">
        <v>11</v>
      </c>
      <c r="B9" s="19"/>
      <c r="C9" s="20"/>
      <c r="D9" s="21">
        <f>SUM(D5:D7)</f>
        <v>949316</v>
      </c>
      <c r="E9" s="22"/>
      <c r="F9" s="22"/>
      <c r="G9" s="21">
        <f>SUM(G5:G7)</f>
        <v>949324</v>
      </c>
      <c r="H9" s="21">
        <f t="shared" ref="H9:J9" si="0">SUM(H5:H7)</f>
        <v>955080</v>
      </c>
      <c r="I9" s="21">
        <f t="shared" si="0"/>
        <v>979246</v>
      </c>
      <c r="J9" s="21">
        <f t="shared" si="0"/>
        <v>999662</v>
      </c>
      <c r="K9" s="2"/>
      <c r="L9" s="3"/>
      <c r="M9" s="23">
        <f>SUM(M5:M7)</f>
        <v>1025269</v>
      </c>
    </row>
    <row r="10" spans="1:13" ht="12.75">
      <c r="A10" s="15"/>
      <c r="B10" s="16"/>
      <c r="C10" s="17"/>
      <c r="D10" s="12"/>
      <c r="E10" s="13"/>
      <c r="F10" s="13"/>
      <c r="G10" s="12"/>
      <c r="H10" s="12"/>
      <c r="I10" s="12"/>
      <c r="J10" s="12"/>
      <c r="K10" s="2"/>
      <c r="L10" s="3"/>
      <c r="M10" s="14"/>
    </row>
    <row r="11" spans="1:13" ht="12.75">
      <c r="A11" s="5" t="s">
        <v>12</v>
      </c>
      <c r="B11" s="5"/>
      <c r="C11" s="5"/>
      <c r="D11" s="12">
        <v>971777</v>
      </c>
      <c r="E11" s="13"/>
      <c r="F11" s="13"/>
      <c r="G11" s="12">
        <v>971777</v>
      </c>
      <c r="H11" s="12">
        <v>976006</v>
      </c>
      <c r="I11" s="12">
        <v>991645</v>
      </c>
      <c r="J11" s="12">
        <v>1004709</v>
      </c>
      <c r="K11" s="3"/>
      <c r="L11" s="3"/>
      <c r="M11" s="14">
        <v>1020036</v>
      </c>
    </row>
    <row r="12" spans="1:13" ht="12.75">
      <c r="A12" s="15" t="s">
        <v>13</v>
      </c>
      <c r="B12" s="16"/>
      <c r="C12" s="17"/>
      <c r="D12" s="12">
        <v>59933</v>
      </c>
      <c r="E12" s="13"/>
      <c r="F12" s="13"/>
      <c r="G12" s="12">
        <v>59880</v>
      </c>
      <c r="H12" s="12">
        <v>60160</v>
      </c>
      <c r="I12" s="12">
        <v>61245</v>
      </c>
      <c r="J12" s="12">
        <v>62794</v>
      </c>
      <c r="K12" s="3"/>
      <c r="L12" s="3"/>
      <c r="M12" s="14">
        <v>66705</v>
      </c>
    </row>
    <row r="13" spans="1:13" ht="12.75">
      <c r="A13" s="15" t="s">
        <v>14</v>
      </c>
      <c r="B13" s="16"/>
      <c r="C13" s="17"/>
      <c r="D13" s="12">
        <v>61209</v>
      </c>
      <c r="E13" s="13"/>
      <c r="F13" s="13"/>
      <c r="G13" s="12">
        <v>61285</v>
      </c>
      <c r="H13" s="12">
        <v>61517</v>
      </c>
      <c r="I13" s="12">
        <v>62148</v>
      </c>
      <c r="J13" s="12">
        <v>63244</v>
      </c>
      <c r="K13" s="3"/>
      <c r="L13" s="3"/>
      <c r="M13" s="14">
        <v>63973</v>
      </c>
    </row>
    <row r="14" spans="1:13" ht="12.75">
      <c r="A14" s="15" t="s">
        <v>15</v>
      </c>
      <c r="B14" s="16"/>
      <c r="C14" s="17"/>
      <c r="D14" s="12">
        <v>16715</v>
      </c>
      <c r="E14" s="13"/>
      <c r="F14" s="13"/>
      <c r="G14" s="12">
        <v>16715</v>
      </c>
      <c r="H14" s="12">
        <v>16782</v>
      </c>
      <c r="I14" s="12">
        <v>17024</v>
      </c>
      <c r="J14" s="12">
        <v>17205</v>
      </c>
      <c r="K14" s="3"/>
      <c r="L14" s="3"/>
      <c r="M14" s="14" t="s">
        <v>16</v>
      </c>
    </row>
    <row r="15" spans="1:13" ht="12.75">
      <c r="A15" s="5" t="s">
        <v>17</v>
      </c>
      <c r="B15" s="5"/>
      <c r="C15" s="5"/>
      <c r="D15" s="12">
        <v>863420</v>
      </c>
      <c r="E15" s="13"/>
      <c r="F15" s="13"/>
      <c r="G15" s="12">
        <v>863420</v>
      </c>
      <c r="H15" s="12">
        <v>865705</v>
      </c>
      <c r="I15" s="12">
        <v>874045</v>
      </c>
      <c r="J15" s="12">
        <v>881138</v>
      </c>
      <c r="K15" s="3"/>
      <c r="L15" s="3"/>
      <c r="M15" s="14">
        <v>881379</v>
      </c>
    </row>
    <row r="16" spans="1:13" ht="12.75">
      <c r="A16" s="15" t="s">
        <v>18</v>
      </c>
      <c r="B16" s="16"/>
      <c r="C16" s="17"/>
      <c r="D16" s="12">
        <v>54727</v>
      </c>
      <c r="E16" s="13"/>
      <c r="F16" s="13"/>
      <c r="G16" s="12">
        <v>54930</v>
      </c>
      <c r="H16" s="12">
        <v>55081</v>
      </c>
      <c r="I16" s="12">
        <v>55632</v>
      </c>
      <c r="J16" s="12">
        <v>56129</v>
      </c>
      <c r="K16" s="3"/>
      <c r="L16" s="3"/>
      <c r="M16" s="14" t="s">
        <v>16</v>
      </c>
    </row>
    <row r="17" spans="1:13" ht="12.75">
      <c r="A17" s="15" t="s">
        <v>19</v>
      </c>
      <c r="B17" s="16"/>
      <c r="C17" s="17"/>
      <c r="D17" s="12">
        <v>30413</v>
      </c>
      <c r="E17" s="13"/>
      <c r="F17" s="13"/>
      <c r="G17" s="12">
        <v>30413</v>
      </c>
      <c r="H17" s="12">
        <v>30461</v>
      </c>
      <c r="I17" s="12">
        <v>31060</v>
      </c>
      <c r="J17" s="12">
        <v>31208</v>
      </c>
      <c r="K17" s="3"/>
      <c r="L17" s="3"/>
      <c r="M17" s="14" t="s">
        <v>16</v>
      </c>
    </row>
    <row r="18" spans="1:13" ht="12.75">
      <c r="A18" s="15" t="s">
        <v>20</v>
      </c>
      <c r="B18" s="16"/>
      <c r="C18" s="17"/>
      <c r="D18" s="12">
        <v>23068</v>
      </c>
      <c r="E18" s="13"/>
      <c r="F18" s="13"/>
      <c r="G18" s="12">
        <v>23068</v>
      </c>
      <c r="H18" s="12">
        <v>23130</v>
      </c>
      <c r="I18" s="12">
        <v>23346</v>
      </c>
      <c r="J18" s="12">
        <v>23541</v>
      </c>
      <c r="K18" s="3"/>
      <c r="L18" s="3"/>
      <c r="M18" s="14" t="s">
        <v>16</v>
      </c>
    </row>
    <row r="19" spans="1:13" ht="12.75">
      <c r="A19" s="15" t="s">
        <v>21</v>
      </c>
      <c r="B19" s="16"/>
      <c r="C19" s="17"/>
      <c r="D19" s="12">
        <v>9148</v>
      </c>
      <c r="E19" s="13"/>
      <c r="F19" s="13"/>
      <c r="G19" s="12">
        <v>9148</v>
      </c>
      <c r="H19" s="12">
        <v>9170</v>
      </c>
      <c r="I19" s="12">
        <v>9254</v>
      </c>
      <c r="J19" s="12">
        <v>9328</v>
      </c>
      <c r="K19" s="3"/>
      <c r="L19" s="3"/>
      <c r="M19" s="14" t="s">
        <v>16</v>
      </c>
    </row>
    <row r="20" spans="1:13" ht="12.75">
      <c r="A20" s="5" t="s">
        <v>22</v>
      </c>
      <c r="B20" s="5"/>
      <c r="C20" s="5"/>
      <c r="D20" s="12">
        <v>1081726</v>
      </c>
      <c r="E20" s="13"/>
      <c r="F20" s="13"/>
      <c r="G20" s="12">
        <v>1081700</v>
      </c>
      <c r="H20" s="12">
        <v>1086590</v>
      </c>
      <c r="I20" s="12">
        <v>1104338</v>
      </c>
      <c r="J20" s="12">
        <v>1118602</v>
      </c>
      <c r="K20" s="2"/>
      <c r="L20" s="3"/>
      <c r="M20" s="14">
        <v>1116381</v>
      </c>
    </row>
    <row r="21" spans="1:13" ht="12.75">
      <c r="A21" s="5" t="s">
        <v>23</v>
      </c>
      <c r="B21" s="5"/>
      <c r="C21" s="5"/>
      <c r="D21" s="12">
        <v>22565</v>
      </c>
      <c r="E21" s="13"/>
      <c r="F21" s="13"/>
      <c r="G21" s="12">
        <v>22565</v>
      </c>
      <c r="H21" s="12">
        <v>22629</v>
      </c>
      <c r="I21" s="12">
        <v>22940</v>
      </c>
      <c r="J21" s="12">
        <v>23461</v>
      </c>
      <c r="K21" s="2"/>
      <c r="L21" s="3"/>
      <c r="M21" s="14">
        <v>24672</v>
      </c>
    </row>
    <row r="22" spans="1:13" ht="12.75">
      <c r="A22" s="5" t="s">
        <v>24</v>
      </c>
      <c r="B22" s="5"/>
      <c r="C22" s="5"/>
      <c r="D22" s="12">
        <v>12332</v>
      </c>
      <c r="E22" s="13"/>
      <c r="F22" s="13"/>
      <c r="G22" s="12">
        <v>12332</v>
      </c>
      <c r="H22" s="12">
        <v>12490</v>
      </c>
      <c r="I22" s="12">
        <v>12775</v>
      </c>
      <c r="J22" s="12">
        <v>13229</v>
      </c>
      <c r="K22" s="2"/>
      <c r="L22" s="3"/>
      <c r="M22" s="14">
        <v>13100</v>
      </c>
    </row>
    <row r="23" spans="1:13" ht="12.75">
      <c r="A23" s="15"/>
      <c r="B23" s="16"/>
      <c r="C23" s="17"/>
      <c r="D23" s="12"/>
      <c r="E23" s="13"/>
      <c r="F23" s="13"/>
      <c r="G23" s="12"/>
      <c r="H23" s="12"/>
      <c r="I23" s="12"/>
      <c r="J23" s="12"/>
      <c r="K23" s="2"/>
      <c r="L23" s="3"/>
      <c r="M23" s="14"/>
    </row>
    <row r="24" spans="1:13" ht="12.75">
      <c r="A24" s="18" t="s">
        <v>25</v>
      </c>
      <c r="B24" s="19"/>
      <c r="C24" s="20"/>
      <c r="D24" s="21">
        <f>SUM(D11,D15,D20,D21,D22)</f>
        <v>2951820</v>
      </c>
      <c r="E24" s="21"/>
      <c r="F24" s="21"/>
      <c r="G24" s="21">
        <f t="shared" ref="G24:J24" si="1">SUM(G11,G15,G20,G21,G22)</f>
        <v>2951794</v>
      </c>
      <c r="H24" s="21">
        <f t="shared" si="1"/>
        <v>2963420</v>
      </c>
      <c r="I24" s="21">
        <f t="shared" si="1"/>
        <v>3005743</v>
      </c>
      <c r="J24" s="21">
        <f t="shared" si="1"/>
        <v>3041139</v>
      </c>
      <c r="K24" s="2"/>
      <c r="L24" s="3"/>
      <c r="M24" s="23">
        <f>SUM(M11,M15,M20,M21,M22)</f>
        <v>3055568</v>
      </c>
    </row>
    <row r="25" spans="1:13" ht="12.75">
      <c r="A25" s="15"/>
      <c r="B25" s="16"/>
      <c r="C25" s="17"/>
      <c r="D25" s="12"/>
      <c r="E25" s="13"/>
      <c r="F25" s="13"/>
      <c r="G25" s="12"/>
      <c r="H25" s="12"/>
      <c r="I25" s="12"/>
      <c r="J25" s="12"/>
      <c r="K25" s="2"/>
      <c r="L25" s="3"/>
      <c r="M25" s="14"/>
    </row>
    <row r="26" spans="1:13" ht="12.75">
      <c r="A26" s="5" t="s">
        <v>26</v>
      </c>
      <c r="B26" s="5"/>
      <c r="C26" s="5"/>
      <c r="D26" s="12">
        <v>312311</v>
      </c>
      <c r="E26" s="13"/>
      <c r="F26" s="13"/>
      <c r="G26" s="12">
        <v>312332</v>
      </c>
      <c r="H26" s="12">
        <v>315450</v>
      </c>
      <c r="I26" s="12">
        <v>326319</v>
      </c>
      <c r="J26" s="12">
        <v>336898</v>
      </c>
      <c r="K26" s="2"/>
      <c r="L26" s="3"/>
      <c r="M26" s="14">
        <v>360265</v>
      </c>
    </row>
    <row r="27" spans="1:13" ht="12.75">
      <c r="A27" s="5" t="s">
        <v>27</v>
      </c>
      <c r="B27" s="5"/>
      <c r="C27" s="5"/>
      <c r="D27" s="12">
        <v>402002</v>
      </c>
      <c r="E27" s="13"/>
      <c r="F27" s="13"/>
      <c r="G27" s="12">
        <v>402002</v>
      </c>
      <c r="H27" s="12">
        <v>406517</v>
      </c>
      <c r="I27" s="12">
        <v>419472</v>
      </c>
      <c r="J27" s="12">
        <v>430289</v>
      </c>
      <c r="K27" s="2"/>
      <c r="L27" s="3"/>
      <c r="M27" s="14">
        <v>452367</v>
      </c>
    </row>
    <row r="28" spans="1:13" ht="12.75">
      <c r="A28" s="5" t="s">
        <v>28</v>
      </c>
      <c r="B28" s="5"/>
      <c r="C28" s="5"/>
      <c r="D28" s="12">
        <v>37821</v>
      </c>
      <c r="E28" s="13"/>
      <c r="F28" s="13"/>
      <c r="G28" s="12">
        <v>37821</v>
      </c>
      <c r="H28" s="12">
        <v>38277</v>
      </c>
      <c r="I28" s="12">
        <v>39301</v>
      </c>
      <c r="J28" s="12">
        <v>40605</v>
      </c>
      <c r="K28" s="2"/>
      <c r="L28" s="3"/>
      <c r="M28" s="14">
        <v>39132</v>
      </c>
    </row>
    <row r="29" spans="1:13" ht="12.75">
      <c r="A29" s="5" t="s">
        <v>29</v>
      </c>
      <c r="B29" s="5"/>
      <c r="C29" s="5"/>
      <c r="D29" s="12">
        <v>14273</v>
      </c>
      <c r="E29" s="13"/>
      <c r="F29" s="13"/>
      <c r="G29" s="12">
        <v>14273</v>
      </c>
      <c r="H29" s="12">
        <v>14419</v>
      </c>
      <c r="I29" s="12">
        <v>15472</v>
      </c>
      <c r="J29" s="12">
        <v>15798</v>
      </c>
      <c r="K29" s="2"/>
      <c r="L29" s="3"/>
      <c r="M29" s="14">
        <v>14273</v>
      </c>
    </row>
    <row r="30" spans="1:13">
      <c r="A30" s="3" t="s">
        <v>30</v>
      </c>
      <c r="B30" s="3"/>
      <c r="C30" s="3"/>
      <c r="D30" s="24">
        <v>88737</v>
      </c>
      <c r="E30" s="3"/>
      <c r="F30" s="25"/>
      <c r="G30" s="26">
        <v>88737</v>
      </c>
      <c r="H30" s="24">
        <v>88944</v>
      </c>
      <c r="I30" s="26">
        <v>89264</v>
      </c>
      <c r="J30" s="24">
        <v>89628</v>
      </c>
      <c r="K30" s="3"/>
      <c r="L30" s="3"/>
      <c r="M30" s="14">
        <v>96500</v>
      </c>
    </row>
    <row r="31" spans="1:13" ht="12.75">
      <c r="A31" s="5" t="s">
        <v>31</v>
      </c>
      <c r="B31" s="5"/>
      <c r="C31" s="5"/>
      <c r="D31" s="12">
        <v>146551</v>
      </c>
      <c r="E31" s="13"/>
      <c r="F31" s="13"/>
      <c r="G31" s="12">
        <v>146551</v>
      </c>
      <c r="H31" s="12">
        <v>147113</v>
      </c>
      <c r="I31" s="12">
        <v>149242</v>
      </c>
      <c r="J31" s="12">
        <v>150592</v>
      </c>
      <c r="K31" s="3"/>
      <c r="L31" s="3"/>
      <c r="M31" s="14">
        <v>160098</v>
      </c>
    </row>
    <row r="32" spans="1:13" ht="12.75">
      <c r="A32" s="5" t="s">
        <v>32</v>
      </c>
      <c r="B32" s="5"/>
      <c r="C32" s="5"/>
      <c r="D32" s="12">
        <v>233385</v>
      </c>
      <c r="E32" s="13"/>
      <c r="F32" s="13"/>
      <c r="G32" s="12">
        <v>233385</v>
      </c>
      <c r="H32" s="12">
        <v>234220</v>
      </c>
      <c r="I32" s="12">
        <v>237309</v>
      </c>
      <c r="J32" s="12">
        <v>239582</v>
      </c>
      <c r="K32" s="3"/>
      <c r="L32" s="3"/>
      <c r="M32" s="14">
        <v>240754</v>
      </c>
    </row>
    <row r="33" spans="1:13" ht="12.75">
      <c r="A33" s="15" t="s">
        <v>33</v>
      </c>
      <c r="B33" s="16"/>
      <c r="C33" s="17"/>
      <c r="D33" s="12">
        <v>65239</v>
      </c>
      <c r="E33" s="13"/>
      <c r="F33" s="13"/>
      <c r="G33" s="12">
        <v>65239</v>
      </c>
      <c r="H33" s="12">
        <v>65413</v>
      </c>
      <c r="I33" s="12">
        <v>65937</v>
      </c>
      <c r="J33" s="12">
        <v>66382</v>
      </c>
      <c r="K33" s="3"/>
      <c r="L33" s="3"/>
      <c r="M33" s="14" t="s">
        <v>16</v>
      </c>
    </row>
    <row r="34" spans="1:13">
      <c r="A34" s="27" t="s">
        <v>34</v>
      </c>
      <c r="B34" s="28"/>
      <c r="C34" s="29"/>
      <c r="D34" s="24">
        <v>128961</v>
      </c>
      <c r="E34" s="24"/>
      <c r="F34" s="24"/>
      <c r="G34" s="24">
        <v>128961</v>
      </c>
      <c r="H34" s="24">
        <v>129858</v>
      </c>
      <c r="I34" s="24">
        <v>132246</v>
      </c>
      <c r="J34" s="24">
        <v>134352</v>
      </c>
      <c r="K34" s="3"/>
      <c r="L34" s="3"/>
      <c r="M34" s="14">
        <v>149386</v>
      </c>
    </row>
    <row r="35" spans="1:13">
      <c r="A35" s="3"/>
      <c r="B35" s="3"/>
      <c r="C35" s="3"/>
      <c r="D35" s="3"/>
      <c r="E35" s="3"/>
      <c r="F35" s="3"/>
      <c r="G35" s="3"/>
      <c r="H35" s="3"/>
      <c r="I35" s="3"/>
      <c r="J35" s="3"/>
      <c r="K35" s="3"/>
      <c r="L35" s="3"/>
    </row>
    <row r="36" spans="1:13">
      <c r="A36" s="30" t="s">
        <v>35</v>
      </c>
      <c r="B36" s="30"/>
      <c r="C36" s="30"/>
      <c r="D36" s="31">
        <f>SUM(D26,D27,D28,D29,D30,D31,D32,D34)</f>
        <v>1364041</v>
      </c>
      <c r="E36" s="31"/>
      <c r="F36" s="31"/>
      <c r="G36" s="31">
        <f t="shared" ref="G36:J36" si="2">SUM(G26,G27,G28,G29,G30,G31,G32,G34)</f>
        <v>1364062</v>
      </c>
      <c r="H36" s="31">
        <f t="shared" si="2"/>
        <v>1374798</v>
      </c>
      <c r="I36" s="31">
        <f t="shared" si="2"/>
        <v>1408625</v>
      </c>
      <c r="J36" s="31">
        <f t="shared" si="2"/>
        <v>1437744</v>
      </c>
      <c r="K36" s="3"/>
      <c r="L36" s="3"/>
      <c r="M36" s="32">
        <f>SUM(M26,M27,M28,M29,M30,M31,M32,M34)</f>
        <v>1512775</v>
      </c>
    </row>
    <row r="37" spans="1:13">
      <c r="A37" s="3"/>
      <c r="B37" s="3"/>
      <c r="C37" s="3"/>
      <c r="D37" s="3"/>
      <c r="E37" s="3"/>
      <c r="F37" s="3"/>
      <c r="G37" s="3"/>
      <c r="H37" s="3"/>
      <c r="I37" s="3"/>
      <c r="J37" s="3"/>
      <c r="K37" s="3"/>
      <c r="L37" s="3"/>
    </row>
    <row r="38" spans="1:13">
      <c r="A38" s="3"/>
      <c r="B38" s="3"/>
      <c r="C38" s="3"/>
      <c r="D38" s="3"/>
      <c r="E38" s="3"/>
      <c r="F38" s="3"/>
      <c r="G38" s="3"/>
      <c r="H38" s="3"/>
      <c r="I38" s="3"/>
      <c r="J38" s="3"/>
      <c r="K38" s="3"/>
      <c r="L38" s="3"/>
    </row>
    <row r="39" spans="1:13">
      <c r="A39" s="30" t="s">
        <v>36</v>
      </c>
      <c r="B39" s="30"/>
      <c r="C39" s="30"/>
      <c r="D39" s="31">
        <f>SUM(D9,D24,D36)</f>
        <v>5265177</v>
      </c>
      <c r="E39" s="33"/>
      <c r="F39" s="33"/>
      <c r="G39" s="31">
        <f>SUM(G9,G24,G36)</f>
        <v>5265180</v>
      </c>
      <c r="H39" s="31">
        <f t="shared" ref="H39:J39" si="3">SUM(H9,H24,H36)</f>
        <v>5293298</v>
      </c>
      <c r="I39" s="31">
        <f t="shared" si="3"/>
        <v>5393614</v>
      </c>
      <c r="J39" s="31">
        <f t="shared" si="3"/>
        <v>5478545</v>
      </c>
      <c r="K39" s="3"/>
      <c r="L39" s="3"/>
      <c r="M39" s="32">
        <f>SUM(M9,M24,M36)</f>
        <v>5593612</v>
      </c>
    </row>
    <row r="40" spans="1:13">
      <c r="A40" s="3"/>
      <c r="B40" s="3"/>
      <c r="C40" s="3"/>
      <c r="D40" s="3"/>
      <c r="E40" s="3"/>
      <c r="F40" s="3"/>
      <c r="G40" s="3"/>
      <c r="H40" s="3"/>
      <c r="I40" s="3"/>
      <c r="J40" s="3"/>
      <c r="K40" s="3"/>
      <c r="L40" s="3"/>
    </row>
    <row r="41" spans="1:13">
      <c r="A41" s="3"/>
      <c r="B41" s="3"/>
      <c r="C41" s="3"/>
      <c r="D41" s="3"/>
      <c r="E41" s="3"/>
      <c r="F41" s="3"/>
      <c r="G41" s="3"/>
      <c r="H41" s="3"/>
      <c r="I41" s="3"/>
      <c r="J41" s="3"/>
      <c r="K41" s="3"/>
      <c r="L41" s="3"/>
    </row>
    <row r="42" spans="1:13" ht="18" customHeight="1">
      <c r="A42" s="34" t="s">
        <v>37</v>
      </c>
      <c r="B42" s="2"/>
      <c r="C42" s="2"/>
      <c r="D42" s="2"/>
      <c r="E42" s="2"/>
      <c r="F42" s="2"/>
      <c r="G42" s="2"/>
      <c r="H42" s="2"/>
      <c r="I42" s="2"/>
      <c r="J42" s="2"/>
      <c r="K42" s="3"/>
    </row>
    <row r="43" spans="1:13" ht="12.75">
      <c r="A43" s="34"/>
      <c r="B43" s="2"/>
      <c r="C43" s="2"/>
      <c r="D43" s="2"/>
      <c r="E43" s="2"/>
      <c r="F43" s="2"/>
      <c r="G43" s="2"/>
      <c r="H43" s="2"/>
      <c r="I43" s="2"/>
      <c r="J43" s="2"/>
      <c r="K43" s="3"/>
    </row>
    <row r="44" spans="1:13" ht="16.5" customHeight="1">
      <c r="A44" s="34" t="s">
        <v>38</v>
      </c>
      <c r="B44" s="2"/>
      <c r="C44" s="2"/>
      <c r="D44" s="2"/>
      <c r="E44" s="2"/>
      <c r="F44" s="2"/>
      <c r="G44" s="2"/>
      <c r="H44" s="2"/>
      <c r="I44" s="2"/>
      <c r="J44" s="2"/>
      <c r="K44" s="3"/>
    </row>
    <row r="45" spans="1:13" ht="12.75">
      <c r="A45" s="2"/>
      <c r="B45" s="2"/>
      <c r="C45" s="2"/>
      <c r="D45" s="2"/>
      <c r="E45" s="2"/>
      <c r="F45" s="2"/>
      <c r="G45" s="2"/>
      <c r="H45" s="2"/>
      <c r="I45" s="2"/>
      <c r="J45" s="2"/>
      <c r="K45" s="2"/>
      <c r="L45" s="3"/>
    </row>
  </sheetData>
  <mergeCells count="37">
    <mergeCell ref="A39:C39"/>
    <mergeCell ref="A29:C29"/>
    <mergeCell ref="A31:C31"/>
    <mergeCell ref="A32:C32"/>
    <mergeCell ref="A33:C33"/>
    <mergeCell ref="A34:C34"/>
    <mergeCell ref="A36:C36"/>
    <mergeCell ref="A23:C23"/>
    <mergeCell ref="A24:C24"/>
    <mergeCell ref="A25:C25"/>
    <mergeCell ref="A26:C26"/>
    <mergeCell ref="A27:C27"/>
    <mergeCell ref="A28:C28"/>
    <mergeCell ref="A17:C17"/>
    <mergeCell ref="A18:C18"/>
    <mergeCell ref="A19:C19"/>
    <mergeCell ref="A20:C20"/>
    <mergeCell ref="A21:C21"/>
    <mergeCell ref="A22:C22"/>
    <mergeCell ref="A11:C11"/>
    <mergeCell ref="A12:C12"/>
    <mergeCell ref="A13:C13"/>
    <mergeCell ref="A14:C14"/>
    <mergeCell ref="A15:C15"/>
    <mergeCell ref="A16:C16"/>
    <mergeCell ref="A5:C5"/>
    <mergeCell ref="A6:C6"/>
    <mergeCell ref="A7:C7"/>
    <mergeCell ref="A8:C8"/>
    <mergeCell ref="A9:C9"/>
    <mergeCell ref="A10:C10"/>
    <mergeCell ref="A1:D1"/>
    <mergeCell ref="A2:D2"/>
    <mergeCell ref="A3:C3"/>
    <mergeCell ref="D3:G3"/>
    <mergeCell ref="H3:J3"/>
    <mergeCell ref="D4:F4"/>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ggoodwin</dc:creator>
  <cp:lastModifiedBy>ggoodwin</cp:lastModifiedBy>
  <dcterms:created xsi:type="dcterms:W3CDTF">2013-06-03T20:05:00Z</dcterms:created>
  <dcterms:modified xsi:type="dcterms:W3CDTF">2013-06-03T20:08:14Z</dcterms:modified>
</cp:coreProperties>
</file>