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2.xml" ContentType="application/vnd.openxmlformats-officedocument.drawing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:\DCPS\Committees DCPS\Cooperative Forecasting and Data Subcommittee\Cooperative Forecasting and Data Subcommittee\2026\4. September 8, 2026\Data\"/>
    </mc:Choice>
  </mc:AlternateContent>
  <xr:revisionPtr revIDLastSave="0" documentId="8_{7DDA454C-577E-4E17-940A-7EC9BEB0E619}" xr6:coauthVersionLast="47" xr6:coauthVersionMax="47" xr10:uidLastSave="{00000000-0000-0000-0000-000000000000}"/>
  <bookViews>
    <workbookView xWindow="-28920" yWindow="510" windowWidth="29040" windowHeight="17520" xr2:uid="{7E14B0DB-349A-4A13-815B-CABE61A49A9D}"/>
  </bookViews>
  <sheets>
    <sheet name="Sheet1" sheetId="1" r:id="rId1"/>
    <sheet name="Selected Jurisdictions" sheetId="2" r:id="rId2"/>
    <sheet name="Annual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W3" i="1" l="1"/>
  <c r="W4" i="1"/>
  <c r="W5" i="1"/>
  <c r="W6" i="1"/>
  <c r="W7" i="1"/>
  <c r="W8" i="1"/>
  <c r="W9" i="1"/>
  <c r="W10" i="1"/>
  <c r="W11" i="1"/>
  <c r="W12" i="1"/>
  <c r="W13" i="1"/>
  <c r="W14" i="1"/>
  <c r="W15" i="1"/>
  <c r="W16" i="1"/>
  <c r="W2" i="1"/>
  <c r="V3" i="1"/>
  <c r="V4" i="1"/>
  <c r="V5" i="1"/>
  <c r="V6" i="1"/>
  <c r="V7" i="1"/>
  <c r="V8" i="1"/>
  <c r="V9" i="1"/>
  <c r="V10" i="1"/>
  <c r="AB10" i="1" s="1"/>
  <c r="V11" i="1"/>
  <c r="V12" i="1"/>
  <c r="V13" i="1"/>
  <c r="V14" i="1"/>
  <c r="V15" i="1"/>
  <c r="V2" i="1"/>
  <c r="F34" i="1"/>
  <c r="CH16" i="2"/>
  <c r="CI16" i="2"/>
  <c r="CJ16" i="2"/>
  <c r="R135" i="1"/>
  <c r="P135" i="1"/>
  <c r="O135" i="1"/>
  <c r="N135" i="1"/>
  <c r="L135" i="1"/>
  <c r="K135" i="1"/>
  <c r="J135" i="1"/>
  <c r="H135" i="1"/>
  <c r="G135" i="1"/>
  <c r="F135" i="1"/>
  <c r="D135" i="1"/>
  <c r="C135" i="1"/>
  <c r="B135" i="1"/>
  <c r="Q134" i="1"/>
  <c r="M134" i="1"/>
  <c r="I134" i="1" a="1"/>
  <c r="I134" i="1" s="1"/>
  <c r="E134" i="1"/>
  <c r="Q133" i="1"/>
  <c r="M133" i="1"/>
  <c r="I133" i="1" a="1"/>
  <c r="I133" i="1" s="1"/>
  <c r="E133" i="1"/>
  <c r="Q132" i="1"/>
  <c r="M132" i="1"/>
  <c r="I132" i="1" a="1"/>
  <c r="I132" i="1" s="1"/>
  <c r="E132" i="1"/>
  <c r="Q131" i="1"/>
  <c r="M131" i="1"/>
  <c r="I131" i="1" a="1"/>
  <c r="I131" i="1" s="1"/>
  <c r="E131" i="1"/>
  <c r="Q130" i="1"/>
  <c r="M130" i="1"/>
  <c r="I130" i="1"/>
  <c r="I130" i="1" a="1"/>
  <c r="E130" i="1"/>
  <c r="Q129" i="1"/>
  <c r="M129" i="1"/>
  <c r="I129" i="1" a="1"/>
  <c r="I129" i="1" s="1"/>
  <c r="E129" i="1"/>
  <c r="Q128" i="1"/>
  <c r="M128" i="1"/>
  <c r="I128" i="1"/>
  <c r="I128" i="1" a="1"/>
  <c r="E128" i="1"/>
  <c r="Q127" i="1"/>
  <c r="M127" i="1"/>
  <c r="I127" i="1" a="1"/>
  <c r="I127" i="1" s="1"/>
  <c r="E127" i="1"/>
  <c r="Q126" i="1"/>
  <c r="M126" i="1"/>
  <c r="I126" i="1" a="1"/>
  <c r="I126" i="1" s="1"/>
  <c r="E126" i="1"/>
  <c r="Q125" i="1"/>
  <c r="M125" i="1"/>
  <c r="I125" i="1" a="1"/>
  <c r="I125" i="1" s="1"/>
  <c r="E125" i="1"/>
  <c r="Q124" i="1"/>
  <c r="M124" i="1"/>
  <c r="I124" i="1" a="1"/>
  <c r="I124" i="1" s="1"/>
  <c r="E124" i="1"/>
  <c r="Q123" i="1"/>
  <c r="M123" i="1"/>
  <c r="I123" i="1" a="1"/>
  <c r="I123" i="1" s="1"/>
  <c r="E123" i="1"/>
  <c r="Q122" i="1"/>
  <c r="M122" i="1"/>
  <c r="I122" i="1" a="1"/>
  <c r="I122" i="1" s="1"/>
  <c r="E122" i="1"/>
  <c r="Q121" i="1"/>
  <c r="M121" i="1"/>
  <c r="I121" i="1" a="1"/>
  <c r="I121" i="1" s="1"/>
  <c r="E121" i="1"/>
  <c r="Z17" i="4"/>
  <c r="CE16" i="2"/>
  <c r="CF16" i="2"/>
  <c r="CG16" i="2"/>
  <c r="Y17" i="4"/>
  <c r="BV16" i="2"/>
  <c r="BW16" i="2"/>
  <c r="BX16" i="2"/>
  <c r="BY16" i="2"/>
  <c r="BZ16" i="2"/>
  <c r="CA16" i="2"/>
  <c r="CB16" i="2"/>
  <c r="CC16" i="2"/>
  <c r="CD16" i="2"/>
  <c r="E109" i="1"/>
  <c r="R118" i="1"/>
  <c r="P118" i="1"/>
  <c r="O118" i="1"/>
  <c r="N118" i="1"/>
  <c r="L118" i="1"/>
  <c r="K118" i="1"/>
  <c r="J118" i="1"/>
  <c r="H118" i="1"/>
  <c r="G118" i="1"/>
  <c r="F118" i="1"/>
  <c r="D118" i="1"/>
  <c r="C118" i="1"/>
  <c r="B118" i="1"/>
  <c r="Q117" i="1"/>
  <c r="M117" i="1"/>
  <c r="I117" i="1" a="1"/>
  <c r="I117" i="1" s="1"/>
  <c r="E117" i="1"/>
  <c r="Q116" i="1"/>
  <c r="M116" i="1"/>
  <c r="I116" i="1" a="1"/>
  <c r="I116" i="1" s="1"/>
  <c r="E116" i="1"/>
  <c r="Q115" i="1"/>
  <c r="M115" i="1"/>
  <c r="I115" i="1" a="1"/>
  <c r="I115" i="1" s="1"/>
  <c r="E115" i="1"/>
  <c r="Q114" i="1"/>
  <c r="M114" i="1"/>
  <c r="I114" i="1" a="1"/>
  <c r="I114" i="1" s="1"/>
  <c r="E114" i="1"/>
  <c r="Q113" i="1"/>
  <c r="M113" i="1"/>
  <c r="I113" i="1" a="1"/>
  <c r="I113" i="1" s="1"/>
  <c r="E113" i="1"/>
  <c r="Q112" i="1"/>
  <c r="M112" i="1"/>
  <c r="I112" i="1" a="1"/>
  <c r="I112" i="1" s="1"/>
  <c r="E112" i="1"/>
  <c r="Q111" i="1"/>
  <c r="M111" i="1"/>
  <c r="I111" i="1" a="1"/>
  <c r="I111" i="1" s="1"/>
  <c r="E111" i="1"/>
  <c r="Q110" i="1"/>
  <c r="M110" i="1"/>
  <c r="I110" i="1" a="1"/>
  <c r="I110" i="1" s="1"/>
  <c r="E110" i="1"/>
  <c r="Q109" i="1"/>
  <c r="M109" i="1"/>
  <c r="I109" i="1" a="1"/>
  <c r="I109" i="1" s="1"/>
  <c r="Q108" i="1"/>
  <c r="M108" i="1"/>
  <c r="I108" i="1" a="1"/>
  <c r="I108" i="1" s="1"/>
  <c r="E108" i="1"/>
  <c r="Q107" i="1"/>
  <c r="M107" i="1"/>
  <c r="I107" i="1" a="1"/>
  <c r="I107" i="1" s="1"/>
  <c r="E107" i="1"/>
  <c r="Q106" i="1"/>
  <c r="M106" i="1"/>
  <c r="I106" i="1" a="1"/>
  <c r="I106" i="1" s="1"/>
  <c r="E106" i="1"/>
  <c r="Q105" i="1"/>
  <c r="M105" i="1"/>
  <c r="I105" i="1" a="1"/>
  <c r="I105" i="1" s="1"/>
  <c r="E105" i="1"/>
  <c r="Q104" i="1"/>
  <c r="M104" i="1"/>
  <c r="I104" i="1" a="1"/>
  <c r="I104" i="1" s="1"/>
  <c r="E104" i="1"/>
  <c r="BS16" i="2"/>
  <c r="BT16" i="2"/>
  <c r="BU16" i="2"/>
  <c r="BR16" i="2"/>
  <c r="BQ16" i="2"/>
  <c r="BP16" i="2"/>
  <c r="BO16" i="2"/>
  <c r="BN16" i="2"/>
  <c r="C17" i="4"/>
  <c r="D17" i="4"/>
  <c r="E17" i="4"/>
  <c r="F17" i="4"/>
  <c r="G17" i="4"/>
  <c r="H17" i="4"/>
  <c r="I17" i="4"/>
  <c r="J17" i="4"/>
  <c r="K17" i="4"/>
  <c r="L17" i="4"/>
  <c r="M17" i="4"/>
  <c r="N17" i="4"/>
  <c r="O17" i="4"/>
  <c r="P17" i="4"/>
  <c r="Q17" i="4"/>
  <c r="R17" i="4"/>
  <c r="S17" i="4"/>
  <c r="T17" i="4"/>
  <c r="U17" i="4"/>
  <c r="V17" i="4"/>
  <c r="W17" i="4"/>
  <c r="X17" i="4"/>
  <c r="B17" i="4"/>
  <c r="BM16" i="2"/>
  <c r="E98" i="1"/>
  <c r="I71" i="1" a="1"/>
  <c r="I71" i="1" s="1"/>
  <c r="C145" i="1" s="1"/>
  <c r="BJ16" i="2"/>
  <c r="BK16" i="2"/>
  <c r="BL16" i="2"/>
  <c r="Q72" i="1"/>
  <c r="E146" i="1" s="1"/>
  <c r="Q92" i="1"/>
  <c r="Q89" i="1"/>
  <c r="R101" i="1"/>
  <c r="P101" i="1"/>
  <c r="O101" i="1"/>
  <c r="N101" i="1"/>
  <c r="L101" i="1"/>
  <c r="M101" i="1" s="1"/>
  <c r="K101" i="1"/>
  <c r="J101" i="1"/>
  <c r="H101" i="1"/>
  <c r="G101" i="1"/>
  <c r="F101" i="1"/>
  <c r="D101" i="1"/>
  <c r="C101" i="1"/>
  <c r="B101" i="1"/>
  <c r="Q100" i="1"/>
  <c r="M100" i="1"/>
  <c r="I100" i="1" a="1"/>
  <c r="I100" i="1" s="1"/>
  <c r="E100" i="1"/>
  <c r="Q99" i="1"/>
  <c r="M99" i="1"/>
  <c r="I99" i="1" a="1"/>
  <c r="I99" i="1" s="1"/>
  <c r="E99" i="1"/>
  <c r="Q98" i="1"/>
  <c r="M98" i="1"/>
  <c r="I98" i="1" a="1"/>
  <c r="I98" i="1" s="1"/>
  <c r="Q97" i="1"/>
  <c r="M97" i="1"/>
  <c r="I97" i="1" a="1"/>
  <c r="I97" i="1" s="1"/>
  <c r="E97" i="1"/>
  <c r="Q96" i="1"/>
  <c r="M96" i="1"/>
  <c r="I96" i="1" a="1"/>
  <c r="I96" i="1" s="1"/>
  <c r="E96" i="1"/>
  <c r="Q95" i="1"/>
  <c r="M95" i="1"/>
  <c r="I95" i="1" a="1"/>
  <c r="I95" i="1" s="1"/>
  <c r="E95" i="1"/>
  <c r="Q94" i="1"/>
  <c r="M94" i="1"/>
  <c r="I94" i="1" a="1"/>
  <c r="I94" i="1" s="1"/>
  <c r="E94" i="1"/>
  <c r="Q93" i="1"/>
  <c r="M93" i="1"/>
  <c r="I93" i="1" a="1"/>
  <c r="I93" i="1" s="1"/>
  <c r="E93" i="1"/>
  <c r="M92" i="1"/>
  <c r="I92" i="1" a="1"/>
  <c r="I92" i="1" s="1"/>
  <c r="E92" i="1"/>
  <c r="Q91" i="1"/>
  <c r="M91" i="1"/>
  <c r="I91" i="1" a="1"/>
  <c r="I91" i="1" s="1"/>
  <c r="E91" i="1"/>
  <c r="Q90" i="1"/>
  <c r="M90" i="1"/>
  <c r="I90" i="1" a="1"/>
  <c r="I90" i="1" s="1"/>
  <c r="E90" i="1"/>
  <c r="M89" i="1"/>
  <c r="I89" i="1" a="1"/>
  <c r="I89" i="1" s="1"/>
  <c r="E89" i="1"/>
  <c r="Q88" i="1"/>
  <c r="M88" i="1"/>
  <c r="I88" i="1" a="1"/>
  <c r="I88" i="1" s="1"/>
  <c r="E88" i="1"/>
  <c r="Q87" i="1"/>
  <c r="M87" i="1"/>
  <c r="I87" i="1" a="1"/>
  <c r="I87" i="1" s="1"/>
  <c r="E87" i="1"/>
  <c r="AY16" i="2"/>
  <c r="AZ16" i="2"/>
  <c r="BA16" i="2"/>
  <c r="BB16" i="2"/>
  <c r="BC16" i="2"/>
  <c r="BD16" i="2"/>
  <c r="BE16" i="2"/>
  <c r="BF16" i="2"/>
  <c r="BG16" i="2"/>
  <c r="BH16" i="2"/>
  <c r="BI16" i="2"/>
  <c r="AX16" i="2"/>
  <c r="C176" i="1"/>
  <c r="D176" i="1"/>
  <c r="E176" i="1"/>
  <c r="F176" i="1"/>
  <c r="B176" i="1"/>
  <c r="F144" i="1"/>
  <c r="Q83" i="1"/>
  <c r="E157" i="1" s="1"/>
  <c r="E81" i="1"/>
  <c r="B155" i="1" s="1"/>
  <c r="Q74" i="1"/>
  <c r="E148" i="1" s="1"/>
  <c r="E82" i="1"/>
  <c r="B156" i="1" s="1"/>
  <c r="E79" i="1"/>
  <c r="B153" i="1" s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E11" i="1"/>
  <c r="E58" i="1"/>
  <c r="E78" i="1"/>
  <c r="B152" i="1" s="1"/>
  <c r="R84" i="1"/>
  <c r="P84" i="1"/>
  <c r="O84" i="1"/>
  <c r="N84" i="1"/>
  <c r="L84" i="1"/>
  <c r="K84" i="1"/>
  <c r="J84" i="1"/>
  <c r="H84" i="1"/>
  <c r="G84" i="1"/>
  <c r="F84" i="1"/>
  <c r="D84" i="1"/>
  <c r="C84" i="1"/>
  <c r="B84" i="1"/>
  <c r="M72" i="1"/>
  <c r="D146" i="1" s="1"/>
  <c r="I72" i="1" a="1"/>
  <c r="I72" i="1" s="1"/>
  <c r="C146" i="1" s="1"/>
  <c r="E72" i="1"/>
  <c r="B146" i="1" s="1"/>
  <c r="Q71" i="1"/>
  <c r="E145" i="1" s="1"/>
  <c r="M71" i="1"/>
  <c r="D145" i="1" s="1"/>
  <c r="E71" i="1"/>
  <c r="B145" i="1" s="1"/>
  <c r="M83" i="1"/>
  <c r="D157" i="1" s="1"/>
  <c r="I83" i="1" a="1"/>
  <c r="I83" i="1" s="1"/>
  <c r="C157" i="1" s="1"/>
  <c r="E83" i="1"/>
  <c r="B157" i="1" s="1"/>
  <c r="Q82" i="1"/>
  <c r="M82" i="1"/>
  <c r="D156" i="1" s="1"/>
  <c r="I82" i="1" a="1"/>
  <c r="I82" i="1" s="1"/>
  <c r="C156" i="1" s="1"/>
  <c r="Q78" i="1"/>
  <c r="E152" i="1" s="1"/>
  <c r="M78" i="1"/>
  <c r="D152" i="1" s="1"/>
  <c r="I78" i="1" a="1"/>
  <c r="I78" i="1" s="1"/>
  <c r="C152" i="1" s="1"/>
  <c r="Q77" i="1"/>
  <c r="E151" i="1"/>
  <c r="M77" i="1"/>
  <c r="D151" i="1" s="1"/>
  <c r="I77" i="1" a="1"/>
  <c r="I77" i="1" s="1"/>
  <c r="C151" i="1" s="1"/>
  <c r="E77" i="1"/>
  <c r="B151" i="1" s="1"/>
  <c r="Q81" i="1"/>
  <c r="E155" i="1" s="1"/>
  <c r="M81" i="1"/>
  <c r="D155" i="1" s="1"/>
  <c r="I81" i="1" a="1"/>
  <c r="I81" i="1" s="1"/>
  <c r="C155" i="1" s="1"/>
  <c r="Q80" i="1"/>
  <c r="E154" i="1" s="1"/>
  <c r="M80" i="1"/>
  <c r="D154" i="1" s="1"/>
  <c r="I80" i="1" a="1"/>
  <c r="I80" i="1" s="1"/>
  <c r="C154" i="1" s="1"/>
  <c r="E80" i="1"/>
  <c r="B154" i="1" s="1"/>
  <c r="Q76" i="1"/>
  <c r="E150" i="1" s="1"/>
  <c r="M76" i="1"/>
  <c r="D150" i="1" s="1"/>
  <c r="I76" i="1" a="1"/>
  <c r="I76" i="1" s="1"/>
  <c r="C150" i="1" s="1"/>
  <c r="E76" i="1"/>
  <c r="B150" i="1" s="1"/>
  <c r="M74" i="1"/>
  <c r="D148" i="1" s="1"/>
  <c r="I74" i="1" a="1"/>
  <c r="I74" i="1" s="1"/>
  <c r="C148" i="1" s="1"/>
  <c r="E74" i="1"/>
  <c r="B148" i="1" s="1"/>
  <c r="Q73" i="1"/>
  <c r="E147" i="1" s="1"/>
  <c r="M73" i="1"/>
  <c r="D147" i="1" s="1"/>
  <c r="I73" i="1" a="1"/>
  <c r="I73" i="1" s="1"/>
  <c r="C147" i="1" s="1"/>
  <c r="E73" i="1"/>
  <c r="B147" i="1"/>
  <c r="Q79" i="1"/>
  <c r="E153" i="1" s="1"/>
  <c r="M79" i="1"/>
  <c r="D153" i="1" s="1"/>
  <c r="I79" i="1" a="1"/>
  <c r="I79" i="1" s="1"/>
  <c r="C153" i="1" s="1"/>
  <c r="Q75" i="1"/>
  <c r="E149" i="1" s="1"/>
  <c r="M75" i="1"/>
  <c r="D149" i="1" s="1"/>
  <c r="I75" i="1" a="1"/>
  <c r="I75" i="1" s="1"/>
  <c r="C149" i="1" s="1"/>
  <c r="E75" i="1"/>
  <c r="B149" i="1" s="1"/>
  <c r="Q70" i="1"/>
  <c r="E144" i="1" s="1"/>
  <c r="M70" i="1"/>
  <c r="D144" i="1" s="1"/>
  <c r="I70" i="1" a="1"/>
  <c r="I70" i="1" s="1"/>
  <c r="E70" i="1"/>
  <c r="M58" i="1"/>
  <c r="M62" i="1"/>
  <c r="M56" i="1"/>
  <c r="M57" i="1"/>
  <c r="M59" i="1"/>
  <c r="M63" i="1"/>
  <c r="M64" i="1"/>
  <c r="M60" i="1"/>
  <c r="M61" i="1"/>
  <c r="M65" i="1"/>
  <c r="M66" i="1"/>
  <c r="M54" i="1"/>
  <c r="M55" i="1"/>
  <c r="I57" i="1" a="1"/>
  <c r="I57" i="1"/>
  <c r="AU16" i="2"/>
  <c r="AV16" i="2"/>
  <c r="AW16" i="2"/>
  <c r="AB11" i="1"/>
  <c r="AB5" i="1"/>
  <c r="AB8" i="1"/>
  <c r="AB13" i="1"/>
  <c r="AB9" i="1"/>
  <c r="AB14" i="1"/>
  <c r="AB15" i="1"/>
  <c r="AB3" i="1"/>
  <c r="AB4" i="1"/>
  <c r="U7" i="1"/>
  <c r="AA7" i="1" s="1"/>
  <c r="U11" i="1"/>
  <c r="AA11" i="1" s="1"/>
  <c r="U5" i="1"/>
  <c r="AA5" i="1" s="1"/>
  <c r="U6" i="1"/>
  <c r="AA6" i="1" s="1"/>
  <c r="U8" i="1"/>
  <c r="AA8" i="1" s="1"/>
  <c r="U12" i="1"/>
  <c r="AA12" i="1" s="1"/>
  <c r="U13" i="1"/>
  <c r="AA13" i="1" s="1"/>
  <c r="U9" i="1"/>
  <c r="AA9" i="1" s="1"/>
  <c r="U10" i="1"/>
  <c r="AA10" i="1" s="1"/>
  <c r="U14" i="1"/>
  <c r="AA14" i="1" s="1"/>
  <c r="U15" i="1"/>
  <c r="AA15" i="1" s="1"/>
  <c r="U3" i="1"/>
  <c r="AA3" i="1" s="1"/>
  <c r="U4" i="1"/>
  <c r="AA4" i="1" s="1"/>
  <c r="U2" i="1"/>
  <c r="AA2" i="1" s="1"/>
  <c r="C16" i="2"/>
  <c r="D16" i="2"/>
  <c r="E16" i="2"/>
  <c r="F16" i="2"/>
  <c r="G16" i="2"/>
  <c r="H16" i="2"/>
  <c r="I16" i="2"/>
  <c r="J16" i="2"/>
  <c r="K16" i="2"/>
  <c r="L16" i="2"/>
  <c r="M16" i="2"/>
  <c r="N16" i="2"/>
  <c r="O16" i="2"/>
  <c r="P16" i="2"/>
  <c r="Q16" i="2"/>
  <c r="R16" i="2"/>
  <c r="S16" i="2"/>
  <c r="T16" i="2"/>
  <c r="U16" i="2"/>
  <c r="V16" i="2"/>
  <c r="W16" i="2"/>
  <c r="X16" i="2"/>
  <c r="Y16" i="2"/>
  <c r="Z16" i="2"/>
  <c r="AA16" i="2"/>
  <c r="AB16" i="2"/>
  <c r="AC16" i="2"/>
  <c r="AD16" i="2"/>
  <c r="AE16" i="2"/>
  <c r="AF16" i="2"/>
  <c r="AG16" i="2"/>
  <c r="AH16" i="2"/>
  <c r="AI16" i="2"/>
  <c r="AJ16" i="2"/>
  <c r="AK16" i="2"/>
  <c r="AL16" i="2"/>
  <c r="AM16" i="2"/>
  <c r="AN16" i="2"/>
  <c r="AO16" i="2"/>
  <c r="AP16" i="2"/>
  <c r="AQ16" i="2"/>
  <c r="AR16" i="2"/>
  <c r="AS16" i="2"/>
  <c r="AT16" i="2"/>
  <c r="B16" i="2"/>
  <c r="M48" i="1"/>
  <c r="M46" i="1"/>
  <c r="E37" i="1"/>
  <c r="R67" i="1"/>
  <c r="P67" i="1"/>
  <c r="O67" i="1"/>
  <c r="N67" i="1"/>
  <c r="L67" i="1"/>
  <c r="K67" i="1"/>
  <c r="J67" i="1"/>
  <c r="H67" i="1"/>
  <c r="G67" i="1"/>
  <c r="F67" i="1"/>
  <c r="D67" i="1"/>
  <c r="C67" i="1"/>
  <c r="B67" i="1"/>
  <c r="Q55" i="1"/>
  <c r="I55" i="1" a="1"/>
  <c r="I55" i="1" s="1"/>
  <c r="E55" i="1"/>
  <c r="Q54" i="1"/>
  <c r="I54" i="1" a="1"/>
  <c r="I54" i="1" s="1"/>
  <c r="E54" i="1"/>
  <c r="Q66" i="1"/>
  <c r="I66" i="1" a="1"/>
  <c r="I66" i="1" s="1"/>
  <c r="E66" i="1"/>
  <c r="Q65" i="1"/>
  <c r="I65" i="1" a="1"/>
  <c r="I65" i="1" s="1"/>
  <c r="E65" i="1"/>
  <c r="Q61" i="1"/>
  <c r="I61" i="1" a="1"/>
  <c r="I61" i="1" s="1"/>
  <c r="Q60" i="1"/>
  <c r="I60" i="1" a="1"/>
  <c r="I60" i="1" s="1"/>
  <c r="E60" i="1"/>
  <c r="Q64" i="1"/>
  <c r="I64" i="1" a="1"/>
  <c r="I64" i="1" s="1"/>
  <c r="E64" i="1"/>
  <c r="Q63" i="1"/>
  <c r="I63" i="1" a="1"/>
  <c r="I63" i="1" s="1"/>
  <c r="E63" i="1"/>
  <c r="Q59" i="1"/>
  <c r="I59" i="1" a="1"/>
  <c r="I59" i="1" s="1"/>
  <c r="E59" i="1"/>
  <c r="Q57" i="1"/>
  <c r="E57" i="1"/>
  <c r="Q56" i="1"/>
  <c r="I56" i="1" a="1"/>
  <c r="I56" i="1" s="1"/>
  <c r="E56" i="1"/>
  <c r="Q62" i="1"/>
  <c r="I62" i="1" a="1"/>
  <c r="I62" i="1" s="1"/>
  <c r="E62" i="1"/>
  <c r="Q58" i="1"/>
  <c r="I58" i="1" a="1"/>
  <c r="I58" i="1" s="1"/>
  <c r="Q53" i="1"/>
  <c r="M53" i="1"/>
  <c r="I53" i="1" a="1"/>
  <c r="I53" i="1" s="1"/>
  <c r="E53" i="1"/>
  <c r="AB7" i="1"/>
  <c r="R50" i="1"/>
  <c r="O50" i="1"/>
  <c r="P50" i="1"/>
  <c r="N50" i="1"/>
  <c r="Q41" i="1"/>
  <c r="Q45" i="1"/>
  <c r="Q39" i="1"/>
  <c r="Q40" i="1"/>
  <c r="Q42" i="1"/>
  <c r="Q46" i="1"/>
  <c r="Q47" i="1"/>
  <c r="Q43" i="1"/>
  <c r="Q44" i="1"/>
  <c r="Q48" i="1"/>
  <c r="Q49" i="1"/>
  <c r="Q37" i="1"/>
  <c r="Q38" i="1"/>
  <c r="Q36" i="1"/>
  <c r="E42" i="1"/>
  <c r="L50" i="1"/>
  <c r="K50" i="1"/>
  <c r="J50" i="1"/>
  <c r="H50" i="1"/>
  <c r="G50" i="1"/>
  <c r="F50" i="1"/>
  <c r="D50" i="1"/>
  <c r="C50" i="1"/>
  <c r="B50" i="1"/>
  <c r="M38" i="1"/>
  <c r="I38" i="1" a="1"/>
  <c r="I38" i="1" s="1"/>
  <c r="E38" i="1"/>
  <c r="M37" i="1"/>
  <c r="I37" i="1" a="1"/>
  <c r="I37" i="1" s="1"/>
  <c r="M49" i="1"/>
  <c r="I49" i="1" a="1"/>
  <c r="I49" i="1" s="1"/>
  <c r="E49" i="1"/>
  <c r="I48" i="1" a="1"/>
  <c r="I48" i="1" s="1"/>
  <c r="E48" i="1"/>
  <c r="M44" i="1"/>
  <c r="I44" i="1" a="1"/>
  <c r="I44" i="1" s="1"/>
  <c r="E44" i="1"/>
  <c r="M43" i="1"/>
  <c r="I43" i="1" a="1"/>
  <c r="I43" i="1" s="1"/>
  <c r="E43" i="1"/>
  <c r="M47" i="1"/>
  <c r="I47" i="1" a="1"/>
  <c r="I47" i="1" s="1"/>
  <c r="E47" i="1"/>
  <c r="I46" i="1" a="1"/>
  <c r="I46" i="1" s="1"/>
  <c r="E46" i="1"/>
  <c r="M42" i="1"/>
  <c r="I42" i="1" a="1"/>
  <c r="I42" i="1" s="1"/>
  <c r="M40" i="1"/>
  <c r="I40" i="1" a="1"/>
  <c r="I40" i="1" s="1"/>
  <c r="E40" i="1"/>
  <c r="M39" i="1"/>
  <c r="I39" i="1" a="1"/>
  <c r="I39" i="1" s="1"/>
  <c r="E39" i="1"/>
  <c r="M45" i="1"/>
  <c r="I45" i="1" a="1"/>
  <c r="I45" i="1" s="1"/>
  <c r="E45" i="1"/>
  <c r="M41" i="1"/>
  <c r="I41" i="1" a="1"/>
  <c r="I41" i="1" s="1"/>
  <c r="E41" i="1"/>
  <c r="M36" i="1"/>
  <c r="I36" i="1" a="1"/>
  <c r="I36" i="1" s="1"/>
  <c r="E36" i="1"/>
  <c r="C16" i="1"/>
  <c r="D16" i="1"/>
  <c r="F16" i="1"/>
  <c r="G16" i="1"/>
  <c r="H16" i="1"/>
  <c r="J16" i="1"/>
  <c r="K16" i="1"/>
  <c r="L16" i="1"/>
  <c r="N16" i="1"/>
  <c r="O16" i="1"/>
  <c r="P16" i="1"/>
  <c r="R16" i="1"/>
  <c r="B33" i="1"/>
  <c r="C33" i="1"/>
  <c r="D33" i="1"/>
  <c r="F33" i="1"/>
  <c r="G33" i="1"/>
  <c r="H33" i="1"/>
  <c r="J33" i="1"/>
  <c r="K33" i="1"/>
  <c r="L33" i="1"/>
  <c r="N33" i="1"/>
  <c r="O33" i="1"/>
  <c r="P33" i="1"/>
  <c r="B16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19" i="1"/>
  <c r="I20" i="1" a="1"/>
  <c r="I20" i="1" s="1"/>
  <c r="I21" i="1" a="1"/>
  <c r="I21" i="1" s="1"/>
  <c r="I22" i="1" a="1"/>
  <c r="I22" i="1" s="1"/>
  <c r="I23" i="1" a="1"/>
  <c r="I23" i="1" s="1"/>
  <c r="I24" i="1" a="1"/>
  <c r="I24" i="1" s="1"/>
  <c r="I25" i="1" a="1"/>
  <c r="I25" i="1" s="1"/>
  <c r="I26" i="1" a="1"/>
  <c r="I26" i="1" s="1"/>
  <c r="I27" i="1" a="1"/>
  <c r="I27" i="1" s="1"/>
  <c r="I28" i="1" a="1"/>
  <c r="I28" i="1" s="1"/>
  <c r="I29" i="1" a="1"/>
  <c r="I29" i="1" s="1"/>
  <c r="I30" i="1" a="1"/>
  <c r="I30" i="1" s="1"/>
  <c r="I31" i="1" a="1"/>
  <c r="I31" i="1" s="1"/>
  <c r="I32" i="1" a="1"/>
  <c r="I32" i="1" s="1"/>
  <c r="I19" i="1" a="1"/>
  <c r="I19" i="1" s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19" i="1"/>
  <c r="Q3" i="1" a="1"/>
  <c r="Q3" i="1" s="1"/>
  <c r="Q4" i="1" a="1"/>
  <c r="Q4" i="1" s="1"/>
  <c r="Q5" i="1" a="1"/>
  <c r="Q5" i="1" s="1"/>
  <c r="Q6" i="1" a="1"/>
  <c r="Q6" i="1" s="1"/>
  <c r="Q7" i="1" a="1"/>
  <c r="Q7" i="1" s="1"/>
  <c r="Q8" i="1" a="1"/>
  <c r="Q8" i="1" s="1"/>
  <c r="Q9" i="1" a="1"/>
  <c r="Q9" i="1" s="1"/>
  <c r="Q10" i="1" a="1"/>
  <c r="Q10" i="1"/>
  <c r="Q11" i="1" a="1"/>
  <c r="Q11" i="1" s="1"/>
  <c r="Q12" i="1" a="1"/>
  <c r="Q12" i="1" s="1"/>
  <c r="Q13" i="1" a="1"/>
  <c r="Q13" i="1" s="1"/>
  <c r="Q14" i="1" a="1"/>
  <c r="Q14" i="1" s="1"/>
  <c r="Q15" i="1" a="1"/>
  <c r="Q15" i="1" s="1"/>
  <c r="Q2" i="1" a="1"/>
  <c r="Q2" i="1" s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2" i="1"/>
  <c r="I2" i="1"/>
  <c r="E3" i="1"/>
  <c r="E4" i="1"/>
  <c r="E5" i="1"/>
  <c r="E6" i="1"/>
  <c r="E7" i="1"/>
  <c r="E8" i="1"/>
  <c r="E9" i="1"/>
  <c r="E10" i="1"/>
  <c r="E12" i="1"/>
  <c r="E13" i="1"/>
  <c r="E14" i="1"/>
  <c r="E15" i="1"/>
  <c r="E2" i="1"/>
  <c r="R33" i="1"/>
  <c r="E135" i="1" l="1"/>
  <c r="Q135" i="1"/>
  <c r="M135" i="1"/>
  <c r="I135" i="1"/>
  <c r="M33" i="1"/>
  <c r="AC4" i="1"/>
  <c r="Q84" i="1"/>
  <c r="AC8" i="1"/>
  <c r="M84" i="1"/>
  <c r="I101" i="1"/>
  <c r="E101" i="1"/>
  <c r="Q101" i="1"/>
  <c r="E84" i="1"/>
  <c r="E33" i="1"/>
  <c r="E16" i="1"/>
  <c r="I33" i="1"/>
  <c r="E67" i="1"/>
  <c r="E50" i="1"/>
  <c r="AC15" i="1"/>
  <c r="AB6" i="1"/>
  <c r="AC6" i="1" s="1"/>
  <c r="E156" i="1"/>
  <c r="E158" i="1" s="1"/>
  <c r="D158" i="1"/>
  <c r="M16" i="1"/>
  <c r="Q67" i="1"/>
  <c r="AC5" i="1"/>
  <c r="M50" i="1"/>
  <c r="AC10" i="1"/>
  <c r="I16" i="1"/>
  <c r="Q50" i="1"/>
  <c r="AC9" i="1"/>
  <c r="AC11" i="1"/>
  <c r="AC14" i="1"/>
  <c r="Q33" i="1"/>
  <c r="AC7" i="1"/>
  <c r="M67" i="1"/>
  <c r="F158" i="1"/>
  <c r="Q118" i="1"/>
  <c r="Q16" i="1"/>
  <c r="I67" i="1"/>
  <c r="I50" i="1"/>
  <c r="AA16" i="1"/>
  <c r="C144" i="1"/>
  <c r="C158" i="1" s="1"/>
  <c r="I84" i="1"/>
  <c r="AC13" i="1"/>
  <c r="AC3" i="1"/>
  <c r="V16" i="1"/>
  <c r="AB2" i="1"/>
  <c r="U16" i="1"/>
  <c r="AB12" i="1"/>
  <c r="AC12" i="1" s="1"/>
  <c r="B144" i="1"/>
  <c r="B158" i="1" s="1"/>
  <c r="M118" i="1"/>
  <c r="I118" i="1"/>
  <c r="E118" i="1"/>
  <c r="AB16" i="1" l="1"/>
  <c r="AC16" i="1" s="1"/>
  <c r="AC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<sst xmlns="http://schemas.openxmlformats.org/spreadsheetml/2006/main" count="295" uniqueCount="30">
  <si>
    <t>District of Columbia</t>
  </si>
  <si>
    <t>Fairfax County</t>
  </si>
  <si>
    <t>Montgomery County</t>
  </si>
  <si>
    <t>Frederick County</t>
  </si>
  <si>
    <t>Prince George's County</t>
  </si>
  <si>
    <t>Charles County</t>
  </si>
  <si>
    <t>Arlington County</t>
  </si>
  <si>
    <t>Loudoun County</t>
  </si>
  <si>
    <t>Prince William County</t>
  </si>
  <si>
    <t>City of Alexandria</t>
  </si>
  <si>
    <t>City of Fairfax</t>
  </si>
  <si>
    <t>City of Falls Church</t>
  </si>
  <si>
    <t>City of Manassas</t>
  </si>
  <si>
    <t>City of Manassas Park</t>
  </si>
  <si>
    <t>4th Qtr. Average</t>
  </si>
  <si>
    <t>3rd Qtr. Average</t>
  </si>
  <si>
    <t>2nd Qtr. Average</t>
  </si>
  <si>
    <t>1st Qtr. Average</t>
  </si>
  <si>
    <t>2020 Annual</t>
  </si>
  <si>
    <t>2019 Annual</t>
  </si>
  <si>
    <t>COG Region</t>
  </si>
  <si>
    <t>Jurisdiction</t>
  </si>
  <si>
    <t>2021 Annual</t>
  </si>
  <si>
    <t>Ratio</t>
  </si>
  <si>
    <t>2022 Annual</t>
  </si>
  <si>
    <t>2023 Annual</t>
  </si>
  <si>
    <t>2024 Annual</t>
  </si>
  <si>
    <t>COG Region Total</t>
  </si>
  <si>
    <t>2025 Annual</t>
  </si>
  <si>
    <t>2026 Annual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</si>
</sst>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7" formatCode="#0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1"/>
      <color theme="1"/>
      <name val="Franklin Gothic Book"/>
      <family val="2"/>
    </font>
    <font>
      <sz val="11"/>
      <color theme="1"/>
      <name val="Franklin Gothic Book"/>
      <family val="2"/>
    </font>
    <font>
      <b/>
      <sz val="11"/>
      <color theme="0"/>
      <name val="Franklin Gothic Book"/>
      <family val="2"/>
    </font>
    <font>
      <sz val="11"/>
      <color indexed="8"/>
      <name val="Franklin Gothic Book"/>
      <family val="2"/>
    </font>
    <font>
      <b/>
      <sz val="11"/>
      <color indexed="8"/>
      <name val="Franklin Gothic Book"/>
      <family val="2"/>
    </font>
    <font>
      <sz val="8"/>
      <name val="Calibri"/>
      <family val="2"/>
      <scheme val="minor"/>
    </font>
    <font>
      <sz val="10"/>
      <color indexed="8"/>
      <name val="Franklin Gothic Book"/>
      <family val="2"/>
    </font>
    <font>
      <i/>
      <sz val="11"/>
      <color theme="1"/>
      <name val="Calibri"/>
      <family val="2"/>
      <scheme val="minor"/>
    </font>
    <font>
      <b/>
      <sz val="10"/>
      <color indexed="8"/>
      <name val="Franklin Gothic Book"/>
      <family val="2"/>
    </font>
    <font>
      <sz val="11"/>
      <color theme="0"/>
      <name val="Franklin Gothic Book"/>
      <family val="2"/>
    </font>
    <font>
      <b/>
      <sz val="11"/>
      <color theme="1"/>
      <name val="Calibri"/>
      <family val="2"/>
    </font>
    <font>
      <sz val="10"/>
      <color indexed="8"/>
      <name val="Arial"/>
    </font>
    <font>
      <sz val="11"/>
      <color theme="1"/>
      <name val="Calibri"/>
      <family val="2"/>
    </font>
    <font>
      <b/>
      <sz val="10"/>
      <color theme="1"/>
      <name val="Franklin Gothic Book"/>
      <family val="2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4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62">
    <xf numFmtId="0" fontId="0" fillId="0" borderId="0" xfId="0"/>
    <xf numFmtId="17" fontId="0" fillId="0" borderId="0" xfId="0" applyNumberFormat="1"/>
    <xf numFmtId="17" fontId="1" fillId="0" borderId="0" xfId="0" applyNumberFormat="1" applyFont="1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/>
    <xf numFmtId="3" fontId="2" fillId="0" borderId="0" xfId="0" applyNumberFormat="1" applyFont="1" applyAlignment="1">
      <alignment horizontal="right"/>
    </xf>
    <xf numFmtId="3" fontId="3" fillId="0" borderId="0" xfId="0" applyNumberFormat="1" applyFont="1" applyAlignment="1">
      <alignment horizontal="right"/>
    </xf>
    <xf numFmtId="3" fontId="1" fillId="0" borderId="0" xfId="0" applyNumberFormat="1" applyFont="1"/>
    <xf numFmtId="3" fontId="0" fillId="0" borderId="0" xfId="0" applyNumberFormat="1"/>
    <xf numFmtId="0" fontId="4" fillId="0" borderId="0" xfId="0" applyFont="1"/>
    <xf numFmtId="0" fontId="5" fillId="0" borderId="0" xfId="0" applyFont="1"/>
    <xf numFmtId="3" fontId="5" fillId="0" borderId="0" xfId="0" applyNumberFormat="1" applyFont="1"/>
    <xf numFmtId="3" fontId="7" fillId="0" borderId="0" xfId="0" applyNumberFormat="1" applyFont="1" applyAlignment="1">
      <alignment horizontal="right"/>
    </xf>
    <xf numFmtId="3" fontId="8" fillId="0" borderId="0" xfId="0" applyNumberFormat="1" applyFont="1" applyAlignment="1">
      <alignment horizontal="right"/>
    </xf>
    <xf numFmtId="17" fontId="4" fillId="0" borderId="0" xfId="0" applyNumberFormat="1" applyFont="1"/>
    <xf numFmtId="0" fontId="4" fillId="0" borderId="0" xfId="0" applyFont="1" applyAlignment="1">
      <alignment horizontal="right"/>
    </xf>
    <xf numFmtId="3" fontId="10" fillId="0" borderId="0" xfId="0" applyNumberFormat="1" applyFont="1" applyAlignment="1">
      <alignment horizontal="right"/>
    </xf>
    <xf numFmtId="9" fontId="5" fillId="0" borderId="0" xfId="0" applyNumberFormat="1" applyFont="1"/>
    <xf numFmtId="0" fontId="6" fillId="2" borderId="1" xfId="0" applyFont="1" applyFill="1" applyBorder="1"/>
    <xf numFmtId="17" fontId="6" fillId="2" borderId="1" xfId="0" applyNumberFormat="1" applyFont="1" applyFill="1" applyBorder="1"/>
    <xf numFmtId="0" fontId="6" fillId="2" borderId="1" xfId="0" applyFont="1" applyFill="1" applyBorder="1" applyAlignment="1">
      <alignment horizontal="right"/>
    </xf>
    <xf numFmtId="0" fontId="5" fillId="0" borderId="1" xfId="0" applyFont="1" applyBorder="1"/>
    <xf numFmtId="4" fontId="10" fillId="0" borderId="1" xfId="0" applyNumberFormat="1" applyFont="1" applyBorder="1" applyAlignment="1">
      <alignment horizontal="right"/>
    </xf>
    <xf numFmtId="9" fontId="5" fillId="0" borderId="1" xfId="0" applyNumberFormat="1" applyFont="1" applyBorder="1"/>
    <xf numFmtId="0" fontId="4" fillId="0" borderId="1" xfId="0" applyFont="1" applyBorder="1"/>
    <xf numFmtId="4" fontId="4" fillId="0" borderId="1" xfId="0" applyNumberFormat="1" applyFont="1" applyBorder="1"/>
    <xf numFmtId="9" fontId="4" fillId="0" borderId="1" xfId="0" applyNumberFormat="1" applyFont="1" applyBorder="1"/>
    <xf numFmtId="3" fontId="11" fillId="0" borderId="0" xfId="0" applyNumberFormat="1" applyFont="1"/>
    <xf numFmtId="164" fontId="0" fillId="0" borderId="0" xfId="0" applyNumberFormat="1"/>
    <xf numFmtId="0" fontId="1" fillId="0" borderId="0" xfId="0" applyFont="1" applyAlignment="1">
      <alignment horizontal="center" wrapText="1"/>
    </xf>
    <xf numFmtId="0" fontId="6" fillId="2" borderId="2" xfId="0" applyFont="1" applyFill="1" applyBorder="1"/>
    <xf numFmtId="3" fontId="6" fillId="2" borderId="2" xfId="0" applyNumberFormat="1" applyFont="1" applyFill="1" applyBorder="1"/>
    <xf numFmtId="0" fontId="4" fillId="0" borderId="3" xfId="0" applyFont="1" applyBorder="1"/>
    <xf numFmtId="3" fontId="5" fillId="0" borderId="3" xfId="0" applyNumberFormat="1" applyFont="1" applyBorder="1"/>
    <xf numFmtId="3" fontId="8" fillId="0" borderId="1" xfId="0" applyNumberFormat="1" applyFont="1" applyBorder="1" applyAlignment="1">
      <alignment horizontal="right"/>
    </xf>
    <xf numFmtId="3" fontId="5" fillId="0" borderId="1" xfId="0" applyNumberFormat="1" applyFont="1" applyBorder="1"/>
    <xf numFmtId="3" fontId="7" fillId="0" borderId="1" xfId="0" applyNumberFormat="1" applyFont="1" applyBorder="1" applyAlignment="1">
      <alignment horizontal="right"/>
    </xf>
    <xf numFmtId="3" fontId="4" fillId="0" borderId="1" xfId="0" applyNumberFormat="1" applyFont="1" applyBorder="1"/>
    <xf numFmtId="0" fontId="13" fillId="2" borderId="1" xfId="0" applyFont="1" applyFill="1" applyBorder="1"/>
    <xf numFmtId="3" fontId="13" fillId="2" borderId="1" xfId="0" applyNumberFormat="1" applyFont="1" applyFill="1" applyBorder="1" applyAlignment="1">
      <alignment horizontal="center" wrapText="1"/>
    </xf>
    <xf numFmtId="0" fontId="13" fillId="2" borderId="1" xfId="0" applyFont="1" applyFill="1" applyBorder="1" applyAlignment="1">
      <alignment horizontal="center" wrapText="1"/>
    </xf>
    <xf numFmtId="0" fontId="4" fillId="0" borderId="5" xfId="0" applyFont="1" applyBorder="1"/>
    <xf numFmtId="3" fontId="12" fillId="0" borderId="0" xfId="0" applyNumberFormat="1" applyFont="1" applyAlignment="1">
      <alignment horizontal="right"/>
    </xf>
    <xf numFmtId="17" fontId="13" fillId="3" borderId="3" xfId="0" applyNumberFormat="1" applyFont="1" applyFill="1" applyBorder="1"/>
    <xf numFmtId="3" fontId="4" fillId="0" borderId="0" xfId="0" applyNumberFormat="1" applyFont="1"/>
    <xf numFmtId="17" fontId="5" fillId="0" borderId="0" xfId="0" applyNumberFormat="1" applyFont="1"/>
    <xf numFmtId="17" fontId="14" fillId="0" borderId="0" xfId="0" applyNumberFormat="1" applyFont="1" applyAlignment="1">
      <alignment horizontal="left" wrapText="1"/>
    </xf>
    <xf numFmtId="17" fontId="13" fillId="2" borderId="0" xfId="0" applyNumberFormat="1" applyFont="1" applyFill="1"/>
    <xf numFmtId="17" fontId="6" fillId="3" borderId="6" xfId="0" applyNumberFormat="1" applyFont="1" applyFill="1" applyBorder="1" applyAlignment="1">
      <alignment horizontal="left" wrapText="1"/>
    </xf>
    <xf numFmtId="17" fontId="6" fillId="2" borderId="0" xfId="0" applyNumberFormat="1" applyFont="1" applyFill="1" applyAlignment="1">
      <alignment wrapText="1"/>
    </xf>
    <xf numFmtId="0" fontId="6" fillId="2" borderId="0" xfId="0" applyFont="1" applyFill="1" applyAlignment="1">
      <alignment wrapText="1"/>
    </xf>
    <xf numFmtId="3" fontId="15" fillId="0" borderId="0" xfId="0" applyNumberFormat="1" applyFont="1" applyAlignment="1">
      <alignment horizontal="right"/>
    </xf>
    <xf numFmtId="17" fontId="16" fillId="0" borderId="0" xfId="0" applyNumberFormat="1" applyFont="1"/>
    <xf numFmtId="3" fontId="17" fillId="0" borderId="0" xfId="0" applyNumberFormat="1" applyFont="1"/>
    <xf numFmtId="0" fontId="13" fillId="3" borderId="1" xfId="0" applyFont="1" applyFill="1" applyBorder="1"/>
    <xf numFmtId="0" fontId="13" fillId="3" borderId="1" xfId="0" applyFont="1" applyFill="1" applyBorder="1" applyAlignment="1">
      <alignment horizontal="center" wrapText="1"/>
    </xf>
    <xf numFmtId="17" fontId="4" fillId="0" borderId="0" xfId="0" applyNumberFormat="1" applyFont="1" applyAlignment="1">
      <alignment wrapText="1"/>
    </xf>
    <xf numFmtId="0" fontId="4" fillId="0" borderId="4" xfId="0" applyFont="1" applyBorder="1"/>
    <xf numFmtId="17" fontId="4" fillId="0" borderId="4" xfId="0" applyNumberFormat="1" applyFont="1" applyBorder="1" applyAlignment="1">
      <alignment horizontal="left" wrapText="1"/>
    </xf>
    <xf numFmtId="0" fontId="14" fillId="0" borderId="0" xfId="0" applyFont="1" applyAlignment="1">
      <alignment wrapText="1"/>
    </xf>
    <xf numFmtId="167" fontId="2" fillId="0" borderId="0" xfId="0" applyNumberFormat="1" applyFont="1" applyAlignment="1">
      <alignment horizontal="right"/>
    </xf>
    <xf numFmtId="9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4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District</a:t>
            </a:r>
            <a:r>
              <a:rPr lang="en-US" baseline="0"/>
              <a:t> of Columbia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14"/>
              <c:layout>
                <c:manualLayout>
                  <c:x val="-1.608214263623430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574A-41E6-97B4-289E11850FF6}"/>
                </c:ext>
              </c:extLst>
            </c:dLbl>
            <c:dLbl>
              <c:idx val="15"/>
              <c:layout>
                <c:manualLayout>
                  <c:x val="-4.6007104001589708E-2"/>
                  <c:y val="4.249204092543987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574A-41E6-97B4-289E11850FF6}"/>
                </c:ext>
              </c:extLst>
            </c:dLbl>
            <c:dLbl>
              <c:idx val="86"/>
              <c:layout>
                <c:manualLayout>
                  <c:x val="-1.5785591248954901E-16"/>
                  <c:y val="5.9917707510767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9A5-4B77-BFD1-6B7A3032A2C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Franklin Gothic Book" panose="020B05030201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'Selected Jurisdictions'!$B$1:$CJ$1</c:f>
              <c:numCache>
                <c:formatCode>mmm\-yy</c:formatCode>
                <c:ptCount val="87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  <c:pt idx="48">
                  <c:v>44927</c:v>
                </c:pt>
                <c:pt idx="49">
                  <c:v>44958</c:v>
                </c:pt>
                <c:pt idx="50">
                  <c:v>44986</c:v>
                </c:pt>
                <c:pt idx="51">
                  <c:v>45017</c:v>
                </c:pt>
                <c:pt idx="52">
                  <c:v>45047</c:v>
                </c:pt>
                <c:pt idx="53">
                  <c:v>45078</c:v>
                </c:pt>
                <c:pt idx="54">
                  <c:v>45108</c:v>
                </c:pt>
                <c:pt idx="55">
                  <c:v>45139</c:v>
                </c:pt>
                <c:pt idx="56">
                  <c:v>45170</c:v>
                </c:pt>
                <c:pt idx="57">
                  <c:v>45200</c:v>
                </c:pt>
                <c:pt idx="58">
                  <c:v>45231</c:v>
                </c:pt>
                <c:pt idx="59">
                  <c:v>45261</c:v>
                </c:pt>
                <c:pt idx="60">
                  <c:v>45292</c:v>
                </c:pt>
                <c:pt idx="61">
                  <c:v>45323</c:v>
                </c:pt>
                <c:pt idx="62">
                  <c:v>45352</c:v>
                </c:pt>
                <c:pt idx="63">
                  <c:v>45383</c:v>
                </c:pt>
                <c:pt idx="64">
                  <c:v>45413</c:v>
                </c:pt>
                <c:pt idx="65">
                  <c:v>45444</c:v>
                </c:pt>
                <c:pt idx="66">
                  <c:v>45474</c:v>
                </c:pt>
                <c:pt idx="67">
                  <c:v>45505</c:v>
                </c:pt>
                <c:pt idx="68">
                  <c:v>45536</c:v>
                </c:pt>
                <c:pt idx="69">
                  <c:v>45566</c:v>
                </c:pt>
                <c:pt idx="70">
                  <c:v>45597</c:v>
                </c:pt>
                <c:pt idx="71">
                  <c:v>45627</c:v>
                </c:pt>
                <c:pt idx="72">
                  <c:v>45658</c:v>
                </c:pt>
                <c:pt idx="73">
                  <c:v>45689</c:v>
                </c:pt>
                <c:pt idx="74">
                  <c:v>45717</c:v>
                </c:pt>
                <c:pt idx="75">
                  <c:v>45748</c:v>
                </c:pt>
                <c:pt idx="76">
                  <c:v>45778</c:v>
                </c:pt>
                <c:pt idx="77">
                  <c:v>45809</c:v>
                </c:pt>
                <c:pt idx="78">
                  <c:v>45839</c:v>
                </c:pt>
                <c:pt idx="79">
                  <c:v>45870</c:v>
                </c:pt>
                <c:pt idx="80">
                  <c:v>45901</c:v>
                </c:pt>
                <c:pt idx="81">
                  <c:v>45931</c:v>
                </c:pt>
                <c:pt idx="82">
                  <c:v>45962</c:v>
                </c:pt>
                <c:pt idx="83">
                  <c:v>45992</c:v>
                </c:pt>
                <c:pt idx="84">
                  <c:v>46023</c:v>
                </c:pt>
                <c:pt idx="85">
                  <c:v>46054</c:v>
                </c:pt>
                <c:pt idx="86">
                  <c:v>46082</c:v>
                </c:pt>
              </c:numCache>
            </c:numRef>
          </c:cat>
          <c:val>
            <c:numRef>
              <c:f>'Selected Jurisdictions'!$B$2:$CJ$2</c:f>
              <c:numCache>
                <c:formatCode>#,##0</c:formatCode>
                <c:ptCount val="87"/>
                <c:pt idx="0">
                  <c:v>761979</c:v>
                </c:pt>
                <c:pt idx="1">
                  <c:v>770519</c:v>
                </c:pt>
                <c:pt idx="2">
                  <c:v>773668</c:v>
                </c:pt>
                <c:pt idx="3">
                  <c:v>774668</c:v>
                </c:pt>
                <c:pt idx="4">
                  <c:v>773940</c:v>
                </c:pt>
                <c:pt idx="5">
                  <c:v>779381</c:v>
                </c:pt>
                <c:pt idx="6">
                  <c:v>778140</c:v>
                </c:pt>
                <c:pt idx="7">
                  <c:v>773435</c:v>
                </c:pt>
                <c:pt idx="8">
                  <c:v>776919</c:v>
                </c:pt>
                <c:pt idx="9">
                  <c:v>782981</c:v>
                </c:pt>
                <c:pt idx="10">
                  <c:v>783939</c:v>
                </c:pt>
                <c:pt idx="11">
                  <c:v>782927</c:v>
                </c:pt>
                <c:pt idx="12">
                  <c:v>775586</c:v>
                </c:pt>
                <c:pt idx="13">
                  <c:v>780312</c:v>
                </c:pt>
                <c:pt idx="14">
                  <c:v>777788</c:v>
                </c:pt>
                <c:pt idx="15">
                  <c:v>701503</c:v>
                </c:pt>
                <c:pt idx="16">
                  <c:v>696151</c:v>
                </c:pt>
                <c:pt idx="17">
                  <c:v>701222</c:v>
                </c:pt>
                <c:pt idx="18">
                  <c:v>709616</c:v>
                </c:pt>
                <c:pt idx="19">
                  <c:v>710153</c:v>
                </c:pt>
                <c:pt idx="20">
                  <c:v>713893</c:v>
                </c:pt>
                <c:pt idx="21">
                  <c:v>717026</c:v>
                </c:pt>
                <c:pt idx="22">
                  <c:v>716408</c:v>
                </c:pt>
                <c:pt idx="23">
                  <c:v>713334</c:v>
                </c:pt>
                <c:pt idx="24">
                  <c:v>700743</c:v>
                </c:pt>
                <c:pt idx="25">
                  <c:v>704785</c:v>
                </c:pt>
                <c:pt idx="26">
                  <c:v>708088</c:v>
                </c:pt>
                <c:pt idx="27">
                  <c:v>713077</c:v>
                </c:pt>
                <c:pt idx="28">
                  <c:v>715016</c:v>
                </c:pt>
                <c:pt idx="29">
                  <c:v>724202</c:v>
                </c:pt>
                <c:pt idx="30">
                  <c:v>730030</c:v>
                </c:pt>
                <c:pt idx="31">
                  <c:v>727933</c:v>
                </c:pt>
                <c:pt idx="32">
                  <c:v>736520</c:v>
                </c:pt>
                <c:pt idx="33">
                  <c:v>747715</c:v>
                </c:pt>
                <c:pt idx="34">
                  <c:v>751021</c:v>
                </c:pt>
                <c:pt idx="35">
                  <c:v>750778</c:v>
                </c:pt>
                <c:pt idx="36">
                  <c:v>736673</c:v>
                </c:pt>
                <c:pt idx="37">
                  <c:v>741274</c:v>
                </c:pt>
                <c:pt idx="38">
                  <c:v>745530</c:v>
                </c:pt>
                <c:pt idx="39">
                  <c:v>747151</c:v>
                </c:pt>
                <c:pt idx="40">
                  <c:v>746300</c:v>
                </c:pt>
                <c:pt idx="41">
                  <c:v>746493</c:v>
                </c:pt>
                <c:pt idx="42">
                  <c:v>753581</c:v>
                </c:pt>
                <c:pt idx="43">
                  <c:v>749331</c:v>
                </c:pt>
                <c:pt idx="44">
                  <c:v>752839</c:v>
                </c:pt>
                <c:pt idx="45">
                  <c:v>754432</c:v>
                </c:pt>
                <c:pt idx="46">
                  <c:v>756829</c:v>
                </c:pt>
                <c:pt idx="47">
                  <c:v>754408</c:v>
                </c:pt>
                <c:pt idx="48">
                  <c:v>746016</c:v>
                </c:pt>
                <c:pt idx="49">
                  <c:v>751031</c:v>
                </c:pt>
                <c:pt idx="50">
                  <c:v>754199</c:v>
                </c:pt>
                <c:pt idx="51">
                  <c:v>757545</c:v>
                </c:pt>
                <c:pt idx="52">
                  <c:v>758349</c:v>
                </c:pt>
                <c:pt idx="53">
                  <c:v>763287</c:v>
                </c:pt>
                <c:pt idx="54">
                  <c:v>760366</c:v>
                </c:pt>
                <c:pt idx="55">
                  <c:v>753250</c:v>
                </c:pt>
                <c:pt idx="56">
                  <c:v>760713</c:v>
                </c:pt>
                <c:pt idx="57">
                  <c:v>763323</c:v>
                </c:pt>
                <c:pt idx="58">
                  <c:v>763991</c:v>
                </c:pt>
                <c:pt idx="59">
                  <c:v>760981</c:v>
                </c:pt>
                <c:pt idx="60">
                  <c:v>753532</c:v>
                </c:pt>
                <c:pt idx="61">
                  <c:v>757199</c:v>
                </c:pt>
                <c:pt idx="62">
                  <c:v>759739</c:v>
                </c:pt>
                <c:pt idx="63">
                  <c:v>760424</c:v>
                </c:pt>
                <c:pt idx="64">
                  <c:v>759473</c:v>
                </c:pt>
                <c:pt idx="65">
                  <c:v>764839</c:v>
                </c:pt>
                <c:pt idx="66">
                  <c:v>761877</c:v>
                </c:pt>
                <c:pt idx="67">
                  <c:v>753270</c:v>
                </c:pt>
                <c:pt idx="68">
                  <c:v>759888</c:v>
                </c:pt>
                <c:pt idx="69">
                  <c:v>760190</c:v>
                </c:pt>
                <c:pt idx="70">
                  <c:v>760713</c:v>
                </c:pt>
                <c:pt idx="71">
                  <c:v>757182</c:v>
                </c:pt>
                <c:pt idx="72">
                  <c:v>748061</c:v>
                </c:pt>
                <c:pt idx="73">
                  <c:v>749191</c:v>
                </c:pt>
                <c:pt idx="74">
                  <c:v>749747</c:v>
                </c:pt>
                <c:pt idx="75">
                  <c:v>751391</c:v>
                </c:pt>
                <c:pt idx="76">
                  <c:v>749453</c:v>
                </c:pt>
                <c:pt idx="77">
                  <c:v>752577</c:v>
                </c:pt>
                <c:pt idx="78">
                  <c:v>745823</c:v>
                </c:pt>
                <c:pt idx="79">
                  <c:v>733123</c:v>
                </c:pt>
                <c:pt idx="80">
                  <c:v>736744</c:v>
                </c:pt>
                <c:pt idx="81">
                  <c:v>729930</c:v>
                </c:pt>
                <c:pt idx="82">
                  <c:v>728165</c:v>
                </c:pt>
                <c:pt idx="83">
                  <c:v>725548</c:v>
                </c:pt>
                <c:pt idx="84">
                  <c:v>713154</c:v>
                </c:pt>
                <c:pt idx="85">
                  <c:v>714584</c:v>
                </c:pt>
                <c:pt idx="86">
                  <c:v>715766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74A-41E6-97B4-289E11850F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4969056"/>
        <c:axId val="614969888"/>
      </c:lineChart>
      <c:dateAx>
        <c:axId val="61496905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888"/>
        <c:crosses val="autoZero"/>
        <c:auto val="1"/>
        <c:lblOffset val="100"/>
        <c:baseTimeUnit val="months"/>
      </c:dateAx>
      <c:valAx>
        <c:axId val="61496988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Fairfax</a:t>
            </a:r>
            <a:r>
              <a:rPr lang="en-US" baseline="0"/>
              <a:t> County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14"/>
              <c:layout>
                <c:manualLayout>
                  <c:x val="-1.713271737135165E-2"/>
                  <c:y val="-4.643064422518864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0C3E-47B3-9660-59E0072AD48D}"/>
                </c:ext>
              </c:extLst>
            </c:dLbl>
            <c:dLbl>
              <c:idx val="15"/>
              <c:layout>
                <c:manualLayout>
                  <c:x val="-3.4506237108906941E-2"/>
                  <c:y val="3.867209576168039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C3E-47B3-9660-59E0072AD48D}"/>
                </c:ext>
              </c:extLst>
            </c:dLbl>
            <c:dLbl>
              <c:idx val="86"/>
              <c:layout>
                <c:manualLayout>
                  <c:x val="-1.0625782448734156E-3"/>
                  <c:y val="5.257564476133078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DEBB-49C1-ADBE-A7E28EA7F7C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Franklin Gothic Book" panose="020B05030201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'Selected Jurisdictions'!$B$1:$CJ$1</c:f>
              <c:numCache>
                <c:formatCode>mmm\-yy</c:formatCode>
                <c:ptCount val="87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  <c:pt idx="48">
                  <c:v>44927</c:v>
                </c:pt>
                <c:pt idx="49">
                  <c:v>44958</c:v>
                </c:pt>
                <c:pt idx="50">
                  <c:v>44986</c:v>
                </c:pt>
                <c:pt idx="51">
                  <c:v>45017</c:v>
                </c:pt>
                <c:pt idx="52">
                  <c:v>45047</c:v>
                </c:pt>
                <c:pt idx="53">
                  <c:v>45078</c:v>
                </c:pt>
                <c:pt idx="54">
                  <c:v>45108</c:v>
                </c:pt>
                <c:pt idx="55">
                  <c:v>45139</c:v>
                </c:pt>
                <c:pt idx="56">
                  <c:v>45170</c:v>
                </c:pt>
                <c:pt idx="57">
                  <c:v>45200</c:v>
                </c:pt>
                <c:pt idx="58">
                  <c:v>45231</c:v>
                </c:pt>
                <c:pt idx="59">
                  <c:v>45261</c:v>
                </c:pt>
                <c:pt idx="60">
                  <c:v>45292</c:v>
                </c:pt>
                <c:pt idx="61">
                  <c:v>45323</c:v>
                </c:pt>
                <c:pt idx="62">
                  <c:v>45352</c:v>
                </c:pt>
                <c:pt idx="63">
                  <c:v>45383</c:v>
                </c:pt>
                <c:pt idx="64">
                  <c:v>45413</c:v>
                </c:pt>
                <c:pt idx="65">
                  <c:v>45444</c:v>
                </c:pt>
                <c:pt idx="66">
                  <c:v>45474</c:v>
                </c:pt>
                <c:pt idx="67">
                  <c:v>45505</c:v>
                </c:pt>
                <c:pt idx="68">
                  <c:v>45536</c:v>
                </c:pt>
                <c:pt idx="69">
                  <c:v>45566</c:v>
                </c:pt>
                <c:pt idx="70">
                  <c:v>45597</c:v>
                </c:pt>
                <c:pt idx="71">
                  <c:v>45627</c:v>
                </c:pt>
                <c:pt idx="72">
                  <c:v>45658</c:v>
                </c:pt>
                <c:pt idx="73">
                  <c:v>45689</c:v>
                </c:pt>
                <c:pt idx="74">
                  <c:v>45717</c:v>
                </c:pt>
                <c:pt idx="75">
                  <c:v>45748</c:v>
                </c:pt>
                <c:pt idx="76">
                  <c:v>45778</c:v>
                </c:pt>
                <c:pt idx="77">
                  <c:v>45809</c:v>
                </c:pt>
                <c:pt idx="78">
                  <c:v>45839</c:v>
                </c:pt>
                <c:pt idx="79">
                  <c:v>45870</c:v>
                </c:pt>
                <c:pt idx="80">
                  <c:v>45901</c:v>
                </c:pt>
                <c:pt idx="81">
                  <c:v>45931</c:v>
                </c:pt>
                <c:pt idx="82">
                  <c:v>45962</c:v>
                </c:pt>
                <c:pt idx="83">
                  <c:v>45992</c:v>
                </c:pt>
                <c:pt idx="84">
                  <c:v>46023</c:v>
                </c:pt>
                <c:pt idx="85">
                  <c:v>46054</c:v>
                </c:pt>
                <c:pt idx="86">
                  <c:v>46082</c:v>
                </c:pt>
              </c:numCache>
            </c:numRef>
          </c:cat>
          <c:val>
            <c:numRef>
              <c:f>'Selected Jurisdictions'!$B$8:$CJ$8</c:f>
              <c:numCache>
                <c:formatCode>#,##0</c:formatCode>
                <c:ptCount val="87"/>
                <c:pt idx="0">
                  <c:v>610413</c:v>
                </c:pt>
                <c:pt idx="1">
                  <c:v>612849</c:v>
                </c:pt>
                <c:pt idx="2">
                  <c:v>614196</c:v>
                </c:pt>
                <c:pt idx="3">
                  <c:v>617319</c:v>
                </c:pt>
                <c:pt idx="4">
                  <c:v>622294</c:v>
                </c:pt>
                <c:pt idx="5">
                  <c:v>630536</c:v>
                </c:pt>
                <c:pt idx="6">
                  <c:v>619894</c:v>
                </c:pt>
                <c:pt idx="7">
                  <c:v>626640</c:v>
                </c:pt>
                <c:pt idx="8">
                  <c:v>622536</c:v>
                </c:pt>
                <c:pt idx="9">
                  <c:v>626894</c:v>
                </c:pt>
                <c:pt idx="10">
                  <c:v>631154</c:v>
                </c:pt>
                <c:pt idx="11">
                  <c:v>631991</c:v>
                </c:pt>
                <c:pt idx="12">
                  <c:v>619287</c:v>
                </c:pt>
                <c:pt idx="13">
                  <c:v>620899</c:v>
                </c:pt>
                <c:pt idx="14">
                  <c:v>617957</c:v>
                </c:pt>
                <c:pt idx="15">
                  <c:v>557445</c:v>
                </c:pt>
                <c:pt idx="16">
                  <c:v>560692</c:v>
                </c:pt>
                <c:pt idx="17">
                  <c:v>575788</c:v>
                </c:pt>
                <c:pt idx="18">
                  <c:v>570007</c:v>
                </c:pt>
                <c:pt idx="19">
                  <c:v>588988</c:v>
                </c:pt>
                <c:pt idx="20">
                  <c:v>591842</c:v>
                </c:pt>
                <c:pt idx="21">
                  <c:v>595844</c:v>
                </c:pt>
                <c:pt idx="22">
                  <c:v>599969</c:v>
                </c:pt>
                <c:pt idx="23">
                  <c:v>600947</c:v>
                </c:pt>
                <c:pt idx="24">
                  <c:v>593976</c:v>
                </c:pt>
                <c:pt idx="25">
                  <c:v>594702</c:v>
                </c:pt>
                <c:pt idx="26">
                  <c:v>597301</c:v>
                </c:pt>
                <c:pt idx="27">
                  <c:v>600798</c:v>
                </c:pt>
                <c:pt idx="28">
                  <c:v>604293</c:v>
                </c:pt>
                <c:pt idx="29">
                  <c:v>611971</c:v>
                </c:pt>
                <c:pt idx="30">
                  <c:v>606909</c:v>
                </c:pt>
                <c:pt idx="31">
                  <c:v>612501</c:v>
                </c:pt>
                <c:pt idx="32">
                  <c:v>609034</c:v>
                </c:pt>
                <c:pt idx="33">
                  <c:v>615938</c:v>
                </c:pt>
                <c:pt idx="34">
                  <c:v>619541</c:v>
                </c:pt>
                <c:pt idx="35">
                  <c:v>619941</c:v>
                </c:pt>
                <c:pt idx="36">
                  <c:v>605140</c:v>
                </c:pt>
                <c:pt idx="37">
                  <c:v>610676</c:v>
                </c:pt>
                <c:pt idx="38">
                  <c:v>611376</c:v>
                </c:pt>
                <c:pt idx="39">
                  <c:v>616283</c:v>
                </c:pt>
                <c:pt idx="40">
                  <c:v>618996</c:v>
                </c:pt>
                <c:pt idx="41">
                  <c:v>623940</c:v>
                </c:pt>
                <c:pt idx="42">
                  <c:v>621127</c:v>
                </c:pt>
                <c:pt idx="43">
                  <c:v>628581</c:v>
                </c:pt>
                <c:pt idx="44">
                  <c:v>623622</c:v>
                </c:pt>
                <c:pt idx="45">
                  <c:v>627724</c:v>
                </c:pt>
                <c:pt idx="46">
                  <c:v>631654</c:v>
                </c:pt>
                <c:pt idx="47">
                  <c:v>629173</c:v>
                </c:pt>
                <c:pt idx="48">
                  <c:v>620202</c:v>
                </c:pt>
                <c:pt idx="49">
                  <c:v>623169</c:v>
                </c:pt>
                <c:pt idx="50">
                  <c:v>623198</c:v>
                </c:pt>
                <c:pt idx="51">
                  <c:v>625486</c:v>
                </c:pt>
                <c:pt idx="52">
                  <c:v>629349</c:v>
                </c:pt>
                <c:pt idx="53">
                  <c:v>638590</c:v>
                </c:pt>
                <c:pt idx="54">
                  <c:v>630319</c:v>
                </c:pt>
                <c:pt idx="55">
                  <c:v>635950</c:v>
                </c:pt>
                <c:pt idx="56">
                  <c:v>629030</c:v>
                </c:pt>
                <c:pt idx="57">
                  <c:v>631147</c:v>
                </c:pt>
                <c:pt idx="58">
                  <c:v>633675</c:v>
                </c:pt>
                <c:pt idx="59">
                  <c:v>633535</c:v>
                </c:pt>
                <c:pt idx="60">
                  <c:v>625754</c:v>
                </c:pt>
                <c:pt idx="61">
                  <c:v>627289</c:v>
                </c:pt>
                <c:pt idx="62">
                  <c:v>628448</c:v>
                </c:pt>
                <c:pt idx="63">
                  <c:v>630228</c:v>
                </c:pt>
                <c:pt idx="64">
                  <c:v>635947</c:v>
                </c:pt>
                <c:pt idx="65">
                  <c:v>645413</c:v>
                </c:pt>
                <c:pt idx="66">
                  <c:v>638334</c:v>
                </c:pt>
                <c:pt idx="67">
                  <c:v>640960</c:v>
                </c:pt>
                <c:pt idx="68">
                  <c:v>639641</c:v>
                </c:pt>
                <c:pt idx="69">
                  <c:v>639731</c:v>
                </c:pt>
                <c:pt idx="70">
                  <c:v>643103</c:v>
                </c:pt>
                <c:pt idx="71">
                  <c:v>642038</c:v>
                </c:pt>
                <c:pt idx="72">
                  <c:v>630350</c:v>
                </c:pt>
                <c:pt idx="73">
                  <c:v>634411</c:v>
                </c:pt>
                <c:pt idx="74">
                  <c:v>634646</c:v>
                </c:pt>
                <c:pt idx="75">
                  <c:v>635503</c:v>
                </c:pt>
                <c:pt idx="76">
                  <c:v>639327</c:v>
                </c:pt>
                <c:pt idx="77">
                  <c:v>647208</c:v>
                </c:pt>
                <c:pt idx="78">
                  <c:v>632307</c:v>
                </c:pt>
                <c:pt idx="79">
                  <c:v>634785</c:v>
                </c:pt>
                <c:pt idx="80">
                  <c:v>629941</c:v>
                </c:pt>
                <c:pt idx="81">
                  <c:v>630635</c:v>
                </c:pt>
                <c:pt idx="82">
                  <c:v>633519</c:v>
                </c:pt>
                <c:pt idx="83">
                  <c:v>633029</c:v>
                </c:pt>
                <c:pt idx="84">
                  <c:v>622634</c:v>
                </c:pt>
                <c:pt idx="85">
                  <c:v>621273</c:v>
                </c:pt>
                <c:pt idx="86">
                  <c:v>622779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C3E-47B3-9660-59E0072AD4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4969056"/>
        <c:axId val="614969888"/>
      </c:lineChart>
      <c:dateAx>
        <c:axId val="61496905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888"/>
        <c:crosses val="autoZero"/>
        <c:auto val="1"/>
        <c:lblOffset val="100"/>
        <c:baseTimeUnit val="months"/>
      </c:dateAx>
      <c:valAx>
        <c:axId val="61496988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Montgomery County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2"/>
              <c:layout>
                <c:manualLayout>
                  <c:x val="-2.3663674776693816E-2"/>
                  <c:y val="-5.413766434648105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7136-4DBF-ADCC-5B1A88B86624}"/>
                </c:ext>
              </c:extLst>
            </c:dLbl>
            <c:dLbl>
              <c:idx val="14"/>
              <c:layout>
                <c:manualLayout>
                  <c:x val="-2.3138172960767516E-2"/>
                  <c:y val="-3.866976024748650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E14B-4151-8155-2C4484E2A52C}"/>
                </c:ext>
              </c:extLst>
            </c:dLbl>
            <c:dLbl>
              <c:idx val="15"/>
              <c:layout>
                <c:manualLayout>
                  <c:x val="-3.2622138964434E-2"/>
                  <c:y val="3.480278422273774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14B-4151-8155-2C4484E2A52C}"/>
                </c:ext>
              </c:extLst>
            </c:dLbl>
            <c:dLbl>
              <c:idx val="86"/>
              <c:layout>
                <c:manualLayout>
                  <c:x val="0"/>
                  <c:y val="3.753290039477518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BAF4-4D34-BF8C-3A5510D9294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Franklin Gothic Book" panose="020B05030201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'Selected Jurisdictions'!$B$1:$CJ$1</c:f>
              <c:numCache>
                <c:formatCode>mmm\-yy</c:formatCode>
                <c:ptCount val="87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  <c:pt idx="48">
                  <c:v>44927</c:v>
                </c:pt>
                <c:pt idx="49">
                  <c:v>44958</c:v>
                </c:pt>
                <c:pt idx="50">
                  <c:v>44986</c:v>
                </c:pt>
                <c:pt idx="51">
                  <c:v>45017</c:v>
                </c:pt>
                <c:pt idx="52">
                  <c:v>45047</c:v>
                </c:pt>
                <c:pt idx="53">
                  <c:v>45078</c:v>
                </c:pt>
                <c:pt idx="54">
                  <c:v>45108</c:v>
                </c:pt>
                <c:pt idx="55">
                  <c:v>45139</c:v>
                </c:pt>
                <c:pt idx="56">
                  <c:v>45170</c:v>
                </c:pt>
                <c:pt idx="57">
                  <c:v>45200</c:v>
                </c:pt>
                <c:pt idx="58">
                  <c:v>45231</c:v>
                </c:pt>
                <c:pt idx="59">
                  <c:v>45261</c:v>
                </c:pt>
                <c:pt idx="60">
                  <c:v>45292</c:v>
                </c:pt>
                <c:pt idx="61">
                  <c:v>45323</c:v>
                </c:pt>
                <c:pt idx="62">
                  <c:v>45352</c:v>
                </c:pt>
                <c:pt idx="63">
                  <c:v>45383</c:v>
                </c:pt>
                <c:pt idx="64">
                  <c:v>45413</c:v>
                </c:pt>
                <c:pt idx="65">
                  <c:v>45444</c:v>
                </c:pt>
                <c:pt idx="66">
                  <c:v>45474</c:v>
                </c:pt>
                <c:pt idx="67">
                  <c:v>45505</c:v>
                </c:pt>
                <c:pt idx="68">
                  <c:v>45536</c:v>
                </c:pt>
                <c:pt idx="69">
                  <c:v>45566</c:v>
                </c:pt>
                <c:pt idx="70">
                  <c:v>45597</c:v>
                </c:pt>
                <c:pt idx="71">
                  <c:v>45627</c:v>
                </c:pt>
                <c:pt idx="72">
                  <c:v>45658</c:v>
                </c:pt>
                <c:pt idx="73">
                  <c:v>45689</c:v>
                </c:pt>
                <c:pt idx="74">
                  <c:v>45717</c:v>
                </c:pt>
                <c:pt idx="75">
                  <c:v>45748</c:v>
                </c:pt>
                <c:pt idx="76">
                  <c:v>45778</c:v>
                </c:pt>
                <c:pt idx="77">
                  <c:v>45809</c:v>
                </c:pt>
                <c:pt idx="78">
                  <c:v>45839</c:v>
                </c:pt>
                <c:pt idx="79">
                  <c:v>45870</c:v>
                </c:pt>
                <c:pt idx="80">
                  <c:v>45901</c:v>
                </c:pt>
                <c:pt idx="81">
                  <c:v>45931</c:v>
                </c:pt>
                <c:pt idx="82">
                  <c:v>45962</c:v>
                </c:pt>
                <c:pt idx="83">
                  <c:v>45992</c:v>
                </c:pt>
                <c:pt idx="84">
                  <c:v>46023</c:v>
                </c:pt>
                <c:pt idx="85">
                  <c:v>46054</c:v>
                </c:pt>
                <c:pt idx="86">
                  <c:v>46082</c:v>
                </c:pt>
              </c:numCache>
            </c:numRef>
          </c:cat>
          <c:val>
            <c:numRef>
              <c:f>'Selected Jurisdictions'!$B$5:$CJ$5</c:f>
              <c:numCache>
                <c:formatCode>#,##0</c:formatCode>
                <c:ptCount val="87"/>
                <c:pt idx="0">
                  <c:v>469180</c:v>
                </c:pt>
                <c:pt idx="1">
                  <c:v>468025</c:v>
                </c:pt>
                <c:pt idx="2">
                  <c:v>470556</c:v>
                </c:pt>
                <c:pt idx="3">
                  <c:v>473938</c:v>
                </c:pt>
                <c:pt idx="4">
                  <c:v>476349</c:v>
                </c:pt>
                <c:pt idx="5">
                  <c:v>480406</c:v>
                </c:pt>
                <c:pt idx="6">
                  <c:v>466068</c:v>
                </c:pt>
                <c:pt idx="7">
                  <c:v>460878</c:v>
                </c:pt>
                <c:pt idx="8">
                  <c:v>474008</c:v>
                </c:pt>
                <c:pt idx="9">
                  <c:v>474637</c:v>
                </c:pt>
                <c:pt idx="10">
                  <c:v>478098</c:v>
                </c:pt>
                <c:pt idx="11">
                  <c:v>477794</c:v>
                </c:pt>
                <c:pt idx="12">
                  <c:v>470919</c:v>
                </c:pt>
                <c:pt idx="13">
                  <c:v>470494</c:v>
                </c:pt>
                <c:pt idx="14">
                  <c:v>466745</c:v>
                </c:pt>
                <c:pt idx="15">
                  <c:v>409917</c:v>
                </c:pt>
                <c:pt idx="16">
                  <c:v>414889</c:v>
                </c:pt>
                <c:pt idx="17">
                  <c:v>423168</c:v>
                </c:pt>
                <c:pt idx="18">
                  <c:v>422684</c:v>
                </c:pt>
                <c:pt idx="19">
                  <c:v>425815</c:v>
                </c:pt>
                <c:pt idx="20">
                  <c:v>437042</c:v>
                </c:pt>
                <c:pt idx="21">
                  <c:v>442587</c:v>
                </c:pt>
                <c:pt idx="22">
                  <c:v>442674</c:v>
                </c:pt>
                <c:pt idx="23">
                  <c:v>444170</c:v>
                </c:pt>
                <c:pt idx="24">
                  <c:v>434224</c:v>
                </c:pt>
                <c:pt idx="25">
                  <c:v>435450</c:v>
                </c:pt>
                <c:pt idx="26">
                  <c:v>439330</c:v>
                </c:pt>
                <c:pt idx="27">
                  <c:v>443511</c:v>
                </c:pt>
                <c:pt idx="28">
                  <c:v>446382</c:v>
                </c:pt>
                <c:pt idx="29">
                  <c:v>450099</c:v>
                </c:pt>
                <c:pt idx="30">
                  <c:v>445315</c:v>
                </c:pt>
                <c:pt idx="31">
                  <c:v>440666</c:v>
                </c:pt>
                <c:pt idx="32">
                  <c:v>449874</c:v>
                </c:pt>
                <c:pt idx="33">
                  <c:v>455150</c:v>
                </c:pt>
                <c:pt idx="34">
                  <c:v>458124</c:v>
                </c:pt>
                <c:pt idx="35">
                  <c:v>460157</c:v>
                </c:pt>
                <c:pt idx="36">
                  <c:v>443927</c:v>
                </c:pt>
                <c:pt idx="37">
                  <c:v>448585</c:v>
                </c:pt>
                <c:pt idx="38">
                  <c:v>448413</c:v>
                </c:pt>
                <c:pt idx="39">
                  <c:v>453927</c:v>
                </c:pt>
                <c:pt idx="40">
                  <c:v>456152</c:v>
                </c:pt>
                <c:pt idx="41">
                  <c:v>455895</c:v>
                </c:pt>
                <c:pt idx="42">
                  <c:v>452493</c:v>
                </c:pt>
                <c:pt idx="43">
                  <c:v>447503</c:v>
                </c:pt>
                <c:pt idx="44">
                  <c:v>456967</c:v>
                </c:pt>
                <c:pt idx="45">
                  <c:v>458227</c:v>
                </c:pt>
                <c:pt idx="46">
                  <c:v>459369</c:v>
                </c:pt>
                <c:pt idx="47">
                  <c:v>457781</c:v>
                </c:pt>
                <c:pt idx="48">
                  <c:v>454748</c:v>
                </c:pt>
                <c:pt idx="49">
                  <c:v>455417</c:v>
                </c:pt>
                <c:pt idx="50">
                  <c:v>455439</c:v>
                </c:pt>
                <c:pt idx="51">
                  <c:v>457880</c:v>
                </c:pt>
                <c:pt idx="52">
                  <c:v>459803</c:v>
                </c:pt>
                <c:pt idx="53">
                  <c:v>464185</c:v>
                </c:pt>
                <c:pt idx="54">
                  <c:v>453716</c:v>
                </c:pt>
                <c:pt idx="55">
                  <c:v>461969</c:v>
                </c:pt>
                <c:pt idx="56">
                  <c:v>458042</c:v>
                </c:pt>
                <c:pt idx="57">
                  <c:v>461067</c:v>
                </c:pt>
                <c:pt idx="58">
                  <c:v>462241</c:v>
                </c:pt>
                <c:pt idx="59">
                  <c:v>462685</c:v>
                </c:pt>
                <c:pt idx="60">
                  <c:v>457021</c:v>
                </c:pt>
                <c:pt idx="61">
                  <c:v>458984</c:v>
                </c:pt>
                <c:pt idx="62">
                  <c:v>460655</c:v>
                </c:pt>
                <c:pt idx="63">
                  <c:v>461464</c:v>
                </c:pt>
                <c:pt idx="64">
                  <c:v>463158</c:v>
                </c:pt>
                <c:pt idx="65">
                  <c:v>466892</c:v>
                </c:pt>
                <c:pt idx="66">
                  <c:v>453185</c:v>
                </c:pt>
                <c:pt idx="67">
                  <c:v>463013</c:v>
                </c:pt>
                <c:pt idx="68">
                  <c:v>460414</c:v>
                </c:pt>
                <c:pt idx="69">
                  <c:v>461274</c:v>
                </c:pt>
                <c:pt idx="70">
                  <c:v>462490</c:v>
                </c:pt>
                <c:pt idx="71">
                  <c:v>461688</c:v>
                </c:pt>
                <c:pt idx="72">
                  <c:v>458008</c:v>
                </c:pt>
                <c:pt idx="73">
                  <c:v>459260</c:v>
                </c:pt>
                <c:pt idx="74">
                  <c:v>459891</c:v>
                </c:pt>
                <c:pt idx="75">
                  <c:v>460150</c:v>
                </c:pt>
                <c:pt idx="76">
                  <c:v>462464</c:v>
                </c:pt>
                <c:pt idx="77">
                  <c:v>462004</c:v>
                </c:pt>
                <c:pt idx="78">
                  <c:v>449587</c:v>
                </c:pt>
                <c:pt idx="79">
                  <c:v>456215</c:v>
                </c:pt>
                <c:pt idx="80">
                  <c:v>450363</c:v>
                </c:pt>
                <c:pt idx="81">
                  <c:v>453256</c:v>
                </c:pt>
                <c:pt idx="82">
                  <c:v>452548</c:v>
                </c:pt>
                <c:pt idx="83">
                  <c:v>452549</c:v>
                </c:pt>
                <c:pt idx="84">
                  <c:v>441437</c:v>
                </c:pt>
                <c:pt idx="85">
                  <c:v>440261</c:v>
                </c:pt>
                <c:pt idx="86">
                  <c:v>440742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14B-4151-8155-2C4484E2A5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4969056"/>
        <c:axId val="614969888"/>
      </c:lineChart>
      <c:dateAx>
        <c:axId val="61496905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888"/>
        <c:crosses val="autoZero"/>
        <c:auto val="1"/>
        <c:lblOffset val="100"/>
        <c:baseTimeUnit val="months"/>
      </c:dateAx>
      <c:valAx>
        <c:axId val="61496988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Prince</a:t>
            </a:r>
            <a:r>
              <a:rPr lang="en-US" baseline="0"/>
              <a:t> George's County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8492632751950727E-2"/>
          <c:y val="0.15124782356355196"/>
          <c:w val="0.92666231250690989"/>
          <c:h val="0.70107043352024412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14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0845-45CC-A97F-F4D045B0F1D5}"/>
                </c:ext>
              </c:extLst>
            </c:dLbl>
            <c:dLbl>
              <c:idx val="15"/>
              <c:layout>
                <c:manualLayout>
                  <c:x val="-5.0113158745554477E-2"/>
                  <c:y val="3.093580819798917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845-45CC-A97F-F4D045B0F1D5}"/>
                </c:ext>
              </c:extLst>
            </c:dLbl>
            <c:dLbl>
              <c:idx val="86"/>
              <c:layout>
                <c:manualLayout>
                  <c:x val="0"/>
                  <c:y val="3.37986287751412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84FA-44E9-9681-1DD907B53D8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Franklin Gothic Book" panose="020B05030201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'Selected Jurisdictions'!$B$1:$CJ$1</c:f>
              <c:numCache>
                <c:formatCode>mmm\-yy</c:formatCode>
                <c:ptCount val="87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  <c:pt idx="48">
                  <c:v>44927</c:v>
                </c:pt>
                <c:pt idx="49">
                  <c:v>44958</c:v>
                </c:pt>
                <c:pt idx="50">
                  <c:v>44986</c:v>
                </c:pt>
                <c:pt idx="51">
                  <c:v>45017</c:v>
                </c:pt>
                <c:pt idx="52">
                  <c:v>45047</c:v>
                </c:pt>
                <c:pt idx="53">
                  <c:v>45078</c:v>
                </c:pt>
                <c:pt idx="54">
                  <c:v>45108</c:v>
                </c:pt>
                <c:pt idx="55">
                  <c:v>45139</c:v>
                </c:pt>
                <c:pt idx="56">
                  <c:v>45170</c:v>
                </c:pt>
                <c:pt idx="57">
                  <c:v>45200</c:v>
                </c:pt>
                <c:pt idx="58">
                  <c:v>45231</c:v>
                </c:pt>
                <c:pt idx="59">
                  <c:v>45261</c:v>
                </c:pt>
                <c:pt idx="60">
                  <c:v>45292</c:v>
                </c:pt>
                <c:pt idx="61">
                  <c:v>45323</c:v>
                </c:pt>
                <c:pt idx="62">
                  <c:v>45352</c:v>
                </c:pt>
                <c:pt idx="63">
                  <c:v>45383</c:v>
                </c:pt>
                <c:pt idx="64">
                  <c:v>45413</c:v>
                </c:pt>
                <c:pt idx="65">
                  <c:v>45444</c:v>
                </c:pt>
                <c:pt idx="66">
                  <c:v>45474</c:v>
                </c:pt>
                <c:pt idx="67">
                  <c:v>45505</c:v>
                </c:pt>
                <c:pt idx="68">
                  <c:v>45536</c:v>
                </c:pt>
                <c:pt idx="69">
                  <c:v>45566</c:v>
                </c:pt>
                <c:pt idx="70">
                  <c:v>45597</c:v>
                </c:pt>
                <c:pt idx="71">
                  <c:v>45627</c:v>
                </c:pt>
                <c:pt idx="72">
                  <c:v>45658</c:v>
                </c:pt>
                <c:pt idx="73">
                  <c:v>45689</c:v>
                </c:pt>
                <c:pt idx="74">
                  <c:v>45717</c:v>
                </c:pt>
                <c:pt idx="75">
                  <c:v>45748</c:v>
                </c:pt>
                <c:pt idx="76">
                  <c:v>45778</c:v>
                </c:pt>
                <c:pt idx="77">
                  <c:v>45809</c:v>
                </c:pt>
                <c:pt idx="78">
                  <c:v>45839</c:v>
                </c:pt>
                <c:pt idx="79">
                  <c:v>45870</c:v>
                </c:pt>
                <c:pt idx="80">
                  <c:v>45901</c:v>
                </c:pt>
                <c:pt idx="81">
                  <c:v>45931</c:v>
                </c:pt>
                <c:pt idx="82">
                  <c:v>45962</c:v>
                </c:pt>
                <c:pt idx="83">
                  <c:v>45992</c:v>
                </c:pt>
                <c:pt idx="84">
                  <c:v>46023</c:v>
                </c:pt>
                <c:pt idx="85">
                  <c:v>46054</c:v>
                </c:pt>
                <c:pt idx="86">
                  <c:v>46082</c:v>
                </c:pt>
              </c:numCache>
            </c:numRef>
          </c:cat>
          <c:val>
            <c:numRef>
              <c:f>'Selected Jurisdictions'!$B$6:$CJ$6</c:f>
              <c:numCache>
                <c:formatCode>#,##0</c:formatCode>
                <c:ptCount val="87"/>
                <c:pt idx="0">
                  <c:v>315574</c:v>
                </c:pt>
                <c:pt idx="1">
                  <c:v>318255</c:v>
                </c:pt>
                <c:pt idx="2">
                  <c:v>320369</c:v>
                </c:pt>
                <c:pt idx="3">
                  <c:v>321450</c:v>
                </c:pt>
                <c:pt idx="4">
                  <c:v>323033</c:v>
                </c:pt>
                <c:pt idx="5">
                  <c:v>325497</c:v>
                </c:pt>
                <c:pt idx="6">
                  <c:v>321447</c:v>
                </c:pt>
                <c:pt idx="7">
                  <c:v>320628</c:v>
                </c:pt>
                <c:pt idx="8">
                  <c:v>319379</c:v>
                </c:pt>
                <c:pt idx="9">
                  <c:v>326672</c:v>
                </c:pt>
                <c:pt idx="10">
                  <c:v>327448</c:v>
                </c:pt>
                <c:pt idx="11">
                  <c:v>326268</c:v>
                </c:pt>
                <c:pt idx="12">
                  <c:v>316757</c:v>
                </c:pt>
                <c:pt idx="13">
                  <c:v>320983</c:v>
                </c:pt>
                <c:pt idx="14">
                  <c:v>317238</c:v>
                </c:pt>
                <c:pt idx="15">
                  <c:v>271758</c:v>
                </c:pt>
                <c:pt idx="16">
                  <c:v>274303</c:v>
                </c:pt>
                <c:pt idx="17">
                  <c:v>279890</c:v>
                </c:pt>
                <c:pt idx="18">
                  <c:v>285826</c:v>
                </c:pt>
                <c:pt idx="19">
                  <c:v>290475</c:v>
                </c:pt>
                <c:pt idx="20">
                  <c:v>293313</c:v>
                </c:pt>
                <c:pt idx="21">
                  <c:v>297186</c:v>
                </c:pt>
                <c:pt idx="22">
                  <c:v>299907</c:v>
                </c:pt>
                <c:pt idx="23">
                  <c:v>298610</c:v>
                </c:pt>
                <c:pt idx="24">
                  <c:v>290845</c:v>
                </c:pt>
                <c:pt idx="25">
                  <c:v>291956</c:v>
                </c:pt>
                <c:pt idx="26">
                  <c:v>293932</c:v>
                </c:pt>
                <c:pt idx="27">
                  <c:v>299873</c:v>
                </c:pt>
                <c:pt idx="28">
                  <c:v>301567</c:v>
                </c:pt>
                <c:pt idx="29">
                  <c:v>303373</c:v>
                </c:pt>
                <c:pt idx="30">
                  <c:v>305117</c:v>
                </c:pt>
                <c:pt idx="31">
                  <c:v>304538</c:v>
                </c:pt>
                <c:pt idx="32">
                  <c:v>305678</c:v>
                </c:pt>
                <c:pt idx="33">
                  <c:v>305796</c:v>
                </c:pt>
                <c:pt idx="34">
                  <c:v>309028</c:v>
                </c:pt>
                <c:pt idx="35">
                  <c:v>311240</c:v>
                </c:pt>
                <c:pt idx="36">
                  <c:v>301756</c:v>
                </c:pt>
                <c:pt idx="37">
                  <c:v>304970</c:v>
                </c:pt>
                <c:pt idx="38">
                  <c:v>302671</c:v>
                </c:pt>
                <c:pt idx="39">
                  <c:v>312034</c:v>
                </c:pt>
                <c:pt idx="40">
                  <c:v>312615</c:v>
                </c:pt>
                <c:pt idx="41">
                  <c:v>312868</c:v>
                </c:pt>
                <c:pt idx="42">
                  <c:v>317891</c:v>
                </c:pt>
                <c:pt idx="43">
                  <c:v>315681</c:v>
                </c:pt>
                <c:pt idx="44">
                  <c:v>315663</c:v>
                </c:pt>
                <c:pt idx="45">
                  <c:v>312657</c:v>
                </c:pt>
                <c:pt idx="46">
                  <c:v>313647</c:v>
                </c:pt>
                <c:pt idx="47">
                  <c:v>314237</c:v>
                </c:pt>
                <c:pt idx="48">
                  <c:v>312258</c:v>
                </c:pt>
                <c:pt idx="49">
                  <c:v>313194</c:v>
                </c:pt>
                <c:pt idx="50">
                  <c:v>312515</c:v>
                </c:pt>
                <c:pt idx="51">
                  <c:v>318214</c:v>
                </c:pt>
                <c:pt idx="52">
                  <c:v>320232</c:v>
                </c:pt>
                <c:pt idx="53">
                  <c:v>320796</c:v>
                </c:pt>
                <c:pt idx="54">
                  <c:v>320599</c:v>
                </c:pt>
                <c:pt idx="55">
                  <c:v>320779</c:v>
                </c:pt>
                <c:pt idx="56">
                  <c:v>318643</c:v>
                </c:pt>
                <c:pt idx="57">
                  <c:v>320193</c:v>
                </c:pt>
                <c:pt idx="58">
                  <c:v>321946</c:v>
                </c:pt>
                <c:pt idx="59">
                  <c:v>322780</c:v>
                </c:pt>
                <c:pt idx="60">
                  <c:v>321767</c:v>
                </c:pt>
                <c:pt idx="61">
                  <c:v>322725</c:v>
                </c:pt>
                <c:pt idx="62">
                  <c:v>322290</c:v>
                </c:pt>
                <c:pt idx="63">
                  <c:v>327233</c:v>
                </c:pt>
                <c:pt idx="64">
                  <c:v>329532</c:v>
                </c:pt>
                <c:pt idx="65">
                  <c:v>331793</c:v>
                </c:pt>
                <c:pt idx="66">
                  <c:v>332740</c:v>
                </c:pt>
                <c:pt idx="67">
                  <c:v>331105</c:v>
                </c:pt>
                <c:pt idx="68">
                  <c:v>330605</c:v>
                </c:pt>
                <c:pt idx="69">
                  <c:v>329013</c:v>
                </c:pt>
                <c:pt idx="70">
                  <c:v>330996</c:v>
                </c:pt>
                <c:pt idx="71">
                  <c:v>331424</c:v>
                </c:pt>
                <c:pt idx="72">
                  <c:v>325199</c:v>
                </c:pt>
                <c:pt idx="73">
                  <c:v>327885</c:v>
                </c:pt>
                <c:pt idx="74">
                  <c:v>328640</c:v>
                </c:pt>
                <c:pt idx="75">
                  <c:v>326823</c:v>
                </c:pt>
                <c:pt idx="76">
                  <c:v>328412</c:v>
                </c:pt>
                <c:pt idx="77">
                  <c:v>328350</c:v>
                </c:pt>
                <c:pt idx="78">
                  <c:v>331521</c:v>
                </c:pt>
                <c:pt idx="79">
                  <c:v>329046</c:v>
                </c:pt>
                <c:pt idx="80">
                  <c:v>329156</c:v>
                </c:pt>
                <c:pt idx="81">
                  <c:v>326403</c:v>
                </c:pt>
                <c:pt idx="82">
                  <c:v>328036</c:v>
                </c:pt>
                <c:pt idx="83">
                  <c:v>328171</c:v>
                </c:pt>
                <c:pt idx="84">
                  <c:v>320394</c:v>
                </c:pt>
                <c:pt idx="85">
                  <c:v>318489</c:v>
                </c:pt>
                <c:pt idx="86">
                  <c:v>320449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845-45CC-A97F-F4D045B0F1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4969056"/>
        <c:axId val="614969888"/>
      </c:lineChart>
      <c:dateAx>
        <c:axId val="61496905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4969888"/>
        <c:crosses val="autoZero"/>
        <c:auto val="1"/>
        <c:lblOffset val="100"/>
        <c:baseTimeUnit val="months"/>
      </c:dateAx>
      <c:valAx>
        <c:axId val="614969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Prince William County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14"/>
              <c:layout>
                <c:manualLayout>
                  <c:x val="-5.9840823409730119E-3"/>
                  <c:y val="-4.256142387308960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C35-4AF6-905C-EFD0C2E561C5}"/>
                </c:ext>
              </c:extLst>
            </c:dLbl>
            <c:dLbl>
              <c:idx val="15"/>
              <c:layout>
                <c:manualLayout>
                  <c:x val="-1.9336219200234549E-2"/>
                  <c:y val="5.027975681797755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CC35-4AF6-905C-EFD0C2E561C5}"/>
                </c:ext>
              </c:extLst>
            </c:dLbl>
            <c:dLbl>
              <c:idx val="86"/>
              <c:layout>
                <c:manualLayout>
                  <c:x val="0"/>
                  <c:y val="4.506483836685498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6888-473A-AB14-BDCCE85650F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Franklin Gothic Book" panose="020B05030201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'Selected Jurisdictions'!$B$1:$CJ$1</c:f>
              <c:numCache>
                <c:formatCode>mmm\-yy</c:formatCode>
                <c:ptCount val="87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  <c:pt idx="48">
                  <c:v>44927</c:v>
                </c:pt>
                <c:pt idx="49">
                  <c:v>44958</c:v>
                </c:pt>
                <c:pt idx="50">
                  <c:v>44986</c:v>
                </c:pt>
                <c:pt idx="51">
                  <c:v>45017</c:v>
                </c:pt>
                <c:pt idx="52">
                  <c:v>45047</c:v>
                </c:pt>
                <c:pt idx="53">
                  <c:v>45078</c:v>
                </c:pt>
                <c:pt idx="54">
                  <c:v>45108</c:v>
                </c:pt>
                <c:pt idx="55">
                  <c:v>45139</c:v>
                </c:pt>
                <c:pt idx="56">
                  <c:v>45170</c:v>
                </c:pt>
                <c:pt idx="57">
                  <c:v>45200</c:v>
                </c:pt>
                <c:pt idx="58">
                  <c:v>45231</c:v>
                </c:pt>
                <c:pt idx="59">
                  <c:v>45261</c:v>
                </c:pt>
                <c:pt idx="60">
                  <c:v>45292</c:v>
                </c:pt>
                <c:pt idx="61">
                  <c:v>45323</c:v>
                </c:pt>
                <c:pt idx="62">
                  <c:v>45352</c:v>
                </c:pt>
                <c:pt idx="63">
                  <c:v>45383</c:v>
                </c:pt>
                <c:pt idx="64">
                  <c:v>45413</c:v>
                </c:pt>
                <c:pt idx="65">
                  <c:v>45444</c:v>
                </c:pt>
                <c:pt idx="66">
                  <c:v>45474</c:v>
                </c:pt>
                <c:pt idx="67">
                  <c:v>45505</c:v>
                </c:pt>
                <c:pt idx="68">
                  <c:v>45536</c:v>
                </c:pt>
                <c:pt idx="69">
                  <c:v>45566</c:v>
                </c:pt>
                <c:pt idx="70">
                  <c:v>45597</c:v>
                </c:pt>
                <c:pt idx="71">
                  <c:v>45627</c:v>
                </c:pt>
                <c:pt idx="72">
                  <c:v>45658</c:v>
                </c:pt>
                <c:pt idx="73">
                  <c:v>45689</c:v>
                </c:pt>
                <c:pt idx="74">
                  <c:v>45717</c:v>
                </c:pt>
                <c:pt idx="75">
                  <c:v>45748</c:v>
                </c:pt>
                <c:pt idx="76">
                  <c:v>45778</c:v>
                </c:pt>
                <c:pt idx="77">
                  <c:v>45809</c:v>
                </c:pt>
                <c:pt idx="78">
                  <c:v>45839</c:v>
                </c:pt>
                <c:pt idx="79">
                  <c:v>45870</c:v>
                </c:pt>
                <c:pt idx="80">
                  <c:v>45901</c:v>
                </c:pt>
                <c:pt idx="81">
                  <c:v>45931</c:v>
                </c:pt>
                <c:pt idx="82">
                  <c:v>45962</c:v>
                </c:pt>
                <c:pt idx="83">
                  <c:v>45992</c:v>
                </c:pt>
                <c:pt idx="84">
                  <c:v>46023</c:v>
                </c:pt>
                <c:pt idx="85">
                  <c:v>46054</c:v>
                </c:pt>
                <c:pt idx="86">
                  <c:v>46082</c:v>
                </c:pt>
              </c:numCache>
            </c:numRef>
          </c:cat>
          <c:val>
            <c:numRef>
              <c:f>'Selected Jurisdictions'!$B$10:$CJ$10</c:f>
              <c:numCache>
                <c:formatCode>#,##0</c:formatCode>
                <c:ptCount val="87"/>
                <c:pt idx="0">
                  <c:v>129954</c:v>
                </c:pt>
                <c:pt idx="1">
                  <c:v>130049</c:v>
                </c:pt>
                <c:pt idx="2">
                  <c:v>131372</c:v>
                </c:pt>
                <c:pt idx="3">
                  <c:v>132883</c:v>
                </c:pt>
                <c:pt idx="4">
                  <c:v>134902</c:v>
                </c:pt>
                <c:pt idx="5">
                  <c:v>136530</c:v>
                </c:pt>
                <c:pt idx="6">
                  <c:v>134432</c:v>
                </c:pt>
                <c:pt idx="7">
                  <c:v>133408</c:v>
                </c:pt>
                <c:pt idx="8">
                  <c:v>133079</c:v>
                </c:pt>
                <c:pt idx="9">
                  <c:v>133660</c:v>
                </c:pt>
                <c:pt idx="10">
                  <c:v>134436</c:v>
                </c:pt>
                <c:pt idx="11">
                  <c:v>134141</c:v>
                </c:pt>
                <c:pt idx="12">
                  <c:v>131920</c:v>
                </c:pt>
                <c:pt idx="13">
                  <c:v>132181</c:v>
                </c:pt>
                <c:pt idx="14">
                  <c:v>132286</c:v>
                </c:pt>
                <c:pt idx="15">
                  <c:v>113991</c:v>
                </c:pt>
                <c:pt idx="16">
                  <c:v>115580</c:v>
                </c:pt>
                <c:pt idx="17">
                  <c:v>121993</c:v>
                </c:pt>
                <c:pt idx="18">
                  <c:v>122646</c:v>
                </c:pt>
                <c:pt idx="19">
                  <c:v>124111</c:v>
                </c:pt>
                <c:pt idx="20">
                  <c:v>125483</c:v>
                </c:pt>
                <c:pt idx="21">
                  <c:v>127005</c:v>
                </c:pt>
                <c:pt idx="22">
                  <c:v>127703</c:v>
                </c:pt>
                <c:pt idx="23">
                  <c:v>128146</c:v>
                </c:pt>
                <c:pt idx="24">
                  <c:v>125710</c:v>
                </c:pt>
                <c:pt idx="25">
                  <c:v>125422</c:v>
                </c:pt>
                <c:pt idx="26">
                  <c:v>127101</c:v>
                </c:pt>
                <c:pt idx="27">
                  <c:v>128789</c:v>
                </c:pt>
                <c:pt idx="28">
                  <c:v>130323</c:v>
                </c:pt>
                <c:pt idx="29">
                  <c:v>131957</c:v>
                </c:pt>
                <c:pt idx="30">
                  <c:v>131360</c:v>
                </c:pt>
                <c:pt idx="31">
                  <c:v>131368</c:v>
                </c:pt>
                <c:pt idx="32">
                  <c:v>130771</c:v>
                </c:pt>
                <c:pt idx="33">
                  <c:v>132840</c:v>
                </c:pt>
                <c:pt idx="34">
                  <c:v>132616</c:v>
                </c:pt>
                <c:pt idx="35">
                  <c:v>132647</c:v>
                </c:pt>
                <c:pt idx="36">
                  <c:v>128664</c:v>
                </c:pt>
                <c:pt idx="37">
                  <c:v>130763</c:v>
                </c:pt>
                <c:pt idx="38">
                  <c:v>131319</c:v>
                </c:pt>
                <c:pt idx="39">
                  <c:v>132865</c:v>
                </c:pt>
                <c:pt idx="40">
                  <c:v>134858</c:v>
                </c:pt>
                <c:pt idx="41">
                  <c:v>135582</c:v>
                </c:pt>
                <c:pt idx="42">
                  <c:v>135426</c:v>
                </c:pt>
                <c:pt idx="43">
                  <c:v>135059</c:v>
                </c:pt>
                <c:pt idx="44">
                  <c:v>135061</c:v>
                </c:pt>
                <c:pt idx="45">
                  <c:v>135192</c:v>
                </c:pt>
                <c:pt idx="46">
                  <c:v>135937</c:v>
                </c:pt>
                <c:pt idx="47">
                  <c:v>135672</c:v>
                </c:pt>
                <c:pt idx="48">
                  <c:v>134823</c:v>
                </c:pt>
                <c:pt idx="49">
                  <c:v>135398</c:v>
                </c:pt>
                <c:pt idx="50">
                  <c:v>136495</c:v>
                </c:pt>
                <c:pt idx="51">
                  <c:v>138627</c:v>
                </c:pt>
                <c:pt idx="52">
                  <c:v>140693</c:v>
                </c:pt>
                <c:pt idx="53">
                  <c:v>142438</c:v>
                </c:pt>
                <c:pt idx="54">
                  <c:v>140608</c:v>
                </c:pt>
                <c:pt idx="55">
                  <c:v>141177</c:v>
                </c:pt>
                <c:pt idx="56">
                  <c:v>140820</c:v>
                </c:pt>
                <c:pt idx="57">
                  <c:v>141087</c:v>
                </c:pt>
                <c:pt idx="58">
                  <c:v>141766</c:v>
                </c:pt>
                <c:pt idx="59">
                  <c:v>141521</c:v>
                </c:pt>
                <c:pt idx="60">
                  <c:v>139379</c:v>
                </c:pt>
                <c:pt idx="61">
                  <c:v>139963</c:v>
                </c:pt>
                <c:pt idx="62">
                  <c:v>141444</c:v>
                </c:pt>
                <c:pt idx="63">
                  <c:v>142233</c:v>
                </c:pt>
                <c:pt idx="64">
                  <c:v>144470</c:v>
                </c:pt>
                <c:pt idx="65">
                  <c:v>146287</c:v>
                </c:pt>
                <c:pt idx="66">
                  <c:v>143387</c:v>
                </c:pt>
                <c:pt idx="67">
                  <c:v>142647</c:v>
                </c:pt>
                <c:pt idx="68">
                  <c:v>143969</c:v>
                </c:pt>
                <c:pt idx="69">
                  <c:v>144858</c:v>
                </c:pt>
                <c:pt idx="70">
                  <c:v>145735</c:v>
                </c:pt>
                <c:pt idx="71">
                  <c:v>145042</c:v>
                </c:pt>
                <c:pt idx="72">
                  <c:v>142432</c:v>
                </c:pt>
                <c:pt idx="73">
                  <c:v>142976</c:v>
                </c:pt>
                <c:pt idx="74">
                  <c:v>144148</c:v>
                </c:pt>
                <c:pt idx="75">
                  <c:v>146018</c:v>
                </c:pt>
                <c:pt idx="76">
                  <c:v>148129</c:v>
                </c:pt>
                <c:pt idx="77">
                  <c:v>149760</c:v>
                </c:pt>
                <c:pt idx="78">
                  <c:v>146663</c:v>
                </c:pt>
                <c:pt idx="79">
                  <c:v>145767</c:v>
                </c:pt>
                <c:pt idx="80">
                  <c:v>145931</c:v>
                </c:pt>
                <c:pt idx="81">
                  <c:v>147069</c:v>
                </c:pt>
                <c:pt idx="82">
                  <c:v>147868</c:v>
                </c:pt>
                <c:pt idx="83">
                  <c:v>147289</c:v>
                </c:pt>
                <c:pt idx="84">
                  <c:v>145234</c:v>
                </c:pt>
                <c:pt idx="85">
                  <c:v>144376</c:v>
                </c:pt>
                <c:pt idx="86">
                  <c:v>146398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C35-4AF6-905C-EFD0C2E561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4969056"/>
        <c:axId val="614969888"/>
      </c:lineChart>
      <c:dateAx>
        <c:axId val="61496905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4969888"/>
        <c:crosses val="autoZero"/>
        <c:auto val="1"/>
        <c:lblOffset val="100"/>
        <c:baseTimeUnit val="months"/>
      </c:dateAx>
      <c:valAx>
        <c:axId val="61496988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Loudoun County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14"/>
              <c:layout>
                <c:manualLayout>
                  <c:x val="-1.9616626249208423E-2"/>
                  <c:y val="-4.127188303483352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8CBC-4EFC-BE5D-69C8C398CBC6}"/>
                </c:ext>
              </c:extLst>
            </c:dLbl>
            <c:dLbl>
              <c:idx val="15"/>
              <c:layout>
                <c:manualLayout>
                  <c:x val="-1.0898125694004657E-2"/>
                  <c:y val="4.502387240163657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CBC-4EFC-BE5D-69C8C398CBC6}"/>
                </c:ext>
              </c:extLst>
            </c:dLbl>
            <c:dLbl>
              <c:idx val="86"/>
              <c:layout>
                <c:manualLayout>
                  <c:x val="-1.5983733039092151E-16"/>
                  <c:y val="3.751989366803044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415F-488A-BD99-7CF91486380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Franklin Gothic Book" panose="020B05030201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'Selected Jurisdictions'!$B$1:$CJ$1</c:f>
              <c:numCache>
                <c:formatCode>mmm\-yy</c:formatCode>
                <c:ptCount val="87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  <c:pt idx="48">
                  <c:v>44927</c:v>
                </c:pt>
                <c:pt idx="49">
                  <c:v>44958</c:v>
                </c:pt>
                <c:pt idx="50">
                  <c:v>44986</c:v>
                </c:pt>
                <c:pt idx="51">
                  <c:v>45017</c:v>
                </c:pt>
                <c:pt idx="52">
                  <c:v>45047</c:v>
                </c:pt>
                <c:pt idx="53">
                  <c:v>45078</c:v>
                </c:pt>
                <c:pt idx="54">
                  <c:v>45108</c:v>
                </c:pt>
                <c:pt idx="55">
                  <c:v>45139</c:v>
                </c:pt>
                <c:pt idx="56">
                  <c:v>45170</c:v>
                </c:pt>
                <c:pt idx="57">
                  <c:v>45200</c:v>
                </c:pt>
                <c:pt idx="58">
                  <c:v>45231</c:v>
                </c:pt>
                <c:pt idx="59">
                  <c:v>45261</c:v>
                </c:pt>
                <c:pt idx="60">
                  <c:v>45292</c:v>
                </c:pt>
                <c:pt idx="61">
                  <c:v>45323</c:v>
                </c:pt>
                <c:pt idx="62">
                  <c:v>45352</c:v>
                </c:pt>
                <c:pt idx="63">
                  <c:v>45383</c:v>
                </c:pt>
                <c:pt idx="64">
                  <c:v>45413</c:v>
                </c:pt>
                <c:pt idx="65">
                  <c:v>45444</c:v>
                </c:pt>
                <c:pt idx="66">
                  <c:v>45474</c:v>
                </c:pt>
                <c:pt idx="67">
                  <c:v>45505</c:v>
                </c:pt>
                <c:pt idx="68">
                  <c:v>45536</c:v>
                </c:pt>
                <c:pt idx="69">
                  <c:v>45566</c:v>
                </c:pt>
                <c:pt idx="70">
                  <c:v>45597</c:v>
                </c:pt>
                <c:pt idx="71">
                  <c:v>45627</c:v>
                </c:pt>
                <c:pt idx="72">
                  <c:v>45658</c:v>
                </c:pt>
                <c:pt idx="73">
                  <c:v>45689</c:v>
                </c:pt>
                <c:pt idx="74">
                  <c:v>45717</c:v>
                </c:pt>
                <c:pt idx="75">
                  <c:v>45748</c:v>
                </c:pt>
                <c:pt idx="76">
                  <c:v>45778</c:v>
                </c:pt>
                <c:pt idx="77">
                  <c:v>45809</c:v>
                </c:pt>
                <c:pt idx="78">
                  <c:v>45839</c:v>
                </c:pt>
                <c:pt idx="79">
                  <c:v>45870</c:v>
                </c:pt>
                <c:pt idx="80">
                  <c:v>45901</c:v>
                </c:pt>
                <c:pt idx="81">
                  <c:v>45931</c:v>
                </c:pt>
                <c:pt idx="82">
                  <c:v>45962</c:v>
                </c:pt>
                <c:pt idx="83">
                  <c:v>45992</c:v>
                </c:pt>
                <c:pt idx="84">
                  <c:v>46023</c:v>
                </c:pt>
                <c:pt idx="85">
                  <c:v>46054</c:v>
                </c:pt>
                <c:pt idx="86">
                  <c:v>46082</c:v>
                </c:pt>
              </c:numCache>
            </c:numRef>
          </c:cat>
          <c:val>
            <c:numRef>
              <c:f>'Selected Jurisdictions'!$B$9:$CJ$9</c:f>
              <c:numCache>
                <c:formatCode>#,##0</c:formatCode>
                <c:ptCount val="87"/>
                <c:pt idx="0">
                  <c:v>170203</c:v>
                </c:pt>
                <c:pt idx="1">
                  <c:v>169837</c:v>
                </c:pt>
                <c:pt idx="2">
                  <c:v>171795</c:v>
                </c:pt>
                <c:pt idx="3">
                  <c:v>174141</c:v>
                </c:pt>
                <c:pt idx="4">
                  <c:v>176621</c:v>
                </c:pt>
                <c:pt idx="5">
                  <c:v>179078</c:v>
                </c:pt>
                <c:pt idx="6">
                  <c:v>178217</c:v>
                </c:pt>
                <c:pt idx="7">
                  <c:v>178292</c:v>
                </c:pt>
                <c:pt idx="8">
                  <c:v>174321</c:v>
                </c:pt>
                <c:pt idx="9">
                  <c:v>177328</c:v>
                </c:pt>
                <c:pt idx="10">
                  <c:v>178157</c:v>
                </c:pt>
                <c:pt idx="11">
                  <c:v>177972</c:v>
                </c:pt>
                <c:pt idx="12">
                  <c:v>176320</c:v>
                </c:pt>
                <c:pt idx="13">
                  <c:v>175578</c:v>
                </c:pt>
                <c:pt idx="14">
                  <c:v>175510</c:v>
                </c:pt>
                <c:pt idx="15">
                  <c:v>149802</c:v>
                </c:pt>
                <c:pt idx="16">
                  <c:v>152719</c:v>
                </c:pt>
                <c:pt idx="17">
                  <c:v>158380</c:v>
                </c:pt>
                <c:pt idx="18">
                  <c:v>163719</c:v>
                </c:pt>
                <c:pt idx="19">
                  <c:v>165307</c:v>
                </c:pt>
                <c:pt idx="20">
                  <c:v>165015</c:v>
                </c:pt>
                <c:pt idx="21">
                  <c:v>166104</c:v>
                </c:pt>
                <c:pt idx="22">
                  <c:v>166413</c:v>
                </c:pt>
                <c:pt idx="23">
                  <c:v>167127</c:v>
                </c:pt>
                <c:pt idx="24">
                  <c:v>165744</c:v>
                </c:pt>
                <c:pt idx="25">
                  <c:v>165233</c:v>
                </c:pt>
                <c:pt idx="26">
                  <c:v>166772</c:v>
                </c:pt>
                <c:pt idx="27">
                  <c:v>169248</c:v>
                </c:pt>
                <c:pt idx="28">
                  <c:v>172158</c:v>
                </c:pt>
                <c:pt idx="29">
                  <c:v>175057</c:v>
                </c:pt>
                <c:pt idx="30">
                  <c:v>176611</c:v>
                </c:pt>
                <c:pt idx="31">
                  <c:v>176141</c:v>
                </c:pt>
                <c:pt idx="32">
                  <c:v>172970</c:v>
                </c:pt>
                <c:pt idx="33">
                  <c:v>175861</c:v>
                </c:pt>
                <c:pt idx="34">
                  <c:v>176763</c:v>
                </c:pt>
                <c:pt idx="35">
                  <c:v>177251</c:v>
                </c:pt>
                <c:pt idx="36">
                  <c:v>174110</c:v>
                </c:pt>
                <c:pt idx="37">
                  <c:v>174699</c:v>
                </c:pt>
                <c:pt idx="38">
                  <c:v>175168</c:v>
                </c:pt>
                <c:pt idx="39">
                  <c:v>178407</c:v>
                </c:pt>
                <c:pt idx="40">
                  <c:v>180464</c:v>
                </c:pt>
                <c:pt idx="41">
                  <c:v>181901</c:v>
                </c:pt>
                <c:pt idx="42">
                  <c:v>183760</c:v>
                </c:pt>
                <c:pt idx="43">
                  <c:v>184242</c:v>
                </c:pt>
                <c:pt idx="44">
                  <c:v>181646</c:v>
                </c:pt>
                <c:pt idx="45">
                  <c:v>183788</c:v>
                </c:pt>
                <c:pt idx="46">
                  <c:v>184973</c:v>
                </c:pt>
                <c:pt idx="47">
                  <c:v>184382</c:v>
                </c:pt>
                <c:pt idx="48">
                  <c:v>183952</c:v>
                </c:pt>
                <c:pt idx="49">
                  <c:v>184154</c:v>
                </c:pt>
                <c:pt idx="50">
                  <c:v>184915</c:v>
                </c:pt>
                <c:pt idx="51">
                  <c:v>186492</c:v>
                </c:pt>
                <c:pt idx="52">
                  <c:v>188579</c:v>
                </c:pt>
                <c:pt idx="53">
                  <c:v>191782</c:v>
                </c:pt>
                <c:pt idx="54">
                  <c:v>191883</c:v>
                </c:pt>
                <c:pt idx="55">
                  <c:v>192009</c:v>
                </c:pt>
                <c:pt idx="56">
                  <c:v>188568</c:v>
                </c:pt>
                <c:pt idx="57">
                  <c:v>190947</c:v>
                </c:pt>
                <c:pt idx="58">
                  <c:v>192284</c:v>
                </c:pt>
                <c:pt idx="59">
                  <c:v>192625</c:v>
                </c:pt>
                <c:pt idx="60">
                  <c:v>190857</c:v>
                </c:pt>
                <c:pt idx="61">
                  <c:v>191131</c:v>
                </c:pt>
                <c:pt idx="62">
                  <c:v>192798</c:v>
                </c:pt>
                <c:pt idx="63">
                  <c:v>195107</c:v>
                </c:pt>
                <c:pt idx="64">
                  <c:v>197824</c:v>
                </c:pt>
                <c:pt idx="65">
                  <c:v>200011</c:v>
                </c:pt>
                <c:pt idx="66">
                  <c:v>201426</c:v>
                </c:pt>
                <c:pt idx="67">
                  <c:v>201939</c:v>
                </c:pt>
                <c:pt idx="68">
                  <c:v>199324</c:v>
                </c:pt>
                <c:pt idx="69">
                  <c:v>201139</c:v>
                </c:pt>
                <c:pt idx="70">
                  <c:v>202358</c:v>
                </c:pt>
                <c:pt idx="71">
                  <c:v>202869</c:v>
                </c:pt>
                <c:pt idx="72">
                  <c:v>199262</c:v>
                </c:pt>
                <c:pt idx="73">
                  <c:v>199527</c:v>
                </c:pt>
                <c:pt idx="74">
                  <c:v>200717</c:v>
                </c:pt>
                <c:pt idx="75">
                  <c:v>203760</c:v>
                </c:pt>
                <c:pt idx="76">
                  <c:v>206259</c:v>
                </c:pt>
                <c:pt idx="77">
                  <c:v>208030</c:v>
                </c:pt>
                <c:pt idx="78">
                  <c:v>207030</c:v>
                </c:pt>
                <c:pt idx="79">
                  <c:v>207946</c:v>
                </c:pt>
                <c:pt idx="80">
                  <c:v>204281</c:v>
                </c:pt>
                <c:pt idx="81">
                  <c:v>206618</c:v>
                </c:pt>
                <c:pt idx="82">
                  <c:v>207693</c:v>
                </c:pt>
                <c:pt idx="83">
                  <c:v>208171</c:v>
                </c:pt>
                <c:pt idx="84">
                  <c:v>205298</c:v>
                </c:pt>
                <c:pt idx="85">
                  <c:v>204022</c:v>
                </c:pt>
                <c:pt idx="86">
                  <c:v>206071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CBC-4EFC-BE5D-69C8C398CB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4969056"/>
        <c:axId val="614969888"/>
      </c:lineChart>
      <c:dateAx>
        <c:axId val="61496905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888"/>
        <c:crosses val="autoZero"/>
        <c:auto val="1"/>
        <c:lblOffset val="100"/>
        <c:baseTimeUnit val="months"/>
      </c:dateAx>
      <c:valAx>
        <c:axId val="614969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Charles</a:t>
            </a:r>
            <a:r>
              <a:rPr lang="en-US" baseline="0"/>
              <a:t> County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14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0C87-4730-AFFE-5C5730CB4BD9}"/>
                </c:ext>
              </c:extLst>
            </c:dLbl>
            <c:dLbl>
              <c:idx val="15"/>
              <c:layout>
                <c:manualLayout>
                  <c:x val="-1.7782088587132233E-2"/>
                  <c:y val="2.706883217324048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C87-4730-AFFE-5C5730CB4BD9}"/>
                </c:ext>
              </c:extLst>
            </c:dLbl>
            <c:dLbl>
              <c:idx val="86"/>
              <c:layout>
                <c:manualLayout>
                  <c:x val="0"/>
                  <c:y val="4.868312299727627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7E70-4406-B4D1-4028611829C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Franklin Gothic Book" panose="020B05030201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'Selected Jurisdictions'!$B$1:$CJ$1</c:f>
              <c:numCache>
                <c:formatCode>mmm\-yy</c:formatCode>
                <c:ptCount val="87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  <c:pt idx="48">
                  <c:v>44927</c:v>
                </c:pt>
                <c:pt idx="49">
                  <c:v>44958</c:v>
                </c:pt>
                <c:pt idx="50">
                  <c:v>44986</c:v>
                </c:pt>
                <c:pt idx="51">
                  <c:v>45017</c:v>
                </c:pt>
                <c:pt idx="52">
                  <c:v>45047</c:v>
                </c:pt>
                <c:pt idx="53">
                  <c:v>45078</c:v>
                </c:pt>
                <c:pt idx="54">
                  <c:v>45108</c:v>
                </c:pt>
                <c:pt idx="55">
                  <c:v>45139</c:v>
                </c:pt>
                <c:pt idx="56">
                  <c:v>45170</c:v>
                </c:pt>
                <c:pt idx="57">
                  <c:v>45200</c:v>
                </c:pt>
                <c:pt idx="58">
                  <c:v>45231</c:v>
                </c:pt>
                <c:pt idx="59">
                  <c:v>45261</c:v>
                </c:pt>
                <c:pt idx="60">
                  <c:v>45292</c:v>
                </c:pt>
                <c:pt idx="61">
                  <c:v>45323</c:v>
                </c:pt>
                <c:pt idx="62">
                  <c:v>45352</c:v>
                </c:pt>
                <c:pt idx="63">
                  <c:v>45383</c:v>
                </c:pt>
                <c:pt idx="64">
                  <c:v>45413</c:v>
                </c:pt>
                <c:pt idx="65">
                  <c:v>45444</c:v>
                </c:pt>
                <c:pt idx="66">
                  <c:v>45474</c:v>
                </c:pt>
                <c:pt idx="67">
                  <c:v>45505</c:v>
                </c:pt>
                <c:pt idx="68">
                  <c:v>45536</c:v>
                </c:pt>
                <c:pt idx="69">
                  <c:v>45566</c:v>
                </c:pt>
                <c:pt idx="70">
                  <c:v>45597</c:v>
                </c:pt>
                <c:pt idx="71">
                  <c:v>45627</c:v>
                </c:pt>
                <c:pt idx="72">
                  <c:v>45658</c:v>
                </c:pt>
                <c:pt idx="73">
                  <c:v>45689</c:v>
                </c:pt>
                <c:pt idx="74">
                  <c:v>45717</c:v>
                </c:pt>
                <c:pt idx="75">
                  <c:v>45748</c:v>
                </c:pt>
                <c:pt idx="76">
                  <c:v>45778</c:v>
                </c:pt>
                <c:pt idx="77">
                  <c:v>45809</c:v>
                </c:pt>
                <c:pt idx="78">
                  <c:v>45839</c:v>
                </c:pt>
                <c:pt idx="79">
                  <c:v>45870</c:v>
                </c:pt>
                <c:pt idx="80">
                  <c:v>45901</c:v>
                </c:pt>
                <c:pt idx="81">
                  <c:v>45931</c:v>
                </c:pt>
                <c:pt idx="82">
                  <c:v>45962</c:v>
                </c:pt>
                <c:pt idx="83">
                  <c:v>45992</c:v>
                </c:pt>
                <c:pt idx="84">
                  <c:v>46023</c:v>
                </c:pt>
                <c:pt idx="85">
                  <c:v>46054</c:v>
                </c:pt>
                <c:pt idx="86">
                  <c:v>46082</c:v>
                </c:pt>
              </c:numCache>
            </c:numRef>
          </c:cat>
          <c:val>
            <c:numRef>
              <c:f>'Selected Jurisdictions'!$B$3:$CJ$3</c:f>
              <c:numCache>
                <c:formatCode>#,##0</c:formatCode>
                <c:ptCount val="87"/>
                <c:pt idx="0">
                  <c:v>40522</c:v>
                </c:pt>
                <c:pt idx="1">
                  <c:v>40521</c:v>
                </c:pt>
                <c:pt idx="2">
                  <c:v>40766</c:v>
                </c:pt>
                <c:pt idx="3">
                  <c:v>41204</c:v>
                </c:pt>
                <c:pt idx="4">
                  <c:v>41720</c:v>
                </c:pt>
                <c:pt idx="5">
                  <c:v>41848</c:v>
                </c:pt>
                <c:pt idx="6">
                  <c:v>41143</c:v>
                </c:pt>
                <c:pt idx="7">
                  <c:v>41093</c:v>
                </c:pt>
                <c:pt idx="8">
                  <c:v>41654</c:v>
                </c:pt>
                <c:pt idx="9">
                  <c:v>42069</c:v>
                </c:pt>
                <c:pt idx="10">
                  <c:v>42682</c:v>
                </c:pt>
                <c:pt idx="11">
                  <c:v>42836</c:v>
                </c:pt>
                <c:pt idx="12">
                  <c:v>41192</c:v>
                </c:pt>
                <c:pt idx="13">
                  <c:v>41438</c:v>
                </c:pt>
                <c:pt idx="14">
                  <c:v>41173</c:v>
                </c:pt>
                <c:pt idx="15">
                  <c:v>34253</c:v>
                </c:pt>
                <c:pt idx="16">
                  <c:v>34668</c:v>
                </c:pt>
                <c:pt idx="17">
                  <c:v>37047</c:v>
                </c:pt>
                <c:pt idx="18">
                  <c:v>37808</c:v>
                </c:pt>
                <c:pt idx="19">
                  <c:v>37933</c:v>
                </c:pt>
                <c:pt idx="20">
                  <c:v>38467</c:v>
                </c:pt>
                <c:pt idx="21">
                  <c:v>38763</c:v>
                </c:pt>
                <c:pt idx="22">
                  <c:v>39154</c:v>
                </c:pt>
                <c:pt idx="23">
                  <c:v>39340</c:v>
                </c:pt>
                <c:pt idx="24">
                  <c:v>38162</c:v>
                </c:pt>
                <c:pt idx="25">
                  <c:v>37878</c:v>
                </c:pt>
                <c:pt idx="26">
                  <c:v>38202</c:v>
                </c:pt>
                <c:pt idx="27">
                  <c:v>38899</c:v>
                </c:pt>
                <c:pt idx="28">
                  <c:v>38959</c:v>
                </c:pt>
                <c:pt idx="29">
                  <c:v>39638</c:v>
                </c:pt>
                <c:pt idx="30">
                  <c:v>39665</c:v>
                </c:pt>
                <c:pt idx="31">
                  <c:v>39479</c:v>
                </c:pt>
                <c:pt idx="32">
                  <c:v>39606</c:v>
                </c:pt>
                <c:pt idx="33">
                  <c:v>40094</c:v>
                </c:pt>
                <c:pt idx="34">
                  <c:v>40439</c:v>
                </c:pt>
                <c:pt idx="35">
                  <c:v>40900</c:v>
                </c:pt>
                <c:pt idx="36">
                  <c:v>39362</c:v>
                </c:pt>
                <c:pt idx="37">
                  <c:v>39704</c:v>
                </c:pt>
                <c:pt idx="38">
                  <c:v>40012</c:v>
                </c:pt>
                <c:pt idx="39">
                  <c:v>40208</c:v>
                </c:pt>
                <c:pt idx="40">
                  <c:v>40425</c:v>
                </c:pt>
                <c:pt idx="41">
                  <c:v>40668</c:v>
                </c:pt>
                <c:pt idx="42">
                  <c:v>40901</c:v>
                </c:pt>
                <c:pt idx="43">
                  <c:v>40313</c:v>
                </c:pt>
                <c:pt idx="44">
                  <c:v>40334</c:v>
                </c:pt>
                <c:pt idx="45">
                  <c:v>40574</c:v>
                </c:pt>
                <c:pt idx="46">
                  <c:v>40780</c:v>
                </c:pt>
                <c:pt idx="47">
                  <c:v>41383</c:v>
                </c:pt>
                <c:pt idx="48">
                  <c:v>40420</c:v>
                </c:pt>
                <c:pt idx="49">
                  <c:v>40391</c:v>
                </c:pt>
                <c:pt idx="50">
                  <c:v>41001</c:v>
                </c:pt>
                <c:pt idx="51">
                  <c:v>41301</c:v>
                </c:pt>
                <c:pt idx="52">
                  <c:v>41961</c:v>
                </c:pt>
                <c:pt idx="53">
                  <c:v>42032</c:v>
                </c:pt>
                <c:pt idx="54">
                  <c:v>41427</c:v>
                </c:pt>
                <c:pt idx="55">
                  <c:v>41206</c:v>
                </c:pt>
                <c:pt idx="56">
                  <c:v>41254</c:v>
                </c:pt>
                <c:pt idx="57">
                  <c:v>41559</c:v>
                </c:pt>
                <c:pt idx="58">
                  <c:v>41917</c:v>
                </c:pt>
                <c:pt idx="59">
                  <c:v>42260</c:v>
                </c:pt>
                <c:pt idx="60">
                  <c:v>41802</c:v>
                </c:pt>
                <c:pt idx="61">
                  <c:v>41737</c:v>
                </c:pt>
                <c:pt idx="62">
                  <c:v>41947</c:v>
                </c:pt>
                <c:pt idx="63">
                  <c:v>42058</c:v>
                </c:pt>
                <c:pt idx="64">
                  <c:v>42716</c:v>
                </c:pt>
                <c:pt idx="65">
                  <c:v>42737</c:v>
                </c:pt>
                <c:pt idx="66">
                  <c:v>42214</c:v>
                </c:pt>
                <c:pt idx="67">
                  <c:v>41916</c:v>
                </c:pt>
                <c:pt idx="68">
                  <c:v>43305</c:v>
                </c:pt>
                <c:pt idx="69">
                  <c:v>43858</c:v>
                </c:pt>
                <c:pt idx="70">
                  <c:v>44441</c:v>
                </c:pt>
                <c:pt idx="71">
                  <c:v>44745</c:v>
                </c:pt>
                <c:pt idx="72">
                  <c:v>44104</c:v>
                </c:pt>
                <c:pt idx="73">
                  <c:v>43951</c:v>
                </c:pt>
                <c:pt idx="74">
                  <c:v>43640</c:v>
                </c:pt>
                <c:pt idx="75">
                  <c:v>43643</c:v>
                </c:pt>
                <c:pt idx="76">
                  <c:v>44121</c:v>
                </c:pt>
                <c:pt idx="77">
                  <c:v>44074</c:v>
                </c:pt>
                <c:pt idx="78">
                  <c:v>42700</c:v>
                </c:pt>
                <c:pt idx="79">
                  <c:v>42471</c:v>
                </c:pt>
                <c:pt idx="80">
                  <c:v>43183</c:v>
                </c:pt>
                <c:pt idx="81">
                  <c:v>43205</c:v>
                </c:pt>
                <c:pt idx="82">
                  <c:v>43520</c:v>
                </c:pt>
                <c:pt idx="83">
                  <c:v>43924</c:v>
                </c:pt>
                <c:pt idx="84">
                  <c:v>43037</c:v>
                </c:pt>
                <c:pt idx="85">
                  <c:v>42262</c:v>
                </c:pt>
                <c:pt idx="86">
                  <c:v>42569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C87-4730-AFFE-5C5730CB4B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4969056"/>
        <c:axId val="614969888"/>
      </c:lineChart>
      <c:dateAx>
        <c:axId val="61496905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888"/>
        <c:crosses val="autoZero"/>
        <c:auto val="1"/>
        <c:lblOffset val="100"/>
        <c:baseTimeUnit val="months"/>
      </c:dateAx>
      <c:valAx>
        <c:axId val="614969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Frederick County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14"/>
              <c:layout>
                <c:manualLayout>
                  <c:x val="-4.8007681228996639E-3"/>
                  <c:y val="-3.086419753086419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BD8F-473B-84A1-A47A25524451}"/>
                </c:ext>
              </c:extLst>
            </c:dLbl>
            <c:dLbl>
              <c:idx val="15"/>
              <c:layout>
                <c:manualLayout>
                  <c:x val="-1.7782120729868005E-2"/>
                  <c:y val="4.248292748128706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BD8F-473B-84A1-A47A25524451}"/>
                </c:ext>
              </c:extLst>
            </c:dLbl>
            <c:dLbl>
              <c:idx val="86"/>
              <c:layout>
                <c:manualLayout>
                  <c:x val="-1.0692333655702983E-2"/>
                  <c:y val="2.621398930622569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37B5-4D46-AB7C-59BAC538783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Franklin Gothic Book" panose="020B05030201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'Selected Jurisdictions'!$B$1:$CJ$1</c:f>
              <c:numCache>
                <c:formatCode>mmm\-yy</c:formatCode>
                <c:ptCount val="87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  <c:pt idx="48">
                  <c:v>44927</c:v>
                </c:pt>
                <c:pt idx="49">
                  <c:v>44958</c:v>
                </c:pt>
                <c:pt idx="50">
                  <c:v>44986</c:v>
                </c:pt>
                <c:pt idx="51">
                  <c:v>45017</c:v>
                </c:pt>
                <c:pt idx="52">
                  <c:v>45047</c:v>
                </c:pt>
                <c:pt idx="53">
                  <c:v>45078</c:v>
                </c:pt>
                <c:pt idx="54">
                  <c:v>45108</c:v>
                </c:pt>
                <c:pt idx="55">
                  <c:v>45139</c:v>
                </c:pt>
                <c:pt idx="56">
                  <c:v>45170</c:v>
                </c:pt>
                <c:pt idx="57">
                  <c:v>45200</c:v>
                </c:pt>
                <c:pt idx="58">
                  <c:v>45231</c:v>
                </c:pt>
                <c:pt idx="59">
                  <c:v>45261</c:v>
                </c:pt>
                <c:pt idx="60">
                  <c:v>45292</c:v>
                </c:pt>
                <c:pt idx="61">
                  <c:v>45323</c:v>
                </c:pt>
                <c:pt idx="62">
                  <c:v>45352</c:v>
                </c:pt>
                <c:pt idx="63">
                  <c:v>45383</c:v>
                </c:pt>
                <c:pt idx="64">
                  <c:v>45413</c:v>
                </c:pt>
                <c:pt idx="65">
                  <c:v>45444</c:v>
                </c:pt>
                <c:pt idx="66">
                  <c:v>45474</c:v>
                </c:pt>
                <c:pt idx="67">
                  <c:v>45505</c:v>
                </c:pt>
                <c:pt idx="68">
                  <c:v>45536</c:v>
                </c:pt>
                <c:pt idx="69">
                  <c:v>45566</c:v>
                </c:pt>
                <c:pt idx="70">
                  <c:v>45597</c:v>
                </c:pt>
                <c:pt idx="71">
                  <c:v>45627</c:v>
                </c:pt>
                <c:pt idx="72">
                  <c:v>45658</c:v>
                </c:pt>
                <c:pt idx="73">
                  <c:v>45689</c:v>
                </c:pt>
                <c:pt idx="74">
                  <c:v>45717</c:v>
                </c:pt>
                <c:pt idx="75">
                  <c:v>45748</c:v>
                </c:pt>
                <c:pt idx="76">
                  <c:v>45778</c:v>
                </c:pt>
                <c:pt idx="77">
                  <c:v>45809</c:v>
                </c:pt>
                <c:pt idx="78">
                  <c:v>45839</c:v>
                </c:pt>
                <c:pt idx="79">
                  <c:v>45870</c:v>
                </c:pt>
                <c:pt idx="80">
                  <c:v>45901</c:v>
                </c:pt>
                <c:pt idx="81">
                  <c:v>45931</c:v>
                </c:pt>
                <c:pt idx="82">
                  <c:v>45962</c:v>
                </c:pt>
                <c:pt idx="83">
                  <c:v>45992</c:v>
                </c:pt>
                <c:pt idx="84">
                  <c:v>46023</c:v>
                </c:pt>
                <c:pt idx="85">
                  <c:v>46054</c:v>
                </c:pt>
                <c:pt idx="86">
                  <c:v>46082</c:v>
                </c:pt>
              </c:numCache>
            </c:numRef>
          </c:cat>
          <c:val>
            <c:numRef>
              <c:f>'Selected Jurisdictions'!$B$4:$CJ$4</c:f>
              <c:numCache>
                <c:formatCode>#,##0</c:formatCode>
                <c:ptCount val="87"/>
                <c:pt idx="0">
                  <c:v>103568</c:v>
                </c:pt>
                <c:pt idx="1">
                  <c:v>103324</c:v>
                </c:pt>
                <c:pt idx="2">
                  <c:v>104372</c:v>
                </c:pt>
                <c:pt idx="3">
                  <c:v>106010</c:v>
                </c:pt>
                <c:pt idx="4">
                  <c:v>106834</c:v>
                </c:pt>
                <c:pt idx="5">
                  <c:v>107472</c:v>
                </c:pt>
                <c:pt idx="6">
                  <c:v>102752</c:v>
                </c:pt>
                <c:pt idx="7">
                  <c:v>102915</c:v>
                </c:pt>
                <c:pt idx="8">
                  <c:v>105834</c:v>
                </c:pt>
                <c:pt idx="9">
                  <c:v>106529</c:v>
                </c:pt>
                <c:pt idx="10">
                  <c:v>106612</c:v>
                </c:pt>
                <c:pt idx="11">
                  <c:v>105819</c:v>
                </c:pt>
                <c:pt idx="12">
                  <c:v>104009</c:v>
                </c:pt>
                <c:pt idx="13">
                  <c:v>104193</c:v>
                </c:pt>
                <c:pt idx="14">
                  <c:v>103455</c:v>
                </c:pt>
                <c:pt idx="15">
                  <c:v>88043</c:v>
                </c:pt>
                <c:pt idx="16">
                  <c:v>90469</c:v>
                </c:pt>
                <c:pt idx="17">
                  <c:v>93876</c:v>
                </c:pt>
                <c:pt idx="18">
                  <c:v>92416</c:v>
                </c:pt>
                <c:pt idx="19">
                  <c:v>94039</c:v>
                </c:pt>
                <c:pt idx="20">
                  <c:v>97832</c:v>
                </c:pt>
                <c:pt idx="21">
                  <c:v>98602</c:v>
                </c:pt>
                <c:pt idx="22">
                  <c:v>98277</c:v>
                </c:pt>
                <c:pt idx="23">
                  <c:v>98601</c:v>
                </c:pt>
                <c:pt idx="24">
                  <c:v>96922</c:v>
                </c:pt>
                <c:pt idx="25">
                  <c:v>97030</c:v>
                </c:pt>
                <c:pt idx="26">
                  <c:v>98135</c:v>
                </c:pt>
                <c:pt idx="27">
                  <c:v>99177</c:v>
                </c:pt>
                <c:pt idx="28">
                  <c:v>100143</c:v>
                </c:pt>
                <c:pt idx="29">
                  <c:v>100513</c:v>
                </c:pt>
                <c:pt idx="30">
                  <c:v>98055</c:v>
                </c:pt>
                <c:pt idx="31">
                  <c:v>98474</c:v>
                </c:pt>
                <c:pt idx="32">
                  <c:v>100692</c:v>
                </c:pt>
                <c:pt idx="33">
                  <c:v>102022</c:v>
                </c:pt>
                <c:pt idx="34">
                  <c:v>102012</c:v>
                </c:pt>
                <c:pt idx="35">
                  <c:v>103000</c:v>
                </c:pt>
                <c:pt idx="36">
                  <c:v>99562</c:v>
                </c:pt>
                <c:pt idx="37">
                  <c:v>100617</c:v>
                </c:pt>
                <c:pt idx="38">
                  <c:v>100756</c:v>
                </c:pt>
                <c:pt idx="39">
                  <c:v>101844</c:v>
                </c:pt>
                <c:pt idx="40">
                  <c:v>102654</c:v>
                </c:pt>
                <c:pt idx="41">
                  <c:v>103006</c:v>
                </c:pt>
                <c:pt idx="42">
                  <c:v>99921</c:v>
                </c:pt>
                <c:pt idx="43">
                  <c:v>100475</c:v>
                </c:pt>
                <c:pt idx="44">
                  <c:v>104318</c:v>
                </c:pt>
                <c:pt idx="45">
                  <c:v>104729</c:v>
                </c:pt>
                <c:pt idx="46">
                  <c:v>104869</c:v>
                </c:pt>
                <c:pt idx="47">
                  <c:v>104632</c:v>
                </c:pt>
                <c:pt idx="48">
                  <c:v>104146</c:v>
                </c:pt>
                <c:pt idx="49">
                  <c:v>104903</c:v>
                </c:pt>
                <c:pt idx="50">
                  <c:v>105525</c:v>
                </c:pt>
                <c:pt idx="51">
                  <c:v>106547</c:v>
                </c:pt>
                <c:pt idx="52">
                  <c:v>107094</c:v>
                </c:pt>
                <c:pt idx="53">
                  <c:v>107359</c:v>
                </c:pt>
                <c:pt idx="54">
                  <c:v>103851</c:v>
                </c:pt>
                <c:pt idx="55">
                  <c:v>104555</c:v>
                </c:pt>
                <c:pt idx="56">
                  <c:v>107896</c:v>
                </c:pt>
                <c:pt idx="57">
                  <c:v>107758</c:v>
                </c:pt>
                <c:pt idx="58">
                  <c:v>107909</c:v>
                </c:pt>
                <c:pt idx="59">
                  <c:v>108409</c:v>
                </c:pt>
                <c:pt idx="60">
                  <c:v>107741</c:v>
                </c:pt>
                <c:pt idx="61">
                  <c:v>108247</c:v>
                </c:pt>
                <c:pt idx="62">
                  <c:v>108861</c:v>
                </c:pt>
                <c:pt idx="63">
                  <c:v>109171</c:v>
                </c:pt>
                <c:pt idx="64">
                  <c:v>109988</c:v>
                </c:pt>
                <c:pt idx="65">
                  <c:v>110561</c:v>
                </c:pt>
                <c:pt idx="66">
                  <c:v>104399</c:v>
                </c:pt>
                <c:pt idx="67">
                  <c:v>104315</c:v>
                </c:pt>
                <c:pt idx="68">
                  <c:v>108078</c:v>
                </c:pt>
                <c:pt idx="69">
                  <c:v>108719</c:v>
                </c:pt>
                <c:pt idx="70">
                  <c:v>108637</c:v>
                </c:pt>
                <c:pt idx="71">
                  <c:v>108580</c:v>
                </c:pt>
                <c:pt idx="72">
                  <c:v>106680</c:v>
                </c:pt>
                <c:pt idx="73">
                  <c:v>106742</c:v>
                </c:pt>
                <c:pt idx="74">
                  <c:v>107612</c:v>
                </c:pt>
                <c:pt idx="75">
                  <c:v>107823</c:v>
                </c:pt>
                <c:pt idx="76">
                  <c:v>108526</c:v>
                </c:pt>
                <c:pt idx="77">
                  <c:v>108765</c:v>
                </c:pt>
                <c:pt idx="78">
                  <c:v>103453</c:v>
                </c:pt>
                <c:pt idx="79">
                  <c:v>103811</c:v>
                </c:pt>
                <c:pt idx="80">
                  <c:v>107005</c:v>
                </c:pt>
                <c:pt idx="81">
                  <c:v>107952</c:v>
                </c:pt>
                <c:pt idx="82">
                  <c:v>107898</c:v>
                </c:pt>
                <c:pt idx="83">
                  <c:v>107276</c:v>
                </c:pt>
                <c:pt idx="84">
                  <c:v>103688</c:v>
                </c:pt>
                <c:pt idx="85">
                  <c:v>103772</c:v>
                </c:pt>
                <c:pt idx="86">
                  <c:v>104031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D8F-473B-84A1-A47A255244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4969056"/>
        <c:axId val="614969888"/>
      </c:lineChart>
      <c:dateAx>
        <c:axId val="61496905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888"/>
        <c:crosses val="autoZero"/>
        <c:auto val="1"/>
        <c:lblOffset val="100"/>
        <c:baseTimeUnit val="months"/>
      </c:dateAx>
      <c:valAx>
        <c:axId val="614969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City</a:t>
            </a:r>
            <a:r>
              <a:rPr lang="en-US" baseline="0"/>
              <a:t> of Alexandria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14"/>
              <c:layout>
                <c:manualLayout>
                  <c:x val="-5.9976828746579718E-3"/>
                  <c:y val="-5.86200932151742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C7CE-4941-B1CC-E90A404209D4}"/>
                </c:ext>
              </c:extLst>
            </c:dLbl>
            <c:dLbl>
              <c:idx val="15"/>
              <c:layout>
                <c:manualLayout>
                  <c:x val="-3.5952425249345405E-3"/>
                  <c:y val="7.051551837827577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7CE-4941-B1CC-E90A404209D4}"/>
                </c:ext>
              </c:extLst>
            </c:dLbl>
            <c:dLbl>
              <c:idx val="86"/>
              <c:layout>
                <c:manualLayout>
                  <c:x val="0"/>
                  <c:y val="4.119342391365245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A35F-43AA-80CF-0B6EF81E8C4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Franklin Gothic Book" panose="020B05030201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'Selected Jurisdictions'!$B$1:$CJ$1</c:f>
              <c:numCache>
                <c:formatCode>mmm\-yy</c:formatCode>
                <c:ptCount val="87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  <c:pt idx="48">
                  <c:v>44927</c:v>
                </c:pt>
                <c:pt idx="49">
                  <c:v>44958</c:v>
                </c:pt>
                <c:pt idx="50">
                  <c:v>44986</c:v>
                </c:pt>
                <c:pt idx="51">
                  <c:v>45017</c:v>
                </c:pt>
                <c:pt idx="52">
                  <c:v>45047</c:v>
                </c:pt>
                <c:pt idx="53">
                  <c:v>45078</c:v>
                </c:pt>
                <c:pt idx="54">
                  <c:v>45108</c:v>
                </c:pt>
                <c:pt idx="55">
                  <c:v>45139</c:v>
                </c:pt>
                <c:pt idx="56">
                  <c:v>45170</c:v>
                </c:pt>
                <c:pt idx="57">
                  <c:v>45200</c:v>
                </c:pt>
                <c:pt idx="58">
                  <c:v>45231</c:v>
                </c:pt>
                <c:pt idx="59">
                  <c:v>45261</c:v>
                </c:pt>
                <c:pt idx="60">
                  <c:v>45292</c:v>
                </c:pt>
                <c:pt idx="61">
                  <c:v>45323</c:v>
                </c:pt>
                <c:pt idx="62">
                  <c:v>45352</c:v>
                </c:pt>
                <c:pt idx="63">
                  <c:v>45383</c:v>
                </c:pt>
                <c:pt idx="64">
                  <c:v>45413</c:v>
                </c:pt>
                <c:pt idx="65">
                  <c:v>45444</c:v>
                </c:pt>
                <c:pt idx="66">
                  <c:v>45474</c:v>
                </c:pt>
                <c:pt idx="67">
                  <c:v>45505</c:v>
                </c:pt>
                <c:pt idx="68">
                  <c:v>45536</c:v>
                </c:pt>
                <c:pt idx="69">
                  <c:v>45566</c:v>
                </c:pt>
                <c:pt idx="70">
                  <c:v>45597</c:v>
                </c:pt>
                <c:pt idx="71">
                  <c:v>45627</c:v>
                </c:pt>
                <c:pt idx="72">
                  <c:v>45658</c:v>
                </c:pt>
                <c:pt idx="73">
                  <c:v>45689</c:v>
                </c:pt>
                <c:pt idx="74">
                  <c:v>45717</c:v>
                </c:pt>
                <c:pt idx="75">
                  <c:v>45748</c:v>
                </c:pt>
                <c:pt idx="76">
                  <c:v>45778</c:v>
                </c:pt>
                <c:pt idx="77">
                  <c:v>45809</c:v>
                </c:pt>
                <c:pt idx="78">
                  <c:v>45839</c:v>
                </c:pt>
                <c:pt idx="79">
                  <c:v>45870</c:v>
                </c:pt>
                <c:pt idx="80">
                  <c:v>45901</c:v>
                </c:pt>
                <c:pt idx="81">
                  <c:v>45931</c:v>
                </c:pt>
                <c:pt idx="82">
                  <c:v>45962</c:v>
                </c:pt>
                <c:pt idx="83">
                  <c:v>45992</c:v>
                </c:pt>
                <c:pt idx="84">
                  <c:v>46023</c:v>
                </c:pt>
                <c:pt idx="85">
                  <c:v>46054</c:v>
                </c:pt>
                <c:pt idx="86">
                  <c:v>46082</c:v>
                </c:pt>
              </c:numCache>
            </c:numRef>
          </c:cat>
          <c:val>
            <c:numRef>
              <c:f>'Selected Jurisdictions'!$B$11:$CJ$11</c:f>
              <c:numCache>
                <c:formatCode>#,##0</c:formatCode>
                <c:ptCount val="87"/>
                <c:pt idx="0">
                  <c:v>90740</c:v>
                </c:pt>
                <c:pt idx="1">
                  <c:v>90585</c:v>
                </c:pt>
                <c:pt idx="2">
                  <c:v>90738</c:v>
                </c:pt>
                <c:pt idx="3">
                  <c:v>91152</c:v>
                </c:pt>
                <c:pt idx="4">
                  <c:v>91729</c:v>
                </c:pt>
                <c:pt idx="5">
                  <c:v>92922</c:v>
                </c:pt>
                <c:pt idx="6">
                  <c:v>91008</c:v>
                </c:pt>
                <c:pt idx="7">
                  <c:v>90177</c:v>
                </c:pt>
                <c:pt idx="8">
                  <c:v>89141</c:v>
                </c:pt>
                <c:pt idx="9">
                  <c:v>90605</c:v>
                </c:pt>
                <c:pt idx="10">
                  <c:v>91123</c:v>
                </c:pt>
                <c:pt idx="11">
                  <c:v>91168</c:v>
                </c:pt>
                <c:pt idx="12">
                  <c:v>89226</c:v>
                </c:pt>
                <c:pt idx="13">
                  <c:v>89160</c:v>
                </c:pt>
                <c:pt idx="14">
                  <c:v>88585</c:v>
                </c:pt>
                <c:pt idx="15">
                  <c:v>78351</c:v>
                </c:pt>
                <c:pt idx="16">
                  <c:v>79549</c:v>
                </c:pt>
                <c:pt idx="17">
                  <c:v>81121</c:v>
                </c:pt>
                <c:pt idx="18">
                  <c:v>82739</c:v>
                </c:pt>
                <c:pt idx="19">
                  <c:v>83120</c:v>
                </c:pt>
                <c:pt idx="20">
                  <c:v>83055</c:v>
                </c:pt>
                <c:pt idx="21">
                  <c:v>83487</c:v>
                </c:pt>
                <c:pt idx="22">
                  <c:v>84468</c:v>
                </c:pt>
                <c:pt idx="23">
                  <c:v>84161</c:v>
                </c:pt>
                <c:pt idx="24">
                  <c:v>82199</c:v>
                </c:pt>
                <c:pt idx="25">
                  <c:v>82115</c:v>
                </c:pt>
                <c:pt idx="26">
                  <c:v>82286</c:v>
                </c:pt>
                <c:pt idx="27">
                  <c:v>82964</c:v>
                </c:pt>
                <c:pt idx="28">
                  <c:v>83660</c:v>
                </c:pt>
                <c:pt idx="29">
                  <c:v>84462</c:v>
                </c:pt>
                <c:pt idx="30">
                  <c:v>85091</c:v>
                </c:pt>
                <c:pt idx="31">
                  <c:v>84833</c:v>
                </c:pt>
                <c:pt idx="32">
                  <c:v>84375</c:v>
                </c:pt>
                <c:pt idx="33">
                  <c:v>85114</c:v>
                </c:pt>
                <c:pt idx="34">
                  <c:v>85844</c:v>
                </c:pt>
                <c:pt idx="35">
                  <c:v>86028</c:v>
                </c:pt>
                <c:pt idx="36">
                  <c:v>83838</c:v>
                </c:pt>
                <c:pt idx="37">
                  <c:v>84326</c:v>
                </c:pt>
                <c:pt idx="38">
                  <c:v>84717</c:v>
                </c:pt>
                <c:pt idx="39">
                  <c:v>85865</c:v>
                </c:pt>
                <c:pt idx="40">
                  <c:v>86322</c:v>
                </c:pt>
                <c:pt idx="41">
                  <c:v>85001</c:v>
                </c:pt>
                <c:pt idx="42">
                  <c:v>85512</c:v>
                </c:pt>
                <c:pt idx="43">
                  <c:v>84804</c:v>
                </c:pt>
                <c:pt idx="44">
                  <c:v>83931</c:v>
                </c:pt>
                <c:pt idx="45">
                  <c:v>84082</c:v>
                </c:pt>
                <c:pt idx="46">
                  <c:v>83865</c:v>
                </c:pt>
                <c:pt idx="47">
                  <c:v>82956</c:v>
                </c:pt>
                <c:pt idx="48">
                  <c:v>82246</c:v>
                </c:pt>
                <c:pt idx="49">
                  <c:v>80951</c:v>
                </c:pt>
                <c:pt idx="50">
                  <c:v>81197</c:v>
                </c:pt>
                <c:pt idx="51">
                  <c:v>81158</c:v>
                </c:pt>
                <c:pt idx="52">
                  <c:v>81516</c:v>
                </c:pt>
                <c:pt idx="53">
                  <c:v>82206</c:v>
                </c:pt>
                <c:pt idx="54">
                  <c:v>81428</c:v>
                </c:pt>
                <c:pt idx="55">
                  <c:v>80956</c:v>
                </c:pt>
                <c:pt idx="56">
                  <c:v>80683</c:v>
                </c:pt>
                <c:pt idx="57">
                  <c:v>81086</c:v>
                </c:pt>
                <c:pt idx="58">
                  <c:v>81363</c:v>
                </c:pt>
                <c:pt idx="59">
                  <c:v>81032</c:v>
                </c:pt>
                <c:pt idx="60">
                  <c:v>80614</c:v>
                </c:pt>
                <c:pt idx="61">
                  <c:v>80583</c:v>
                </c:pt>
                <c:pt idx="62">
                  <c:v>81141</c:v>
                </c:pt>
                <c:pt idx="63">
                  <c:v>81182</c:v>
                </c:pt>
                <c:pt idx="64">
                  <c:v>81618</c:v>
                </c:pt>
                <c:pt idx="65">
                  <c:v>82267</c:v>
                </c:pt>
                <c:pt idx="66">
                  <c:v>81622</c:v>
                </c:pt>
                <c:pt idx="67">
                  <c:v>81342</c:v>
                </c:pt>
                <c:pt idx="68">
                  <c:v>80863</c:v>
                </c:pt>
                <c:pt idx="69">
                  <c:v>81701</c:v>
                </c:pt>
                <c:pt idx="70">
                  <c:v>81715</c:v>
                </c:pt>
                <c:pt idx="71">
                  <c:v>81691</c:v>
                </c:pt>
                <c:pt idx="72">
                  <c:v>79888</c:v>
                </c:pt>
                <c:pt idx="73">
                  <c:v>80131</c:v>
                </c:pt>
                <c:pt idx="74">
                  <c:v>80245</c:v>
                </c:pt>
                <c:pt idx="75">
                  <c:v>80975</c:v>
                </c:pt>
                <c:pt idx="76">
                  <c:v>81231</c:v>
                </c:pt>
                <c:pt idx="77">
                  <c:v>82036</c:v>
                </c:pt>
                <c:pt idx="78">
                  <c:v>80423</c:v>
                </c:pt>
                <c:pt idx="79">
                  <c:v>80456</c:v>
                </c:pt>
                <c:pt idx="80">
                  <c:v>80350</c:v>
                </c:pt>
                <c:pt idx="81">
                  <c:v>80794</c:v>
                </c:pt>
                <c:pt idx="82">
                  <c:v>80530</c:v>
                </c:pt>
                <c:pt idx="83">
                  <c:v>80195</c:v>
                </c:pt>
                <c:pt idx="84">
                  <c:v>78246</c:v>
                </c:pt>
                <c:pt idx="85">
                  <c:v>78994</c:v>
                </c:pt>
                <c:pt idx="86">
                  <c:v>79023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7CE-4941-B1CC-E90A404209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4969056"/>
        <c:axId val="614969888"/>
      </c:lineChart>
      <c:dateAx>
        <c:axId val="61496905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4969888"/>
        <c:crosses val="autoZero"/>
        <c:auto val="1"/>
        <c:lblOffset val="100"/>
        <c:baseTimeUnit val="months"/>
      </c:dateAx>
      <c:valAx>
        <c:axId val="61496988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4969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City</a:t>
            </a:r>
            <a:r>
              <a:rPr lang="en-US" baseline="0"/>
              <a:t> of Fairfax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14"/>
              <c:layout>
                <c:manualLayout>
                  <c:x val="-1.0436556050888382E-2"/>
                  <c:y val="-6.27515550104011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734-47BA-B252-3A36BCF4BB42}"/>
                </c:ext>
              </c:extLst>
            </c:dLbl>
            <c:dLbl>
              <c:idx val="15"/>
              <c:layout>
                <c:manualLayout>
                  <c:x val="-6.4662576153555135E-3"/>
                  <c:y val="6.286146965588573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D734-47BA-B252-3A36BCF4BB42}"/>
                </c:ext>
              </c:extLst>
            </c:dLbl>
            <c:dLbl>
              <c:idx val="86"/>
              <c:layout>
                <c:manualLayout>
                  <c:x val="0"/>
                  <c:y val="6.005262288400944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8F29-4C8B-A65D-326F48D4468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Franklin Gothic Book" panose="020B05030201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'Selected Jurisdictions'!$B$1:$CJ$1</c:f>
              <c:numCache>
                <c:formatCode>mmm\-yy</c:formatCode>
                <c:ptCount val="87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  <c:pt idx="48">
                  <c:v>44927</c:v>
                </c:pt>
                <c:pt idx="49">
                  <c:v>44958</c:v>
                </c:pt>
                <c:pt idx="50">
                  <c:v>44986</c:v>
                </c:pt>
                <c:pt idx="51">
                  <c:v>45017</c:v>
                </c:pt>
                <c:pt idx="52">
                  <c:v>45047</c:v>
                </c:pt>
                <c:pt idx="53">
                  <c:v>45078</c:v>
                </c:pt>
                <c:pt idx="54">
                  <c:v>45108</c:v>
                </c:pt>
                <c:pt idx="55">
                  <c:v>45139</c:v>
                </c:pt>
                <c:pt idx="56">
                  <c:v>45170</c:v>
                </c:pt>
                <c:pt idx="57">
                  <c:v>45200</c:v>
                </c:pt>
                <c:pt idx="58">
                  <c:v>45231</c:v>
                </c:pt>
                <c:pt idx="59">
                  <c:v>45261</c:v>
                </c:pt>
                <c:pt idx="60">
                  <c:v>45292</c:v>
                </c:pt>
                <c:pt idx="61">
                  <c:v>45323</c:v>
                </c:pt>
                <c:pt idx="62">
                  <c:v>45352</c:v>
                </c:pt>
                <c:pt idx="63">
                  <c:v>45383</c:v>
                </c:pt>
                <c:pt idx="64">
                  <c:v>45413</c:v>
                </c:pt>
                <c:pt idx="65">
                  <c:v>45444</c:v>
                </c:pt>
                <c:pt idx="66">
                  <c:v>45474</c:v>
                </c:pt>
                <c:pt idx="67">
                  <c:v>45505</c:v>
                </c:pt>
                <c:pt idx="68">
                  <c:v>45536</c:v>
                </c:pt>
                <c:pt idx="69">
                  <c:v>45566</c:v>
                </c:pt>
                <c:pt idx="70">
                  <c:v>45597</c:v>
                </c:pt>
                <c:pt idx="71">
                  <c:v>45627</c:v>
                </c:pt>
                <c:pt idx="72">
                  <c:v>45658</c:v>
                </c:pt>
                <c:pt idx="73">
                  <c:v>45689</c:v>
                </c:pt>
                <c:pt idx="74">
                  <c:v>45717</c:v>
                </c:pt>
                <c:pt idx="75">
                  <c:v>45748</c:v>
                </c:pt>
                <c:pt idx="76">
                  <c:v>45778</c:v>
                </c:pt>
                <c:pt idx="77">
                  <c:v>45809</c:v>
                </c:pt>
                <c:pt idx="78">
                  <c:v>45839</c:v>
                </c:pt>
                <c:pt idx="79">
                  <c:v>45870</c:v>
                </c:pt>
                <c:pt idx="80">
                  <c:v>45901</c:v>
                </c:pt>
                <c:pt idx="81">
                  <c:v>45931</c:v>
                </c:pt>
                <c:pt idx="82">
                  <c:v>45962</c:v>
                </c:pt>
                <c:pt idx="83">
                  <c:v>45992</c:v>
                </c:pt>
                <c:pt idx="84">
                  <c:v>46023</c:v>
                </c:pt>
                <c:pt idx="85">
                  <c:v>46054</c:v>
                </c:pt>
                <c:pt idx="86">
                  <c:v>46082</c:v>
                </c:pt>
              </c:numCache>
            </c:numRef>
          </c:cat>
          <c:val>
            <c:numRef>
              <c:f>'Selected Jurisdictions'!$B$12:$CJ$12</c:f>
              <c:numCache>
                <c:formatCode>#,##0</c:formatCode>
                <c:ptCount val="87"/>
                <c:pt idx="0">
                  <c:v>19120</c:v>
                </c:pt>
                <c:pt idx="1">
                  <c:v>19350</c:v>
                </c:pt>
                <c:pt idx="2">
                  <c:v>19491</c:v>
                </c:pt>
                <c:pt idx="3">
                  <c:v>19769</c:v>
                </c:pt>
                <c:pt idx="4">
                  <c:v>19934</c:v>
                </c:pt>
                <c:pt idx="5">
                  <c:v>19860</c:v>
                </c:pt>
                <c:pt idx="6">
                  <c:v>19980</c:v>
                </c:pt>
                <c:pt idx="7">
                  <c:v>19767</c:v>
                </c:pt>
                <c:pt idx="8">
                  <c:v>19492</c:v>
                </c:pt>
                <c:pt idx="9">
                  <c:v>19820</c:v>
                </c:pt>
                <c:pt idx="10">
                  <c:v>19806</c:v>
                </c:pt>
                <c:pt idx="11">
                  <c:v>19593</c:v>
                </c:pt>
                <c:pt idx="12">
                  <c:v>19276</c:v>
                </c:pt>
                <c:pt idx="13">
                  <c:v>19360</c:v>
                </c:pt>
                <c:pt idx="14">
                  <c:v>19165</c:v>
                </c:pt>
                <c:pt idx="15">
                  <c:v>16156</c:v>
                </c:pt>
                <c:pt idx="16">
                  <c:v>16475</c:v>
                </c:pt>
                <c:pt idx="17">
                  <c:v>17216</c:v>
                </c:pt>
                <c:pt idx="18">
                  <c:v>17642</c:v>
                </c:pt>
                <c:pt idx="19">
                  <c:v>17755</c:v>
                </c:pt>
                <c:pt idx="20">
                  <c:v>17764</c:v>
                </c:pt>
                <c:pt idx="21">
                  <c:v>18510</c:v>
                </c:pt>
                <c:pt idx="22">
                  <c:v>18517</c:v>
                </c:pt>
                <c:pt idx="23">
                  <c:v>18456</c:v>
                </c:pt>
                <c:pt idx="24">
                  <c:v>18218</c:v>
                </c:pt>
                <c:pt idx="25">
                  <c:v>18258</c:v>
                </c:pt>
                <c:pt idx="26">
                  <c:v>18437</c:v>
                </c:pt>
                <c:pt idx="27">
                  <c:v>18714</c:v>
                </c:pt>
                <c:pt idx="28">
                  <c:v>18866</c:v>
                </c:pt>
                <c:pt idx="29">
                  <c:v>19160</c:v>
                </c:pt>
                <c:pt idx="30">
                  <c:v>19227</c:v>
                </c:pt>
                <c:pt idx="31">
                  <c:v>19049</c:v>
                </c:pt>
                <c:pt idx="32">
                  <c:v>18786</c:v>
                </c:pt>
                <c:pt idx="33">
                  <c:v>19334</c:v>
                </c:pt>
                <c:pt idx="34">
                  <c:v>19111</c:v>
                </c:pt>
                <c:pt idx="35">
                  <c:v>19180</c:v>
                </c:pt>
                <c:pt idx="36">
                  <c:v>21150</c:v>
                </c:pt>
                <c:pt idx="37">
                  <c:v>21501</c:v>
                </c:pt>
                <c:pt idx="38">
                  <c:v>21525</c:v>
                </c:pt>
                <c:pt idx="39">
                  <c:v>21725</c:v>
                </c:pt>
                <c:pt idx="40">
                  <c:v>21692</c:v>
                </c:pt>
                <c:pt idx="41">
                  <c:v>21697</c:v>
                </c:pt>
                <c:pt idx="42">
                  <c:v>21954</c:v>
                </c:pt>
                <c:pt idx="43">
                  <c:v>21906</c:v>
                </c:pt>
                <c:pt idx="44">
                  <c:v>21648</c:v>
                </c:pt>
                <c:pt idx="45">
                  <c:v>22007</c:v>
                </c:pt>
                <c:pt idx="46">
                  <c:v>22108</c:v>
                </c:pt>
                <c:pt idx="47">
                  <c:v>22086</c:v>
                </c:pt>
                <c:pt idx="48">
                  <c:v>22663</c:v>
                </c:pt>
                <c:pt idx="49">
                  <c:v>22783</c:v>
                </c:pt>
                <c:pt idx="50">
                  <c:v>22796</c:v>
                </c:pt>
                <c:pt idx="51">
                  <c:v>23154</c:v>
                </c:pt>
                <c:pt idx="52">
                  <c:v>23317</c:v>
                </c:pt>
                <c:pt idx="53">
                  <c:v>23556</c:v>
                </c:pt>
                <c:pt idx="54">
                  <c:v>23702</c:v>
                </c:pt>
                <c:pt idx="55">
                  <c:v>23694</c:v>
                </c:pt>
                <c:pt idx="56">
                  <c:v>23476</c:v>
                </c:pt>
                <c:pt idx="57">
                  <c:v>23839</c:v>
                </c:pt>
                <c:pt idx="58">
                  <c:v>23844</c:v>
                </c:pt>
                <c:pt idx="59">
                  <c:v>23744</c:v>
                </c:pt>
                <c:pt idx="60">
                  <c:v>23362</c:v>
                </c:pt>
                <c:pt idx="61">
                  <c:v>23476</c:v>
                </c:pt>
                <c:pt idx="62">
                  <c:v>23560</c:v>
                </c:pt>
                <c:pt idx="63">
                  <c:v>23672</c:v>
                </c:pt>
                <c:pt idx="64">
                  <c:v>23966</c:v>
                </c:pt>
                <c:pt idx="65">
                  <c:v>24309</c:v>
                </c:pt>
                <c:pt idx="66">
                  <c:v>24405</c:v>
                </c:pt>
                <c:pt idx="67">
                  <c:v>24537</c:v>
                </c:pt>
                <c:pt idx="68">
                  <c:v>24411</c:v>
                </c:pt>
                <c:pt idx="69">
                  <c:v>24775</c:v>
                </c:pt>
                <c:pt idx="70">
                  <c:v>24948</c:v>
                </c:pt>
                <c:pt idx="71">
                  <c:v>24899</c:v>
                </c:pt>
                <c:pt idx="72">
                  <c:v>25018</c:v>
                </c:pt>
                <c:pt idx="73">
                  <c:v>25052</c:v>
                </c:pt>
                <c:pt idx="74">
                  <c:v>25091</c:v>
                </c:pt>
                <c:pt idx="75">
                  <c:v>24924</c:v>
                </c:pt>
                <c:pt idx="76">
                  <c:v>25166</c:v>
                </c:pt>
                <c:pt idx="77">
                  <c:v>25317</c:v>
                </c:pt>
                <c:pt idx="78">
                  <c:v>25502</c:v>
                </c:pt>
                <c:pt idx="79">
                  <c:v>25325</c:v>
                </c:pt>
                <c:pt idx="80">
                  <c:v>25126</c:v>
                </c:pt>
                <c:pt idx="81">
                  <c:v>25387</c:v>
                </c:pt>
                <c:pt idx="82">
                  <c:v>25351</c:v>
                </c:pt>
                <c:pt idx="83">
                  <c:v>25413</c:v>
                </c:pt>
                <c:pt idx="84">
                  <c:v>25260</c:v>
                </c:pt>
                <c:pt idx="85">
                  <c:v>25361</c:v>
                </c:pt>
                <c:pt idx="86">
                  <c:v>25490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734-47BA-B252-3A36BCF4BB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4969056"/>
        <c:axId val="614969888"/>
      </c:lineChart>
      <c:dateAx>
        <c:axId val="61496905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4969888"/>
        <c:crosses val="autoZero"/>
        <c:auto val="1"/>
        <c:lblOffset val="100"/>
        <c:baseTimeUnit val="months"/>
      </c:dateAx>
      <c:valAx>
        <c:axId val="614969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4969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City</a:t>
            </a:r>
            <a:r>
              <a:rPr lang="en-US" baseline="0"/>
              <a:t> of Falls Church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14"/>
              <c:layout>
                <c:manualLayout>
                  <c:x val="-4.7966752619688141E-3"/>
                  <c:y val="-5.571079517290088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580-423F-969F-9451A5560868}"/>
                </c:ext>
              </c:extLst>
            </c:dLbl>
            <c:dLbl>
              <c:idx val="15"/>
              <c:layout>
                <c:manualLayout>
                  <c:x val="-6.4662581750029643E-3"/>
                  <c:y val="5.901584279654405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D580-423F-969F-9451A5560868}"/>
                </c:ext>
              </c:extLst>
            </c:dLbl>
            <c:dLbl>
              <c:idx val="86"/>
              <c:layout>
                <c:manualLayout>
                  <c:x val="-4.2524210338807465E-3"/>
                  <c:y val="4.882025600029333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0C6B-4C5E-919A-A4377F1A6DA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Franklin Gothic Book" panose="020B05030201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'Selected Jurisdictions'!$B$1:$CJ$1</c:f>
              <c:numCache>
                <c:formatCode>mmm\-yy</c:formatCode>
                <c:ptCount val="87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  <c:pt idx="48">
                  <c:v>44927</c:v>
                </c:pt>
                <c:pt idx="49">
                  <c:v>44958</c:v>
                </c:pt>
                <c:pt idx="50">
                  <c:v>44986</c:v>
                </c:pt>
                <c:pt idx="51">
                  <c:v>45017</c:v>
                </c:pt>
                <c:pt idx="52">
                  <c:v>45047</c:v>
                </c:pt>
                <c:pt idx="53">
                  <c:v>45078</c:v>
                </c:pt>
                <c:pt idx="54">
                  <c:v>45108</c:v>
                </c:pt>
                <c:pt idx="55">
                  <c:v>45139</c:v>
                </c:pt>
                <c:pt idx="56">
                  <c:v>45170</c:v>
                </c:pt>
                <c:pt idx="57">
                  <c:v>45200</c:v>
                </c:pt>
                <c:pt idx="58">
                  <c:v>45231</c:v>
                </c:pt>
                <c:pt idx="59">
                  <c:v>45261</c:v>
                </c:pt>
                <c:pt idx="60">
                  <c:v>45292</c:v>
                </c:pt>
                <c:pt idx="61">
                  <c:v>45323</c:v>
                </c:pt>
                <c:pt idx="62">
                  <c:v>45352</c:v>
                </c:pt>
                <c:pt idx="63">
                  <c:v>45383</c:v>
                </c:pt>
                <c:pt idx="64">
                  <c:v>45413</c:v>
                </c:pt>
                <c:pt idx="65">
                  <c:v>45444</c:v>
                </c:pt>
                <c:pt idx="66">
                  <c:v>45474</c:v>
                </c:pt>
                <c:pt idx="67">
                  <c:v>45505</c:v>
                </c:pt>
                <c:pt idx="68">
                  <c:v>45536</c:v>
                </c:pt>
                <c:pt idx="69">
                  <c:v>45566</c:v>
                </c:pt>
                <c:pt idx="70">
                  <c:v>45597</c:v>
                </c:pt>
                <c:pt idx="71">
                  <c:v>45627</c:v>
                </c:pt>
                <c:pt idx="72">
                  <c:v>45658</c:v>
                </c:pt>
                <c:pt idx="73">
                  <c:v>45689</c:v>
                </c:pt>
                <c:pt idx="74">
                  <c:v>45717</c:v>
                </c:pt>
                <c:pt idx="75">
                  <c:v>45748</c:v>
                </c:pt>
                <c:pt idx="76">
                  <c:v>45778</c:v>
                </c:pt>
                <c:pt idx="77">
                  <c:v>45809</c:v>
                </c:pt>
                <c:pt idx="78">
                  <c:v>45839</c:v>
                </c:pt>
                <c:pt idx="79">
                  <c:v>45870</c:v>
                </c:pt>
                <c:pt idx="80">
                  <c:v>45901</c:v>
                </c:pt>
                <c:pt idx="81">
                  <c:v>45931</c:v>
                </c:pt>
                <c:pt idx="82">
                  <c:v>45962</c:v>
                </c:pt>
                <c:pt idx="83">
                  <c:v>45992</c:v>
                </c:pt>
                <c:pt idx="84">
                  <c:v>46023</c:v>
                </c:pt>
                <c:pt idx="85">
                  <c:v>46054</c:v>
                </c:pt>
                <c:pt idx="86">
                  <c:v>46082</c:v>
                </c:pt>
              </c:numCache>
            </c:numRef>
          </c:cat>
          <c:val>
            <c:numRef>
              <c:f>'Selected Jurisdictions'!$B$13:$CJ$13</c:f>
              <c:numCache>
                <c:formatCode>#,##0</c:formatCode>
                <c:ptCount val="87"/>
                <c:pt idx="0">
                  <c:v>12149</c:v>
                </c:pt>
                <c:pt idx="1">
                  <c:v>12155</c:v>
                </c:pt>
                <c:pt idx="2">
                  <c:v>12257</c:v>
                </c:pt>
                <c:pt idx="3">
                  <c:v>12334</c:v>
                </c:pt>
                <c:pt idx="4">
                  <c:v>12374</c:v>
                </c:pt>
                <c:pt idx="5">
                  <c:v>12379</c:v>
                </c:pt>
                <c:pt idx="6">
                  <c:v>12213</c:v>
                </c:pt>
                <c:pt idx="7">
                  <c:v>12172</c:v>
                </c:pt>
                <c:pt idx="8">
                  <c:v>12183</c:v>
                </c:pt>
                <c:pt idx="9">
                  <c:v>12229</c:v>
                </c:pt>
                <c:pt idx="10">
                  <c:v>12398</c:v>
                </c:pt>
                <c:pt idx="11">
                  <c:v>12144</c:v>
                </c:pt>
                <c:pt idx="12">
                  <c:v>12067</c:v>
                </c:pt>
                <c:pt idx="13">
                  <c:v>12165</c:v>
                </c:pt>
                <c:pt idx="14">
                  <c:v>12136</c:v>
                </c:pt>
                <c:pt idx="15">
                  <c:v>9748</c:v>
                </c:pt>
                <c:pt idx="16">
                  <c:v>9983</c:v>
                </c:pt>
                <c:pt idx="17">
                  <c:v>10468</c:v>
                </c:pt>
                <c:pt idx="18">
                  <c:v>10531</c:v>
                </c:pt>
                <c:pt idx="19">
                  <c:v>10659</c:v>
                </c:pt>
                <c:pt idx="20">
                  <c:v>10702</c:v>
                </c:pt>
                <c:pt idx="21">
                  <c:v>10736</c:v>
                </c:pt>
                <c:pt idx="22">
                  <c:v>10828</c:v>
                </c:pt>
                <c:pt idx="23">
                  <c:v>10766</c:v>
                </c:pt>
                <c:pt idx="24">
                  <c:v>10979</c:v>
                </c:pt>
                <c:pt idx="25">
                  <c:v>11090</c:v>
                </c:pt>
                <c:pt idx="26">
                  <c:v>11212</c:v>
                </c:pt>
                <c:pt idx="27">
                  <c:v>11330</c:v>
                </c:pt>
                <c:pt idx="28">
                  <c:v>11456</c:v>
                </c:pt>
                <c:pt idx="29">
                  <c:v>11628</c:v>
                </c:pt>
                <c:pt idx="30">
                  <c:v>11603</c:v>
                </c:pt>
                <c:pt idx="31">
                  <c:v>11628</c:v>
                </c:pt>
                <c:pt idx="32">
                  <c:v>11455</c:v>
                </c:pt>
                <c:pt idx="33">
                  <c:v>11572</c:v>
                </c:pt>
                <c:pt idx="34">
                  <c:v>11721</c:v>
                </c:pt>
                <c:pt idx="35">
                  <c:v>11643</c:v>
                </c:pt>
                <c:pt idx="36">
                  <c:v>11221</c:v>
                </c:pt>
                <c:pt idx="37">
                  <c:v>11368</c:v>
                </c:pt>
                <c:pt idx="38">
                  <c:v>11422</c:v>
                </c:pt>
                <c:pt idx="39">
                  <c:v>11606</c:v>
                </c:pt>
                <c:pt idx="40">
                  <c:v>11635</c:v>
                </c:pt>
                <c:pt idx="41">
                  <c:v>11648</c:v>
                </c:pt>
                <c:pt idx="42">
                  <c:v>11653</c:v>
                </c:pt>
                <c:pt idx="43">
                  <c:v>11622</c:v>
                </c:pt>
                <c:pt idx="44">
                  <c:v>11462</c:v>
                </c:pt>
                <c:pt idx="45">
                  <c:v>11659</c:v>
                </c:pt>
                <c:pt idx="46">
                  <c:v>11740</c:v>
                </c:pt>
                <c:pt idx="47">
                  <c:v>11597</c:v>
                </c:pt>
                <c:pt idx="48">
                  <c:v>11770</c:v>
                </c:pt>
                <c:pt idx="49">
                  <c:v>11886</c:v>
                </c:pt>
                <c:pt idx="50">
                  <c:v>12022</c:v>
                </c:pt>
                <c:pt idx="51">
                  <c:v>12051</c:v>
                </c:pt>
                <c:pt idx="52">
                  <c:v>12201</c:v>
                </c:pt>
                <c:pt idx="53">
                  <c:v>12354</c:v>
                </c:pt>
                <c:pt idx="54">
                  <c:v>12340</c:v>
                </c:pt>
                <c:pt idx="55">
                  <c:v>12326</c:v>
                </c:pt>
                <c:pt idx="56">
                  <c:v>12142</c:v>
                </c:pt>
                <c:pt idx="57">
                  <c:v>12303</c:v>
                </c:pt>
                <c:pt idx="58">
                  <c:v>12445</c:v>
                </c:pt>
                <c:pt idx="59">
                  <c:v>12384</c:v>
                </c:pt>
                <c:pt idx="60">
                  <c:v>12232</c:v>
                </c:pt>
                <c:pt idx="61">
                  <c:v>12279</c:v>
                </c:pt>
                <c:pt idx="62">
                  <c:v>12386</c:v>
                </c:pt>
                <c:pt idx="63">
                  <c:v>12381</c:v>
                </c:pt>
                <c:pt idx="64">
                  <c:v>12561</c:v>
                </c:pt>
                <c:pt idx="65">
                  <c:v>12604</c:v>
                </c:pt>
                <c:pt idx="66">
                  <c:v>12436</c:v>
                </c:pt>
                <c:pt idx="67">
                  <c:v>12377</c:v>
                </c:pt>
                <c:pt idx="68">
                  <c:v>12310</c:v>
                </c:pt>
                <c:pt idx="69">
                  <c:v>12361</c:v>
                </c:pt>
                <c:pt idx="70">
                  <c:v>12447</c:v>
                </c:pt>
                <c:pt idx="71">
                  <c:v>12341</c:v>
                </c:pt>
                <c:pt idx="72">
                  <c:v>12202</c:v>
                </c:pt>
                <c:pt idx="73">
                  <c:v>12235</c:v>
                </c:pt>
                <c:pt idx="74">
                  <c:v>12347</c:v>
                </c:pt>
                <c:pt idx="75">
                  <c:v>12290</c:v>
                </c:pt>
                <c:pt idx="76">
                  <c:v>12381</c:v>
                </c:pt>
                <c:pt idx="77">
                  <c:v>12433</c:v>
                </c:pt>
                <c:pt idx="78">
                  <c:v>12454</c:v>
                </c:pt>
                <c:pt idx="79">
                  <c:v>12408</c:v>
                </c:pt>
                <c:pt idx="80">
                  <c:v>12201</c:v>
                </c:pt>
                <c:pt idx="81">
                  <c:v>12355</c:v>
                </c:pt>
                <c:pt idx="82">
                  <c:v>12371</c:v>
                </c:pt>
                <c:pt idx="83">
                  <c:v>12439</c:v>
                </c:pt>
                <c:pt idx="84">
                  <c:v>12038</c:v>
                </c:pt>
                <c:pt idx="85">
                  <c:v>12046</c:v>
                </c:pt>
                <c:pt idx="86">
                  <c:v>12118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580-423F-969F-9451A55608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4969056"/>
        <c:axId val="614969888"/>
      </c:lineChart>
      <c:dateAx>
        <c:axId val="61496905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4969888"/>
        <c:crosses val="autoZero"/>
        <c:auto val="1"/>
        <c:lblOffset val="100"/>
        <c:baseTimeUnit val="months"/>
      </c:dateAx>
      <c:valAx>
        <c:axId val="614969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4969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City</a:t>
            </a:r>
            <a:r>
              <a:rPr lang="en-US" baseline="0"/>
              <a:t> of Manassas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14"/>
              <c:layout>
                <c:manualLayout>
                  <c:x val="1.0909832808959409E-3"/>
                  <c:y val="-3.377961035529766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3B6-427D-A7D8-50027DCDAEBA}"/>
                </c:ext>
              </c:extLst>
            </c:dLbl>
            <c:dLbl>
              <c:idx val="15"/>
              <c:layout>
                <c:manualLayout>
                  <c:x val="1.0909832808959808E-3"/>
                  <c:y val="2.627303027634262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C3B6-427D-A7D8-50027DCDAEBA}"/>
                </c:ext>
              </c:extLst>
            </c:dLbl>
            <c:dLbl>
              <c:idx val="86"/>
              <c:layout>
                <c:manualLayout>
                  <c:x val="-1.0909832808959808E-3"/>
                  <c:y val="4.879277051320773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2FE9-4AB7-AE13-1705858EBC0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Franklin Gothic Book" panose="020B05030201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'Selected Jurisdictions'!$B$1:$CJ$1</c:f>
              <c:numCache>
                <c:formatCode>mmm\-yy</c:formatCode>
                <c:ptCount val="87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  <c:pt idx="48">
                  <c:v>44927</c:v>
                </c:pt>
                <c:pt idx="49">
                  <c:v>44958</c:v>
                </c:pt>
                <c:pt idx="50">
                  <c:v>44986</c:v>
                </c:pt>
                <c:pt idx="51">
                  <c:v>45017</c:v>
                </c:pt>
                <c:pt idx="52">
                  <c:v>45047</c:v>
                </c:pt>
                <c:pt idx="53">
                  <c:v>45078</c:v>
                </c:pt>
                <c:pt idx="54">
                  <c:v>45108</c:v>
                </c:pt>
                <c:pt idx="55">
                  <c:v>45139</c:v>
                </c:pt>
                <c:pt idx="56">
                  <c:v>45170</c:v>
                </c:pt>
                <c:pt idx="57">
                  <c:v>45200</c:v>
                </c:pt>
                <c:pt idx="58">
                  <c:v>45231</c:v>
                </c:pt>
                <c:pt idx="59">
                  <c:v>45261</c:v>
                </c:pt>
                <c:pt idx="60">
                  <c:v>45292</c:v>
                </c:pt>
                <c:pt idx="61">
                  <c:v>45323</c:v>
                </c:pt>
                <c:pt idx="62">
                  <c:v>45352</c:v>
                </c:pt>
                <c:pt idx="63">
                  <c:v>45383</c:v>
                </c:pt>
                <c:pt idx="64">
                  <c:v>45413</c:v>
                </c:pt>
                <c:pt idx="65">
                  <c:v>45444</c:v>
                </c:pt>
                <c:pt idx="66">
                  <c:v>45474</c:v>
                </c:pt>
                <c:pt idx="67">
                  <c:v>45505</c:v>
                </c:pt>
                <c:pt idx="68">
                  <c:v>45536</c:v>
                </c:pt>
                <c:pt idx="69">
                  <c:v>45566</c:v>
                </c:pt>
                <c:pt idx="70">
                  <c:v>45597</c:v>
                </c:pt>
                <c:pt idx="71">
                  <c:v>45627</c:v>
                </c:pt>
                <c:pt idx="72">
                  <c:v>45658</c:v>
                </c:pt>
                <c:pt idx="73">
                  <c:v>45689</c:v>
                </c:pt>
                <c:pt idx="74">
                  <c:v>45717</c:v>
                </c:pt>
                <c:pt idx="75">
                  <c:v>45748</c:v>
                </c:pt>
                <c:pt idx="76">
                  <c:v>45778</c:v>
                </c:pt>
                <c:pt idx="77">
                  <c:v>45809</c:v>
                </c:pt>
                <c:pt idx="78">
                  <c:v>45839</c:v>
                </c:pt>
                <c:pt idx="79">
                  <c:v>45870</c:v>
                </c:pt>
                <c:pt idx="80">
                  <c:v>45901</c:v>
                </c:pt>
                <c:pt idx="81">
                  <c:v>45931</c:v>
                </c:pt>
                <c:pt idx="82">
                  <c:v>45962</c:v>
                </c:pt>
                <c:pt idx="83">
                  <c:v>45992</c:v>
                </c:pt>
                <c:pt idx="84">
                  <c:v>46023</c:v>
                </c:pt>
                <c:pt idx="85">
                  <c:v>46054</c:v>
                </c:pt>
                <c:pt idx="86">
                  <c:v>46082</c:v>
                </c:pt>
              </c:numCache>
            </c:numRef>
          </c:cat>
          <c:val>
            <c:numRef>
              <c:f>'Selected Jurisdictions'!$B$14:$CJ$14</c:f>
              <c:numCache>
                <c:formatCode>#,##0</c:formatCode>
                <c:ptCount val="87"/>
                <c:pt idx="0">
                  <c:v>22345</c:v>
                </c:pt>
                <c:pt idx="1">
                  <c:v>22526</c:v>
                </c:pt>
                <c:pt idx="2">
                  <c:v>22783</c:v>
                </c:pt>
                <c:pt idx="3">
                  <c:v>23212</c:v>
                </c:pt>
                <c:pt idx="4">
                  <c:v>23428</c:v>
                </c:pt>
                <c:pt idx="5">
                  <c:v>23879</c:v>
                </c:pt>
                <c:pt idx="6">
                  <c:v>23451</c:v>
                </c:pt>
                <c:pt idx="7">
                  <c:v>23512</c:v>
                </c:pt>
                <c:pt idx="8">
                  <c:v>23069</c:v>
                </c:pt>
                <c:pt idx="9">
                  <c:v>23427</c:v>
                </c:pt>
                <c:pt idx="10">
                  <c:v>23409</c:v>
                </c:pt>
                <c:pt idx="11">
                  <c:v>23402</c:v>
                </c:pt>
                <c:pt idx="12">
                  <c:v>22796</c:v>
                </c:pt>
                <c:pt idx="13">
                  <c:v>23076</c:v>
                </c:pt>
                <c:pt idx="14">
                  <c:v>23208</c:v>
                </c:pt>
                <c:pt idx="15">
                  <c:v>21163</c:v>
                </c:pt>
                <c:pt idx="16">
                  <c:v>21345</c:v>
                </c:pt>
                <c:pt idx="17">
                  <c:v>21882</c:v>
                </c:pt>
                <c:pt idx="18">
                  <c:v>22279</c:v>
                </c:pt>
                <c:pt idx="19">
                  <c:v>22452</c:v>
                </c:pt>
                <c:pt idx="20">
                  <c:v>22387</c:v>
                </c:pt>
                <c:pt idx="21">
                  <c:v>22744</c:v>
                </c:pt>
                <c:pt idx="22">
                  <c:v>22876</c:v>
                </c:pt>
                <c:pt idx="23">
                  <c:v>22694</c:v>
                </c:pt>
                <c:pt idx="24">
                  <c:v>22811</c:v>
                </c:pt>
                <c:pt idx="25">
                  <c:v>22791</c:v>
                </c:pt>
                <c:pt idx="26">
                  <c:v>22910</c:v>
                </c:pt>
                <c:pt idx="27">
                  <c:v>23071</c:v>
                </c:pt>
                <c:pt idx="28">
                  <c:v>23138</c:v>
                </c:pt>
                <c:pt idx="29">
                  <c:v>23109</c:v>
                </c:pt>
                <c:pt idx="30">
                  <c:v>23341</c:v>
                </c:pt>
                <c:pt idx="31">
                  <c:v>23325</c:v>
                </c:pt>
                <c:pt idx="32">
                  <c:v>23242</c:v>
                </c:pt>
                <c:pt idx="33">
                  <c:v>23509</c:v>
                </c:pt>
                <c:pt idx="34">
                  <c:v>23629</c:v>
                </c:pt>
                <c:pt idx="35">
                  <c:v>23447</c:v>
                </c:pt>
                <c:pt idx="36">
                  <c:v>23459</c:v>
                </c:pt>
                <c:pt idx="37">
                  <c:v>23699</c:v>
                </c:pt>
                <c:pt idx="38">
                  <c:v>23666</c:v>
                </c:pt>
                <c:pt idx="39">
                  <c:v>23717</c:v>
                </c:pt>
                <c:pt idx="40">
                  <c:v>23883</c:v>
                </c:pt>
                <c:pt idx="41">
                  <c:v>23834</c:v>
                </c:pt>
                <c:pt idx="42">
                  <c:v>24005</c:v>
                </c:pt>
                <c:pt idx="43">
                  <c:v>23985</c:v>
                </c:pt>
                <c:pt idx="44">
                  <c:v>24025</c:v>
                </c:pt>
                <c:pt idx="45">
                  <c:v>24097</c:v>
                </c:pt>
                <c:pt idx="46">
                  <c:v>24414</c:v>
                </c:pt>
                <c:pt idx="47">
                  <c:v>24035</c:v>
                </c:pt>
                <c:pt idx="48">
                  <c:v>24554</c:v>
                </c:pt>
                <c:pt idx="49">
                  <c:v>24573</c:v>
                </c:pt>
                <c:pt idx="50">
                  <c:v>24613</c:v>
                </c:pt>
                <c:pt idx="51">
                  <c:v>24738</c:v>
                </c:pt>
                <c:pt idx="52">
                  <c:v>24877</c:v>
                </c:pt>
                <c:pt idx="53">
                  <c:v>24967</c:v>
                </c:pt>
                <c:pt idx="54">
                  <c:v>25011</c:v>
                </c:pt>
                <c:pt idx="55">
                  <c:v>24940</c:v>
                </c:pt>
                <c:pt idx="56">
                  <c:v>24635</c:v>
                </c:pt>
                <c:pt idx="57">
                  <c:v>24668</c:v>
                </c:pt>
                <c:pt idx="58">
                  <c:v>24885</c:v>
                </c:pt>
                <c:pt idx="59">
                  <c:v>24806</c:v>
                </c:pt>
                <c:pt idx="60">
                  <c:v>24416</c:v>
                </c:pt>
                <c:pt idx="61">
                  <c:v>24595</c:v>
                </c:pt>
                <c:pt idx="62">
                  <c:v>24737</c:v>
                </c:pt>
                <c:pt idx="63">
                  <c:v>24921</c:v>
                </c:pt>
                <c:pt idx="64">
                  <c:v>25083</c:v>
                </c:pt>
                <c:pt idx="65">
                  <c:v>25200</c:v>
                </c:pt>
                <c:pt idx="66">
                  <c:v>25169</c:v>
                </c:pt>
                <c:pt idx="67">
                  <c:v>25060</c:v>
                </c:pt>
                <c:pt idx="68">
                  <c:v>24944</c:v>
                </c:pt>
                <c:pt idx="69">
                  <c:v>24698</c:v>
                </c:pt>
                <c:pt idx="70">
                  <c:v>24840</c:v>
                </c:pt>
                <c:pt idx="71">
                  <c:v>24632</c:v>
                </c:pt>
                <c:pt idx="72">
                  <c:v>23627</c:v>
                </c:pt>
                <c:pt idx="73">
                  <c:v>23755</c:v>
                </c:pt>
                <c:pt idx="74">
                  <c:v>23945</c:v>
                </c:pt>
                <c:pt idx="75">
                  <c:v>24163</c:v>
                </c:pt>
                <c:pt idx="76">
                  <c:v>24320</c:v>
                </c:pt>
                <c:pt idx="77">
                  <c:v>24384</c:v>
                </c:pt>
                <c:pt idx="78">
                  <c:v>24615</c:v>
                </c:pt>
                <c:pt idx="79">
                  <c:v>24540</c:v>
                </c:pt>
                <c:pt idx="80">
                  <c:v>24331</c:v>
                </c:pt>
                <c:pt idx="81">
                  <c:v>24361</c:v>
                </c:pt>
                <c:pt idx="82">
                  <c:v>24531</c:v>
                </c:pt>
                <c:pt idx="83">
                  <c:v>24411</c:v>
                </c:pt>
                <c:pt idx="84">
                  <c:v>23970</c:v>
                </c:pt>
                <c:pt idx="85">
                  <c:v>24006</c:v>
                </c:pt>
                <c:pt idx="86">
                  <c:v>24128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3B6-427D-A7D8-50027DCDAE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4969056"/>
        <c:axId val="614969888"/>
      </c:lineChart>
      <c:dateAx>
        <c:axId val="61496905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4969888"/>
        <c:crosses val="autoZero"/>
        <c:auto val="1"/>
        <c:lblOffset val="100"/>
        <c:baseTimeUnit val="months"/>
      </c:dateAx>
      <c:valAx>
        <c:axId val="614969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4969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City</a:t>
            </a:r>
            <a:r>
              <a:rPr lang="en-US" baseline="0"/>
              <a:t> of Manassas Park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14"/>
              <c:layout>
                <c:manualLayout>
                  <c:x val="-6.9311221555683139E-3"/>
                  <c:y val="-5.102037930818877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6D8-42A6-9620-AC5CDC027D29}"/>
                </c:ext>
              </c:extLst>
            </c:dLbl>
            <c:dLbl>
              <c:idx val="15"/>
              <c:layout>
                <c:manualLayout>
                  <c:x val="-4.8496501680853387E-3"/>
                  <c:y val="7.085015218263550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6D8-42A6-9620-AC5CDC027D29}"/>
                </c:ext>
              </c:extLst>
            </c:dLbl>
            <c:dLbl>
              <c:idx val="86"/>
              <c:layout>
                <c:manualLayout>
                  <c:x val="-1.5623661810617868E-16"/>
                  <c:y val="4.891988102779751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CBA-4670-91E5-56294BBF3A9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Franklin Gothic Book" panose="020B05030201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'Selected Jurisdictions'!$B$1:$CJ$1</c:f>
              <c:numCache>
                <c:formatCode>mmm\-yy</c:formatCode>
                <c:ptCount val="87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  <c:pt idx="48">
                  <c:v>44927</c:v>
                </c:pt>
                <c:pt idx="49">
                  <c:v>44958</c:v>
                </c:pt>
                <c:pt idx="50">
                  <c:v>44986</c:v>
                </c:pt>
                <c:pt idx="51">
                  <c:v>45017</c:v>
                </c:pt>
                <c:pt idx="52">
                  <c:v>45047</c:v>
                </c:pt>
                <c:pt idx="53">
                  <c:v>45078</c:v>
                </c:pt>
                <c:pt idx="54">
                  <c:v>45108</c:v>
                </c:pt>
                <c:pt idx="55">
                  <c:v>45139</c:v>
                </c:pt>
                <c:pt idx="56">
                  <c:v>45170</c:v>
                </c:pt>
                <c:pt idx="57">
                  <c:v>45200</c:v>
                </c:pt>
                <c:pt idx="58">
                  <c:v>45231</c:v>
                </c:pt>
                <c:pt idx="59">
                  <c:v>45261</c:v>
                </c:pt>
                <c:pt idx="60">
                  <c:v>45292</c:v>
                </c:pt>
                <c:pt idx="61">
                  <c:v>45323</c:v>
                </c:pt>
                <c:pt idx="62">
                  <c:v>45352</c:v>
                </c:pt>
                <c:pt idx="63">
                  <c:v>45383</c:v>
                </c:pt>
                <c:pt idx="64">
                  <c:v>45413</c:v>
                </c:pt>
                <c:pt idx="65">
                  <c:v>45444</c:v>
                </c:pt>
                <c:pt idx="66">
                  <c:v>45474</c:v>
                </c:pt>
                <c:pt idx="67">
                  <c:v>45505</c:v>
                </c:pt>
                <c:pt idx="68">
                  <c:v>45536</c:v>
                </c:pt>
                <c:pt idx="69">
                  <c:v>45566</c:v>
                </c:pt>
                <c:pt idx="70">
                  <c:v>45597</c:v>
                </c:pt>
                <c:pt idx="71">
                  <c:v>45627</c:v>
                </c:pt>
                <c:pt idx="72">
                  <c:v>45658</c:v>
                </c:pt>
                <c:pt idx="73">
                  <c:v>45689</c:v>
                </c:pt>
                <c:pt idx="74">
                  <c:v>45717</c:v>
                </c:pt>
                <c:pt idx="75">
                  <c:v>45748</c:v>
                </c:pt>
                <c:pt idx="76">
                  <c:v>45778</c:v>
                </c:pt>
                <c:pt idx="77">
                  <c:v>45809</c:v>
                </c:pt>
                <c:pt idx="78">
                  <c:v>45839</c:v>
                </c:pt>
                <c:pt idx="79">
                  <c:v>45870</c:v>
                </c:pt>
                <c:pt idx="80">
                  <c:v>45901</c:v>
                </c:pt>
                <c:pt idx="81">
                  <c:v>45931</c:v>
                </c:pt>
                <c:pt idx="82">
                  <c:v>45962</c:v>
                </c:pt>
                <c:pt idx="83">
                  <c:v>45992</c:v>
                </c:pt>
                <c:pt idx="84">
                  <c:v>46023</c:v>
                </c:pt>
                <c:pt idx="85">
                  <c:v>46054</c:v>
                </c:pt>
                <c:pt idx="86">
                  <c:v>46082</c:v>
                </c:pt>
              </c:numCache>
            </c:numRef>
          </c:cat>
          <c:val>
            <c:numRef>
              <c:f>'Selected Jurisdictions'!$B$15:$CJ$15</c:f>
              <c:numCache>
                <c:formatCode>#,##0</c:formatCode>
                <c:ptCount val="87"/>
                <c:pt idx="0">
                  <c:v>3594</c:v>
                </c:pt>
                <c:pt idx="1">
                  <c:v>3620</c:v>
                </c:pt>
                <c:pt idx="2">
                  <c:v>3618</c:v>
                </c:pt>
                <c:pt idx="3">
                  <c:v>3661</c:v>
                </c:pt>
                <c:pt idx="4">
                  <c:v>3726</c:v>
                </c:pt>
                <c:pt idx="5">
                  <c:v>3810</c:v>
                </c:pt>
                <c:pt idx="6">
                  <c:v>3881</c:v>
                </c:pt>
                <c:pt idx="7">
                  <c:v>3905</c:v>
                </c:pt>
                <c:pt idx="8">
                  <c:v>3803</c:v>
                </c:pt>
                <c:pt idx="9">
                  <c:v>3770</c:v>
                </c:pt>
                <c:pt idx="10">
                  <c:v>3769</c:v>
                </c:pt>
                <c:pt idx="11">
                  <c:v>3737</c:v>
                </c:pt>
                <c:pt idx="12">
                  <c:v>3700</c:v>
                </c:pt>
                <c:pt idx="13">
                  <c:v>3768</c:v>
                </c:pt>
                <c:pt idx="14">
                  <c:v>3912</c:v>
                </c:pt>
                <c:pt idx="15">
                  <c:v>3618</c:v>
                </c:pt>
                <c:pt idx="16">
                  <c:v>3695</c:v>
                </c:pt>
                <c:pt idx="17">
                  <c:v>3684</c:v>
                </c:pt>
                <c:pt idx="18">
                  <c:v>3673</c:v>
                </c:pt>
                <c:pt idx="19">
                  <c:v>3728</c:v>
                </c:pt>
                <c:pt idx="20">
                  <c:v>3749</c:v>
                </c:pt>
                <c:pt idx="21">
                  <c:v>3766</c:v>
                </c:pt>
                <c:pt idx="22">
                  <c:v>3785</c:v>
                </c:pt>
                <c:pt idx="23">
                  <c:v>3775</c:v>
                </c:pt>
                <c:pt idx="24">
                  <c:v>3664</c:v>
                </c:pt>
                <c:pt idx="25">
                  <c:v>3663</c:v>
                </c:pt>
                <c:pt idx="26">
                  <c:v>3700</c:v>
                </c:pt>
                <c:pt idx="27">
                  <c:v>3767</c:v>
                </c:pt>
                <c:pt idx="28">
                  <c:v>3908</c:v>
                </c:pt>
                <c:pt idx="29">
                  <c:v>3974</c:v>
                </c:pt>
                <c:pt idx="30">
                  <c:v>4155</c:v>
                </c:pt>
                <c:pt idx="31">
                  <c:v>4266</c:v>
                </c:pt>
                <c:pt idx="32">
                  <c:v>4116</c:v>
                </c:pt>
                <c:pt idx="33">
                  <c:v>4148</c:v>
                </c:pt>
                <c:pt idx="34">
                  <c:v>4171</c:v>
                </c:pt>
                <c:pt idx="35">
                  <c:v>4161</c:v>
                </c:pt>
                <c:pt idx="36">
                  <c:v>4241</c:v>
                </c:pt>
                <c:pt idx="37">
                  <c:v>4363</c:v>
                </c:pt>
                <c:pt idx="38">
                  <c:v>4388</c:v>
                </c:pt>
                <c:pt idx="39">
                  <c:v>4378</c:v>
                </c:pt>
                <c:pt idx="40">
                  <c:v>4513</c:v>
                </c:pt>
                <c:pt idx="41">
                  <c:v>4579</c:v>
                </c:pt>
                <c:pt idx="42">
                  <c:v>4572</c:v>
                </c:pt>
                <c:pt idx="43">
                  <c:v>4418</c:v>
                </c:pt>
                <c:pt idx="44">
                  <c:v>4357</c:v>
                </c:pt>
                <c:pt idx="45">
                  <c:v>4340</c:v>
                </c:pt>
                <c:pt idx="46">
                  <c:v>4430</c:v>
                </c:pt>
                <c:pt idx="47">
                  <c:v>4357</c:v>
                </c:pt>
                <c:pt idx="48">
                  <c:v>4432</c:v>
                </c:pt>
                <c:pt idx="49">
                  <c:v>4443</c:v>
                </c:pt>
                <c:pt idx="50">
                  <c:v>4434</c:v>
                </c:pt>
                <c:pt idx="51">
                  <c:v>4472</c:v>
                </c:pt>
                <c:pt idx="52">
                  <c:v>4422</c:v>
                </c:pt>
                <c:pt idx="53">
                  <c:v>4451</c:v>
                </c:pt>
                <c:pt idx="54">
                  <c:v>4410</c:v>
                </c:pt>
                <c:pt idx="55">
                  <c:v>4429</c:v>
                </c:pt>
                <c:pt idx="56">
                  <c:v>4308</c:v>
                </c:pt>
                <c:pt idx="57">
                  <c:v>4129</c:v>
                </c:pt>
                <c:pt idx="58">
                  <c:v>4128</c:v>
                </c:pt>
                <c:pt idx="59">
                  <c:v>3955</c:v>
                </c:pt>
                <c:pt idx="60">
                  <c:v>3777</c:v>
                </c:pt>
                <c:pt idx="61">
                  <c:v>3774</c:v>
                </c:pt>
                <c:pt idx="62">
                  <c:v>3841</c:v>
                </c:pt>
                <c:pt idx="63">
                  <c:v>3714</c:v>
                </c:pt>
                <c:pt idx="64">
                  <c:v>3782</c:v>
                </c:pt>
                <c:pt idx="65">
                  <c:v>3799</c:v>
                </c:pt>
                <c:pt idx="66">
                  <c:v>3673</c:v>
                </c:pt>
                <c:pt idx="67">
                  <c:v>3717</c:v>
                </c:pt>
                <c:pt idx="68">
                  <c:v>3661</c:v>
                </c:pt>
                <c:pt idx="69">
                  <c:v>3665</c:v>
                </c:pt>
                <c:pt idx="70">
                  <c:v>3660</c:v>
                </c:pt>
                <c:pt idx="71">
                  <c:v>3665</c:v>
                </c:pt>
                <c:pt idx="72">
                  <c:v>3674</c:v>
                </c:pt>
                <c:pt idx="73">
                  <c:v>3673</c:v>
                </c:pt>
                <c:pt idx="74">
                  <c:v>3683</c:v>
                </c:pt>
                <c:pt idx="75">
                  <c:v>3754</c:v>
                </c:pt>
                <c:pt idx="76">
                  <c:v>3793</c:v>
                </c:pt>
                <c:pt idx="77">
                  <c:v>3800</c:v>
                </c:pt>
                <c:pt idx="78">
                  <c:v>3792</c:v>
                </c:pt>
                <c:pt idx="79">
                  <c:v>3828</c:v>
                </c:pt>
                <c:pt idx="80">
                  <c:v>3768</c:v>
                </c:pt>
                <c:pt idx="81">
                  <c:v>3790</c:v>
                </c:pt>
                <c:pt idx="82">
                  <c:v>3807</c:v>
                </c:pt>
                <c:pt idx="83">
                  <c:v>3750</c:v>
                </c:pt>
                <c:pt idx="84">
                  <c:v>3700</c:v>
                </c:pt>
                <c:pt idx="85">
                  <c:v>3644</c:v>
                </c:pt>
                <c:pt idx="86">
                  <c:v>3665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6D8-42A6-9620-AC5CDC027D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4969056"/>
        <c:axId val="614969888"/>
      </c:lineChart>
      <c:dateAx>
        <c:axId val="61496905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4969888"/>
        <c:crosses val="autoZero"/>
        <c:auto val="1"/>
        <c:lblOffset val="100"/>
        <c:baseTimeUnit val="months"/>
      </c:dateAx>
      <c:valAx>
        <c:axId val="614969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4969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Arlington</a:t>
            </a:r>
            <a:r>
              <a:rPr lang="en-US" baseline="0"/>
              <a:t> County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14"/>
              <c:layout>
                <c:manualLayout>
                  <c:x val="-1.3607966846044411E-2"/>
                  <c:y val="-3.473459939884528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A6B-4BCB-B959-11519FB7AC33}"/>
                </c:ext>
              </c:extLst>
            </c:dLbl>
            <c:dLbl>
              <c:idx val="15"/>
              <c:layout>
                <c:manualLayout>
                  <c:x val="-3.4896593576201979E-2"/>
                  <c:y val="6.3862128863236584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2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Franklin Gothic Book" panose="020B05030201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7.4876546907791663E-2"/>
                      <c:h val="9.273803760757318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2-3A6B-4BCB-B959-11519FB7AC33}"/>
                </c:ext>
              </c:extLst>
            </c:dLbl>
            <c:dLbl>
              <c:idx val="86"/>
              <c:layout>
                <c:manualLayout>
                  <c:x val="0"/>
                  <c:y val="2.996921960565108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45EA-4DEF-93E6-E281304052E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Franklin Gothic Book" panose="020B05030201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'Selected Jurisdictions'!$B$1:$CJ$1</c:f>
              <c:numCache>
                <c:formatCode>mmm\-yy</c:formatCode>
                <c:ptCount val="87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  <c:pt idx="48">
                  <c:v>44927</c:v>
                </c:pt>
                <c:pt idx="49">
                  <c:v>44958</c:v>
                </c:pt>
                <c:pt idx="50">
                  <c:v>44986</c:v>
                </c:pt>
                <c:pt idx="51">
                  <c:v>45017</c:v>
                </c:pt>
                <c:pt idx="52">
                  <c:v>45047</c:v>
                </c:pt>
                <c:pt idx="53">
                  <c:v>45078</c:v>
                </c:pt>
                <c:pt idx="54">
                  <c:v>45108</c:v>
                </c:pt>
                <c:pt idx="55">
                  <c:v>45139</c:v>
                </c:pt>
                <c:pt idx="56">
                  <c:v>45170</c:v>
                </c:pt>
                <c:pt idx="57">
                  <c:v>45200</c:v>
                </c:pt>
                <c:pt idx="58">
                  <c:v>45231</c:v>
                </c:pt>
                <c:pt idx="59">
                  <c:v>45261</c:v>
                </c:pt>
                <c:pt idx="60">
                  <c:v>45292</c:v>
                </c:pt>
                <c:pt idx="61">
                  <c:v>45323</c:v>
                </c:pt>
                <c:pt idx="62">
                  <c:v>45352</c:v>
                </c:pt>
                <c:pt idx="63">
                  <c:v>45383</c:v>
                </c:pt>
                <c:pt idx="64">
                  <c:v>45413</c:v>
                </c:pt>
                <c:pt idx="65">
                  <c:v>45444</c:v>
                </c:pt>
                <c:pt idx="66">
                  <c:v>45474</c:v>
                </c:pt>
                <c:pt idx="67">
                  <c:v>45505</c:v>
                </c:pt>
                <c:pt idx="68">
                  <c:v>45536</c:v>
                </c:pt>
                <c:pt idx="69">
                  <c:v>45566</c:v>
                </c:pt>
                <c:pt idx="70">
                  <c:v>45597</c:v>
                </c:pt>
                <c:pt idx="71">
                  <c:v>45627</c:v>
                </c:pt>
                <c:pt idx="72">
                  <c:v>45658</c:v>
                </c:pt>
                <c:pt idx="73">
                  <c:v>45689</c:v>
                </c:pt>
                <c:pt idx="74">
                  <c:v>45717</c:v>
                </c:pt>
                <c:pt idx="75">
                  <c:v>45748</c:v>
                </c:pt>
                <c:pt idx="76">
                  <c:v>45778</c:v>
                </c:pt>
                <c:pt idx="77">
                  <c:v>45809</c:v>
                </c:pt>
                <c:pt idx="78">
                  <c:v>45839</c:v>
                </c:pt>
                <c:pt idx="79">
                  <c:v>45870</c:v>
                </c:pt>
                <c:pt idx="80">
                  <c:v>45901</c:v>
                </c:pt>
                <c:pt idx="81">
                  <c:v>45931</c:v>
                </c:pt>
                <c:pt idx="82">
                  <c:v>45962</c:v>
                </c:pt>
                <c:pt idx="83">
                  <c:v>45992</c:v>
                </c:pt>
                <c:pt idx="84">
                  <c:v>46023</c:v>
                </c:pt>
                <c:pt idx="85">
                  <c:v>46054</c:v>
                </c:pt>
                <c:pt idx="86">
                  <c:v>46082</c:v>
                </c:pt>
              </c:numCache>
            </c:numRef>
          </c:cat>
          <c:val>
            <c:numRef>
              <c:f>'Selected Jurisdictions'!$B$7:$CJ$7</c:f>
              <c:numCache>
                <c:formatCode>#,##0</c:formatCode>
                <c:ptCount val="87"/>
                <c:pt idx="0">
                  <c:v>178064</c:v>
                </c:pt>
                <c:pt idx="1">
                  <c:v>178992</c:v>
                </c:pt>
                <c:pt idx="2">
                  <c:v>179908</c:v>
                </c:pt>
                <c:pt idx="3">
                  <c:v>180555</c:v>
                </c:pt>
                <c:pt idx="4">
                  <c:v>181446</c:v>
                </c:pt>
                <c:pt idx="5">
                  <c:v>183879</c:v>
                </c:pt>
                <c:pt idx="6">
                  <c:v>183764</c:v>
                </c:pt>
                <c:pt idx="7">
                  <c:v>183602</c:v>
                </c:pt>
                <c:pt idx="8">
                  <c:v>182290</c:v>
                </c:pt>
                <c:pt idx="9">
                  <c:v>183906</c:v>
                </c:pt>
                <c:pt idx="10">
                  <c:v>185062</c:v>
                </c:pt>
                <c:pt idx="11">
                  <c:v>184898</c:v>
                </c:pt>
                <c:pt idx="12">
                  <c:v>186188</c:v>
                </c:pt>
                <c:pt idx="13">
                  <c:v>186153</c:v>
                </c:pt>
                <c:pt idx="14">
                  <c:v>185588</c:v>
                </c:pt>
                <c:pt idx="15">
                  <c:v>166362</c:v>
                </c:pt>
                <c:pt idx="16">
                  <c:v>166853</c:v>
                </c:pt>
                <c:pt idx="17">
                  <c:v>169688</c:v>
                </c:pt>
                <c:pt idx="18">
                  <c:v>172320</c:v>
                </c:pt>
                <c:pt idx="19">
                  <c:v>172270</c:v>
                </c:pt>
                <c:pt idx="20">
                  <c:v>171630</c:v>
                </c:pt>
                <c:pt idx="21">
                  <c:v>172101</c:v>
                </c:pt>
                <c:pt idx="22">
                  <c:v>172019</c:v>
                </c:pt>
                <c:pt idx="23">
                  <c:v>171897</c:v>
                </c:pt>
                <c:pt idx="24">
                  <c:v>170016</c:v>
                </c:pt>
                <c:pt idx="25">
                  <c:v>170084</c:v>
                </c:pt>
                <c:pt idx="26">
                  <c:v>170285</c:v>
                </c:pt>
                <c:pt idx="27">
                  <c:v>171530</c:v>
                </c:pt>
                <c:pt idx="28">
                  <c:v>171661</c:v>
                </c:pt>
                <c:pt idx="29">
                  <c:v>174135</c:v>
                </c:pt>
                <c:pt idx="30">
                  <c:v>175245</c:v>
                </c:pt>
                <c:pt idx="31">
                  <c:v>174430</c:v>
                </c:pt>
                <c:pt idx="32">
                  <c:v>173118</c:v>
                </c:pt>
                <c:pt idx="33">
                  <c:v>171620</c:v>
                </c:pt>
                <c:pt idx="34">
                  <c:v>172318</c:v>
                </c:pt>
                <c:pt idx="35">
                  <c:v>172367</c:v>
                </c:pt>
                <c:pt idx="36">
                  <c:v>169974</c:v>
                </c:pt>
                <c:pt idx="37">
                  <c:v>171316</c:v>
                </c:pt>
                <c:pt idx="38">
                  <c:v>171299</c:v>
                </c:pt>
                <c:pt idx="39">
                  <c:v>172568</c:v>
                </c:pt>
                <c:pt idx="40">
                  <c:v>172948</c:v>
                </c:pt>
                <c:pt idx="41">
                  <c:v>174221</c:v>
                </c:pt>
                <c:pt idx="42">
                  <c:v>176654</c:v>
                </c:pt>
                <c:pt idx="43">
                  <c:v>176886</c:v>
                </c:pt>
                <c:pt idx="44">
                  <c:v>175948</c:v>
                </c:pt>
                <c:pt idx="45">
                  <c:v>176550</c:v>
                </c:pt>
                <c:pt idx="46">
                  <c:v>177108</c:v>
                </c:pt>
                <c:pt idx="47">
                  <c:v>177102</c:v>
                </c:pt>
                <c:pt idx="48">
                  <c:v>176268</c:v>
                </c:pt>
                <c:pt idx="49">
                  <c:v>176591</c:v>
                </c:pt>
                <c:pt idx="50">
                  <c:v>177009</c:v>
                </c:pt>
                <c:pt idx="51">
                  <c:v>177435</c:v>
                </c:pt>
                <c:pt idx="52">
                  <c:v>178290</c:v>
                </c:pt>
                <c:pt idx="53">
                  <c:v>180601</c:v>
                </c:pt>
                <c:pt idx="54">
                  <c:v>181354</c:v>
                </c:pt>
                <c:pt idx="55">
                  <c:v>180870</c:v>
                </c:pt>
                <c:pt idx="56">
                  <c:v>179429</c:v>
                </c:pt>
                <c:pt idx="57">
                  <c:v>180762</c:v>
                </c:pt>
                <c:pt idx="58">
                  <c:v>181290</c:v>
                </c:pt>
                <c:pt idx="59">
                  <c:v>181259</c:v>
                </c:pt>
                <c:pt idx="60">
                  <c:v>174558</c:v>
                </c:pt>
                <c:pt idx="61">
                  <c:v>174977</c:v>
                </c:pt>
                <c:pt idx="62">
                  <c:v>175431</c:v>
                </c:pt>
                <c:pt idx="63">
                  <c:v>176427</c:v>
                </c:pt>
                <c:pt idx="64">
                  <c:v>177065</c:v>
                </c:pt>
                <c:pt idx="65">
                  <c:v>179757</c:v>
                </c:pt>
                <c:pt idx="66">
                  <c:v>182007</c:v>
                </c:pt>
                <c:pt idx="67">
                  <c:v>182206</c:v>
                </c:pt>
                <c:pt idx="68">
                  <c:v>180806</c:v>
                </c:pt>
                <c:pt idx="69">
                  <c:v>182458</c:v>
                </c:pt>
                <c:pt idx="70">
                  <c:v>182938</c:v>
                </c:pt>
                <c:pt idx="71">
                  <c:v>182318</c:v>
                </c:pt>
                <c:pt idx="72">
                  <c:v>183190</c:v>
                </c:pt>
                <c:pt idx="73">
                  <c:v>182866</c:v>
                </c:pt>
                <c:pt idx="74">
                  <c:v>181779</c:v>
                </c:pt>
                <c:pt idx="75">
                  <c:v>182264</c:v>
                </c:pt>
                <c:pt idx="76">
                  <c:v>183013</c:v>
                </c:pt>
                <c:pt idx="77">
                  <c:v>183398</c:v>
                </c:pt>
                <c:pt idx="78">
                  <c:v>181986</c:v>
                </c:pt>
                <c:pt idx="79">
                  <c:v>180756</c:v>
                </c:pt>
                <c:pt idx="80">
                  <c:v>178500</c:v>
                </c:pt>
                <c:pt idx="81">
                  <c:v>177053</c:v>
                </c:pt>
                <c:pt idx="82">
                  <c:v>177279</c:v>
                </c:pt>
                <c:pt idx="83">
                  <c:v>176738</c:v>
                </c:pt>
                <c:pt idx="84">
                  <c:v>172455</c:v>
                </c:pt>
                <c:pt idx="85">
                  <c:v>172410</c:v>
                </c:pt>
                <c:pt idx="86">
                  <c:v>171969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A6B-4BCB-B959-11519FB7AC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4969056"/>
        <c:axId val="614969888"/>
      </c:lineChart>
      <c:dateAx>
        <c:axId val="61496905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888"/>
        <c:crosses val="autoZero"/>
        <c:auto val="1"/>
        <c:lblOffset val="100"/>
        <c:baseTimeUnit val="months"/>
      </c:dateAx>
      <c:valAx>
        <c:axId val="61496988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QCEW Monthly Data for the COG Region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11"/>
              <c:layout>
                <c:manualLayout>
                  <c:x val="-2.3584292489795614E-2"/>
                  <c:y val="-6.344226753654176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04F3-4EC5-84E4-FEFF41042A5D}"/>
                </c:ext>
              </c:extLst>
            </c:dLbl>
            <c:dLbl>
              <c:idx val="12"/>
              <c:layout>
                <c:manualLayout>
                  <c:x val="1.1792146244897807E-2"/>
                  <c:y val="-4.758170065240634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4F3-4EC5-84E4-FEFF41042A5D}"/>
                </c:ext>
              </c:extLst>
            </c:dLbl>
            <c:dLbl>
              <c:idx val="14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09A8-42C9-9E61-9AAC0E0ED34E}"/>
                </c:ext>
              </c:extLst>
            </c:dLbl>
            <c:dLbl>
              <c:idx val="15"/>
              <c:layout>
                <c:manualLayout>
                  <c:x val="-8.6891757696127558E-3"/>
                  <c:y val="2.777777777777784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9A8-42C9-9E61-9AAC0E0ED34E}"/>
                </c:ext>
              </c:extLst>
            </c:dLbl>
            <c:dLbl>
              <c:idx val="23"/>
              <c:layout>
                <c:manualLayout>
                  <c:x val="-1.26350369574831E-2"/>
                  <c:y val="-6.296296296296295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34E1-4533-9192-8A276C084C43}"/>
                </c:ext>
              </c:extLst>
            </c:dLbl>
            <c:dLbl>
              <c:idx val="24"/>
              <c:layout>
                <c:manualLayout>
                  <c:x val="-6.3175184787415501E-3"/>
                  <c:y val="5.18518518518518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4E1-4533-9192-8A276C084C43}"/>
                </c:ext>
              </c:extLst>
            </c:dLbl>
            <c:dLbl>
              <c:idx val="35"/>
              <c:layout>
                <c:manualLayout>
                  <c:x val="-1.26350369574831E-2"/>
                  <c:y val="-5.925925925925926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34E1-4533-9192-8A276C084C43}"/>
                </c:ext>
              </c:extLst>
            </c:dLbl>
            <c:dLbl>
              <c:idx val="36"/>
              <c:layout>
                <c:manualLayout>
                  <c:x val="-1.2635036957484027E-3"/>
                  <c:y val="2.222222222222215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4E1-4533-9192-8A276C084C43}"/>
                </c:ext>
              </c:extLst>
            </c:dLbl>
            <c:dLbl>
              <c:idx val="47"/>
              <c:layout>
                <c:manualLayout>
                  <c:x val="-1.6203703703703703E-2"/>
                  <c:y val="-5.555555555555558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34E1-4533-9192-8A276C084C43}"/>
                </c:ext>
              </c:extLst>
            </c:dLbl>
            <c:dLbl>
              <c:idx val="48"/>
              <c:layout>
                <c:manualLayout>
                  <c:x val="-2.3148148148149847E-3"/>
                  <c:y val="3.333333333333333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34E1-4533-9192-8A276C084C43}"/>
                </c:ext>
              </c:extLst>
            </c:dLbl>
            <c:dLbl>
              <c:idx val="59"/>
              <c:layout>
                <c:manualLayout>
                  <c:x val="-3.8629932406932112E-2"/>
                  <c:y val="-8.084435583912925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34E1-4533-9192-8A276C084C43}"/>
                </c:ext>
              </c:extLst>
            </c:dLbl>
            <c:dLbl>
              <c:idx val="60"/>
              <c:layout>
                <c:manualLayout>
                  <c:x val="-3.2084582704874229E-2"/>
                  <c:y val="6.459875936177038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F63-4799-9A7B-2880F286BA5E}"/>
                </c:ext>
              </c:extLst>
            </c:dLbl>
            <c:dLbl>
              <c:idx val="65"/>
              <c:layout>
                <c:manualLayout>
                  <c:x val="-1.659786832460991E-16"/>
                  <c:y val="-9.574915951840133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F63-4799-9A7B-2880F286BA5E}"/>
                </c:ext>
              </c:extLst>
            </c:dLbl>
            <c:dLbl>
              <c:idx val="77"/>
              <c:layout>
                <c:manualLayout>
                  <c:x val="-1.5895849276425948E-2"/>
                  <c:y val="-5.617283422762647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CA21-4283-8E86-EC1ABACC0DBA}"/>
                </c:ext>
              </c:extLst>
            </c:dLbl>
            <c:dLbl>
              <c:idx val="80"/>
              <c:layout>
                <c:manualLayout>
                  <c:x val="-2.9921598637978254E-2"/>
                  <c:y val="8.613167914902726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A21-4283-8E86-EC1ABACC0DB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Franklin Gothic Book" panose="020B05030201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'Selected Jurisdictions'!$B$1:$CJ$1</c:f>
              <c:numCache>
                <c:formatCode>mmm\-yy</c:formatCode>
                <c:ptCount val="87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  <c:pt idx="48">
                  <c:v>44927</c:v>
                </c:pt>
                <c:pt idx="49">
                  <c:v>44958</c:v>
                </c:pt>
                <c:pt idx="50">
                  <c:v>44986</c:v>
                </c:pt>
                <c:pt idx="51">
                  <c:v>45017</c:v>
                </c:pt>
                <c:pt idx="52">
                  <c:v>45047</c:v>
                </c:pt>
                <c:pt idx="53">
                  <c:v>45078</c:v>
                </c:pt>
                <c:pt idx="54">
                  <c:v>45108</c:v>
                </c:pt>
                <c:pt idx="55">
                  <c:v>45139</c:v>
                </c:pt>
                <c:pt idx="56">
                  <c:v>45170</c:v>
                </c:pt>
                <c:pt idx="57">
                  <c:v>45200</c:v>
                </c:pt>
                <c:pt idx="58">
                  <c:v>45231</c:v>
                </c:pt>
                <c:pt idx="59">
                  <c:v>45261</c:v>
                </c:pt>
                <c:pt idx="60">
                  <c:v>45292</c:v>
                </c:pt>
                <c:pt idx="61">
                  <c:v>45323</c:v>
                </c:pt>
                <c:pt idx="62">
                  <c:v>45352</c:v>
                </c:pt>
                <c:pt idx="63">
                  <c:v>45383</c:v>
                </c:pt>
                <c:pt idx="64">
                  <c:v>45413</c:v>
                </c:pt>
                <c:pt idx="65">
                  <c:v>45444</c:v>
                </c:pt>
                <c:pt idx="66">
                  <c:v>45474</c:v>
                </c:pt>
                <c:pt idx="67">
                  <c:v>45505</c:v>
                </c:pt>
                <c:pt idx="68">
                  <c:v>45536</c:v>
                </c:pt>
                <c:pt idx="69">
                  <c:v>45566</c:v>
                </c:pt>
                <c:pt idx="70">
                  <c:v>45597</c:v>
                </c:pt>
                <c:pt idx="71">
                  <c:v>45627</c:v>
                </c:pt>
                <c:pt idx="72">
                  <c:v>45658</c:v>
                </c:pt>
                <c:pt idx="73">
                  <c:v>45689</c:v>
                </c:pt>
                <c:pt idx="74">
                  <c:v>45717</c:v>
                </c:pt>
                <c:pt idx="75">
                  <c:v>45748</c:v>
                </c:pt>
                <c:pt idx="76">
                  <c:v>45778</c:v>
                </c:pt>
                <c:pt idx="77">
                  <c:v>45809</c:v>
                </c:pt>
                <c:pt idx="78">
                  <c:v>45839</c:v>
                </c:pt>
                <c:pt idx="79">
                  <c:v>45870</c:v>
                </c:pt>
                <c:pt idx="80">
                  <c:v>45901</c:v>
                </c:pt>
                <c:pt idx="81">
                  <c:v>45931</c:v>
                </c:pt>
                <c:pt idx="82">
                  <c:v>45962</c:v>
                </c:pt>
                <c:pt idx="83">
                  <c:v>45992</c:v>
                </c:pt>
                <c:pt idx="84">
                  <c:v>46023</c:v>
                </c:pt>
                <c:pt idx="85">
                  <c:v>46054</c:v>
                </c:pt>
                <c:pt idx="86">
                  <c:v>46082</c:v>
                </c:pt>
              </c:numCache>
            </c:numRef>
          </c:cat>
          <c:val>
            <c:numRef>
              <c:f>'Selected Jurisdictions'!$B$16:$CJ$16</c:f>
              <c:numCache>
                <c:formatCode>#,##0</c:formatCode>
                <c:ptCount val="87"/>
                <c:pt idx="0">
                  <c:v>2927405</c:v>
                </c:pt>
                <c:pt idx="1">
                  <c:v>2940607</c:v>
                </c:pt>
                <c:pt idx="2">
                  <c:v>2955889</c:v>
                </c:pt>
                <c:pt idx="3">
                  <c:v>2972296</c:v>
                </c:pt>
                <c:pt idx="4">
                  <c:v>2988330</c:v>
                </c:pt>
                <c:pt idx="5">
                  <c:v>3017477</c:v>
                </c:pt>
                <c:pt idx="6">
                  <c:v>2976390</c:v>
                </c:pt>
                <c:pt idx="7">
                  <c:v>2970424</c:v>
                </c:pt>
                <c:pt idx="8">
                  <c:v>2977708</c:v>
                </c:pt>
                <c:pt idx="9">
                  <c:v>3004527</c:v>
                </c:pt>
                <c:pt idx="10">
                  <c:v>3018093</c:v>
                </c:pt>
                <c:pt idx="11">
                  <c:v>3014690</c:v>
                </c:pt>
                <c:pt idx="12">
                  <c:v>2969243</c:v>
                </c:pt>
                <c:pt idx="13">
                  <c:v>2979760</c:v>
                </c:pt>
                <c:pt idx="14">
                  <c:v>2964746</c:v>
                </c:pt>
                <c:pt idx="15">
                  <c:v>2622110</c:v>
                </c:pt>
                <c:pt idx="16">
                  <c:v>2637371</c:v>
                </c:pt>
                <c:pt idx="17">
                  <c:v>2695423</c:v>
                </c:pt>
                <c:pt idx="18">
                  <c:v>2713906</c:v>
                </c:pt>
                <c:pt idx="19">
                  <c:v>2746805</c:v>
                </c:pt>
                <c:pt idx="20">
                  <c:v>2772174</c:v>
                </c:pt>
                <c:pt idx="21">
                  <c:v>2794461</c:v>
                </c:pt>
                <c:pt idx="22">
                  <c:v>2802998</c:v>
                </c:pt>
                <c:pt idx="23">
                  <c:v>2802024</c:v>
                </c:pt>
                <c:pt idx="24">
                  <c:v>2754213</c:v>
                </c:pt>
                <c:pt idx="25">
                  <c:v>2760457</c:v>
                </c:pt>
                <c:pt idx="26">
                  <c:v>2777691</c:v>
                </c:pt>
                <c:pt idx="27">
                  <c:v>2804748</c:v>
                </c:pt>
                <c:pt idx="28">
                  <c:v>2821530</c:v>
                </c:pt>
                <c:pt idx="29">
                  <c:v>2853278</c:v>
                </c:pt>
                <c:pt idx="30">
                  <c:v>2851724</c:v>
                </c:pt>
                <c:pt idx="31">
                  <c:v>2848631</c:v>
                </c:pt>
                <c:pt idx="32">
                  <c:v>2860237</c:v>
                </c:pt>
                <c:pt idx="33">
                  <c:v>2890713</c:v>
                </c:pt>
                <c:pt idx="34">
                  <c:v>2906338</c:v>
                </c:pt>
                <c:pt idx="35">
                  <c:v>2912740</c:v>
                </c:pt>
                <c:pt idx="36">
                  <c:v>2843077</c:v>
                </c:pt>
                <c:pt idx="37">
                  <c:v>2867861</c:v>
                </c:pt>
                <c:pt idx="38">
                  <c:v>2872262</c:v>
                </c:pt>
                <c:pt idx="39">
                  <c:v>2902578</c:v>
                </c:pt>
                <c:pt idx="40">
                  <c:v>2913457</c:v>
                </c:pt>
                <c:pt idx="41">
                  <c:v>2921333</c:v>
                </c:pt>
                <c:pt idx="42">
                  <c:v>2929450</c:v>
                </c:pt>
                <c:pt idx="43">
                  <c:v>2924806</c:v>
                </c:pt>
                <c:pt idx="44">
                  <c:v>2931821</c:v>
                </c:pt>
                <c:pt idx="45">
                  <c:v>2940058</c:v>
                </c:pt>
                <c:pt idx="46">
                  <c:v>2951723</c:v>
                </c:pt>
                <c:pt idx="47">
                  <c:v>2943801</c:v>
                </c:pt>
                <c:pt idx="48">
                  <c:v>2918498</c:v>
                </c:pt>
                <c:pt idx="49">
                  <c:v>2928884</c:v>
                </c:pt>
                <c:pt idx="50">
                  <c:v>2935358</c:v>
                </c:pt>
                <c:pt idx="51">
                  <c:v>2955100</c:v>
                </c:pt>
                <c:pt idx="52">
                  <c:v>2970683</c:v>
                </c:pt>
                <c:pt idx="53">
                  <c:v>2998604</c:v>
                </c:pt>
                <c:pt idx="54">
                  <c:v>2971014</c:v>
                </c:pt>
                <c:pt idx="55">
                  <c:v>2978110</c:v>
                </c:pt>
                <c:pt idx="56">
                  <c:v>2969639</c:v>
                </c:pt>
                <c:pt idx="57">
                  <c:v>2983868</c:v>
                </c:pt>
                <c:pt idx="58">
                  <c:v>2993684</c:v>
                </c:pt>
                <c:pt idx="59">
                  <c:v>2991976</c:v>
                </c:pt>
                <c:pt idx="60">
                  <c:v>2956812</c:v>
                </c:pt>
                <c:pt idx="61">
                  <c:v>2966959</c:v>
                </c:pt>
                <c:pt idx="62">
                  <c:v>2977278</c:v>
                </c:pt>
                <c:pt idx="63">
                  <c:v>2990215</c:v>
                </c:pt>
                <c:pt idx="64">
                  <c:v>3007183</c:v>
                </c:pt>
                <c:pt idx="65">
                  <c:v>3036469</c:v>
                </c:pt>
                <c:pt idx="66">
                  <c:v>3006874</c:v>
                </c:pt>
                <c:pt idx="67">
                  <c:v>3008404</c:v>
                </c:pt>
                <c:pt idx="68">
                  <c:v>3012219</c:v>
                </c:pt>
                <c:pt idx="69">
                  <c:v>3018440</c:v>
                </c:pt>
                <c:pt idx="70">
                  <c:v>3029021</c:v>
                </c:pt>
                <c:pt idx="71">
                  <c:v>3023114</c:v>
                </c:pt>
                <c:pt idx="72">
                  <c:v>2981695</c:v>
                </c:pt>
                <c:pt idx="73">
                  <c:v>2991655</c:v>
                </c:pt>
                <c:pt idx="74">
                  <c:v>2996131</c:v>
                </c:pt>
                <c:pt idx="75">
                  <c:v>3003481</c:v>
                </c:pt>
                <c:pt idx="76">
                  <c:v>3016595</c:v>
                </c:pt>
                <c:pt idx="77">
                  <c:v>3032136</c:v>
                </c:pt>
                <c:pt idx="78">
                  <c:v>2987856</c:v>
                </c:pt>
                <c:pt idx="79">
                  <c:v>2980477</c:v>
                </c:pt>
                <c:pt idx="80">
                  <c:v>2970880</c:v>
                </c:pt>
                <c:pt idx="81">
                  <c:v>2968808</c:v>
                </c:pt>
                <c:pt idx="82">
                  <c:v>2973116</c:v>
                </c:pt>
                <c:pt idx="83">
                  <c:v>2968903</c:v>
                </c:pt>
                <c:pt idx="84">
                  <c:v>2910545</c:v>
                </c:pt>
                <c:pt idx="85">
                  <c:v>2905500</c:v>
                </c:pt>
                <c:pt idx="86">
                  <c:v>2915198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9A8-42C9-9E61-9AAC0E0ED3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4969056"/>
        <c:axId val="614969888"/>
      </c:lineChart>
      <c:dateAx>
        <c:axId val="61496905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888"/>
        <c:crosses val="autoZero"/>
        <c:auto val="1"/>
        <c:lblOffset val="100"/>
        <c:baseTimeUnit val="months"/>
      </c:dateAx>
      <c:valAx>
        <c:axId val="614969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C00000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2.77 Million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145F-448F-97B9-4A38A628E5B7}"/>
                </c:ext>
              </c:extLst>
            </c:dLbl>
            <c:dLbl>
              <c:idx val="1"/>
              <c:layout>
                <c:manualLayout>
                  <c:x val="-4.1330853482124405E-3"/>
                  <c:y val="-2.6472534745201854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2.78 Million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145F-448F-97B9-4A38A628E5B7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/>
                      <a:t>2.83 Million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145F-448F-97B9-4A38A628E5B7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2.88 Million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145F-448F-97B9-4A38A628E5B7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r>
                      <a:rPr lang="en-US"/>
                      <a:t>2.91 Million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145F-448F-97B9-4A38A628E5B7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r>
                      <a:rPr lang="en-US"/>
                      <a:t>2.94 Million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145F-448F-97B9-4A38A628E5B7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r>
                      <a:rPr lang="en-US"/>
                      <a:t>2.98 Million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145F-448F-97B9-4A38A628E5B7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r>
                      <a:rPr lang="en-US"/>
                      <a:t>2.79 Million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145F-448F-97B9-4A38A628E5B7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r>
                      <a:rPr lang="en-US"/>
                      <a:t>2.83 Million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145F-448F-97B9-4A38A628E5B7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r>
                      <a:rPr lang="en-US"/>
                      <a:t>2.91 Million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145F-448F-97B9-4A38A628E5B7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rPr lang="en-US"/>
                      <a:t>2.96 Million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145F-448F-97B9-4A38A628E5B7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r>
                      <a:rPr lang="en-US"/>
                      <a:t>3.00 Million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D667-490C-A3B4-D9847D039085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r>
                      <a:rPr lang="en-US"/>
                      <a:t>2.99 Million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D667-490C-A3B4-D9847D039085}"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Franklin Gothic Book" panose="020B05030201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Annual!$N$2:$Z$2</c:f>
              <c:numCache>
                <c:formatCode>General</c:formatCode>
                <c:ptCount val="13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  <c:pt idx="11">
                  <c:v>2024</c:v>
                </c:pt>
                <c:pt idx="12">
                  <c:v>2025</c:v>
                </c:pt>
              </c:numCache>
            </c:numRef>
          </c:cat>
          <c:val>
            <c:numRef>
              <c:f>Annual!$N$17:$Z$17</c:f>
              <c:numCache>
                <c:formatCode>#,##0</c:formatCode>
                <c:ptCount val="13"/>
                <c:pt idx="0">
                  <c:v>2776776</c:v>
                </c:pt>
                <c:pt idx="1">
                  <c:v>2788319</c:v>
                </c:pt>
                <c:pt idx="2">
                  <c:v>2837197</c:v>
                </c:pt>
                <c:pt idx="3">
                  <c:v>2880937</c:v>
                </c:pt>
                <c:pt idx="4">
                  <c:v>2916292</c:v>
                </c:pt>
                <c:pt idx="5">
                  <c:v>2947840</c:v>
                </c:pt>
                <c:pt idx="6">
                  <c:v>2980319</c:v>
                </c:pt>
                <c:pt idx="7">
                  <c:v>2791753</c:v>
                </c:pt>
                <c:pt idx="8">
                  <c:v>2836859</c:v>
                </c:pt>
                <c:pt idx="9">
                  <c:v>2911854</c:v>
                </c:pt>
                <c:pt idx="10">
                  <c:v>2966284</c:v>
                </c:pt>
                <c:pt idx="11">
                  <c:v>3006662</c:v>
                </c:pt>
                <c:pt idx="12">
                  <c:v>2989311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45F-448F-97B9-4A38A628E5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320764736"/>
        <c:axId val="320762816"/>
      </c:barChart>
      <c:catAx>
        <c:axId val="3207647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320762816"/>
        <c:crosses val="autoZero"/>
        <c:auto val="1"/>
        <c:lblAlgn val="ctr"/>
        <c:lblOffset val="100"/>
        <c:noMultiLvlLbl val="0"/>
      </c:catAx>
      <c:valAx>
        <c:axId val="320762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3207647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132764</xdr:colOff>
      <xdr:row>45</xdr:row>
      <xdr:rowOff>136866</xdr:rowOff>
    </xdr:from>
    <xdr:to>
      <xdr:col>13</xdr:col>
      <xdr:colOff>785028</xdr:colOff>
      <xdr:row>63</xdr:row>
      <xdr:rowOff>136866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F10CC87-7EAA-3E65-5987-78B4F0BD9F6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29</xdr:col>
      <xdr:colOff>22225</xdr:colOff>
      <xdr:row>45</xdr:row>
      <xdr:rowOff>140893</xdr:rowOff>
    </xdr:from>
    <xdr:to>
      <xdr:col>43</xdr:col>
      <xdr:colOff>722225</xdr:colOff>
      <xdr:row>63</xdr:row>
      <xdr:rowOff>131369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6162C18E-8333-4218-9496-6B304B0B18A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44</xdr:col>
      <xdr:colOff>24200</xdr:colOff>
      <xdr:row>45</xdr:row>
      <xdr:rowOff>153153</xdr:rowOff>
    </xdr:from>
    <xdr:to>
      <xdr:col>58</xdr:col>
      <xdr:colOff>209339</xdr:colOff>
      <xdr:row>63</xdr:row>
      <xdr:rowOff>145533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717B2E65-D7A2-42CA-9D21-51B6D54C4D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93247</xdr:colOff>
      <xdr:row>64</xdr:row>
      <xdr:rowOff>31750</xdr:rowOff>
    </xdr:from>
    <xdr:to>
      <xdr:col>13</xdr:col>
      <xdr:colOff>774561</xdr:colOff>
      <xdr:row>82</xdr:row>
      <xdr:rowOff>22225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64F96A3D-0A0A-463D-8A27-4B3F0E5E84B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29</xdr:col>
      <xdr:colOff>26385</xdr:colOff>
      <xdr:row>64</xdr:row>
      <xdr:rowOff>97</xdr:rowOff>
    </xdr:from>
    <xdr:to>
      <xdr:col>43</xdr:col>
      <xdr:colOff>732692</xdr:colOff>
      <xdr:row>81</xdr:row>
      <xdr:rowOff>178979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F0B56107-D0DD-4FCE-A390-FDF960F3CEA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44</xdr:col>
      <xdr:colOff>17362</xdr:colOff>
      <xdr:row>64</xdr:row>
      <xdr:rowOff>4634</xdr:rowOff>
    </xdr:from>
    <xdr:to>
      <xdr:col>58</xdr:col>
      <xdr:colOff>209340</xdr:colOff>
      <xdr:row>81</xdr:row>
      <xdr:rowOff>186593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DDA49C8D-B324-4539-963F-6CDFDAF38C8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14</xdr:col>
      <xdr:colOff>21211</xdr:colOff>
      <xdr:row>45</xdr:row>
      <xdr:rowOff>134774</xdr:rowOff>
    </xdr:from>
    <xdr:to>
      <xdr:col>28</xdr:col>
      <xdr:colOff>753626</xdr:colOff>
      <xdr:row>63</xdr:row>
      <xdr:rowOff>134775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C3D4830-C202-4AB4-B561-D4B9C2D43A3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14</xdr:col>
      <xdr:colOff>44280</xdr:colOff>
      <xdr:row>64</xdr:row>
      <xdr:rowOff>13635</xdr:rowOff>
    </xdr:from>
    <xdr:to>
      <xdr:col>28</xdr:col>
      <xdr:colOff>743158</xdr:colOff>
      <xdr:row>82</xdr:row>
      <xdr:rowOff>13635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88D8C9F5-0FB4-4C39-8D0C-B38F6C2C4D0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14</xdr:col>
      <xdr:colOff>34393</xdr:colOff>
      <xdr:row>82</xdr:row>
      <xdr:rowOff>46321</xdr:rowOff>
    </xdr:from>
    <xdr:to>
      <xdr:col>28</xdr:col>
      <xdr:colOff>732692</xdr:colOff>
      <xdr:row>100</xdr:row>
      <xdr:rowOff>46321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7875C055-1FB8-4D3A-8E0B-4BDB6C4E855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14</xdr:col>
      <xdr:colOff>52947</xdr:colOff>
      <xdr:row>101</xdr:row>
      <xdr:rowOff>44296</xdr:rowOff>
    </xdr:from>
    <xdr:to>
      <xdr:col>28</xdr:col>
      <xdr:colOff>732691</xdr:colOff>
      <xdr:row>119</xdr:row>
      <xdr:rowOff>36676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EB87A053-DF50-4459-90A0-57F33E73359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29</xdr:col>
      <xdr:colOff>28150</xdr:colOff>
      <xdr:row>82</xdr:row>
      <xdr:rowOff>62433</xdr:rowOff>
    </xdr:from>
    <xdr:to>
      <xdr:col>43</xdr:col>
      <xdr:colOff>722225</xdr:colOff>
      <xdr:row>100</xdr:row>
      <xdr:rowOff>52908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4A2E46FA-BBFC-4646-A559-9044C535F97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44</xdr:col>
      <xdr:colOff>19399</xdr:colOff>
      <xdr:row>82</xdr:row>
      <xdr:rowOff>35168</xdr:rowOff>
    </xdr:from>
    <xdr:to>
      <xdr:col>58</xdr:col>
      <xdr:colOff>198872</xdr:colOff>
      <xdr:row>100</xdr:row>
      <xdr:rowOff>27548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B5FAFEFD-4C7B-4725-AED5-1633469860C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0</xdr:colOff>
      <xdr:row>101</xdr:row>
      <xdr:rowOff>107601</xdr:rowOff>
    </xdr:from>
    <xdr:to>
      <xdr:col>13</xdr:col>
      <xdr:colOff>774560</xdr:colOff>
      <xdr:row>119</xdr:row>
      <xdr:rowOff>91188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19293FCF-8826-4B12-A237-DF75D6217BC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41274</xdr:colOff>
      <xdr:row>82</xdr:row>
      <xdr:rowOff>82550</xdr:rowOff>
    </xdr:from>
    <xdr:to>
      <xdr:col>13</xdr:col>
      <xdr:colOff>774561</xdr:colOff>
      <xdr:row>100</xdr:row>
      <xdr:rowOff>81377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B0C51143-1297-453E-B6B8-E8C818862A1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1953</xdr:colOff>
      <xdr:row>17</xdr:row>
      <xdr:rowOff>22191</xdr:rowOff>
    </xdr:from>
    <xdr:to>
      <xdr:col>16</xdr:col>
      <xdr:colOff>722225</xdr:colOff>
      <xdr:row>35</xdr:row>
      <xdr:rowOff>22191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6FD45B17-15D1-48A5-873F-8245BF7D8C6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531495</xdr:colOff>
      <xdr:row>19</xdr:row>
      <xdr:rowOff>46672</xdr:rowOff>
    </xdr:from>
    <xdr:to>
      <xdr:col>13</xdr:col>
      <xdr:colOff>581025</xdr:colOff>
      <xdr:row>34</xdr:row>
      <xdr:rowOff>67627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1148920-6896-38A7-8880-5B72F5753F0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6742D-5578-4A8C-AB2E-2D1807FFB93B}">
  <dimension ref="A1:AI193"/>
  <sheetViews>
    <sheetView tabSelected="1" topLeftCell="G1" zoomScaleNormal="100" workbookViewId="0">
      <selection activeCell="W23" sqref="W23"/>
    </sheetView>
  </sheetViews>
  <sheetFormatPr defaultRowHeight="15" x14ac:dyDescent="0.25"/>
  <cols>
    <col min="1" max="1" width="26" bestFit="1" customWidth="1"/>
    <col min="2" max="2" width="13.140625" customWidth="1"/>
    <col min="3" max="4" width="13" customWidth="1"/>
    <col min="5" max="5" width="13.140625" customWidth="1"/>
    <col min="6" max="6" width="13" customWidth="1"/>
    <col min="7" max="7" width="11.28515625" customWidth="1"/>
    <col min="8" max="14" width="12.5703125" customWidth="1"/>
    <col min="15" max="16" width="11.140625" bestFit="1" customWidth="1"/>
    <col min="17" max="17" width="12.7109375" customWidth="1"/>
    <col min="18" max="18" width="12.85546875" customWidth="1"/>
    <col min="19" max="19" width="15.7109375" customWidth="1"/>
    <col min="20" max="20" width="22.7109375" bestFit="1" customWidth="1"/>
    <col min="21" max="23" width="15.7109375" customWidth="1"/>
    <col min="24" max="24" width="10.140625" bestFit="1" customWidth="1"/>
    <col min="25" max="25" width="20" bestFit="1" customWidth="1"/>
    <col min="26" max="26" width="20.7109375" bestFit="1" customWidth="1"/>
    <col min="27" max="27" width="12.28515625" customWidth="1"/>
    <col min="28" max="28" width="11.28515625" customWidth="1"/>
    <col min="29" max="30" width="10.140625" customWidth="1"/>
    <col min="31" max="31" width="22.7109375" bestFit="1" customWidth="1"/>
    <col min="32" max="33" width="12.7109375" bestFit="1" customWidth="1"/>
    <col min="34" max="34" width="11.42578125" customWidth="1"/>
    <col min="35" max="39" width="10.140625" customWidth="1"/>
  </cols>
  <sheetData>
    <row r="1" spans="1:29" ht="30.75" x14ac:dyDescent="0.3">
      <c r="A1" s="4" t="s">
        <v>21</v>
      </c>
      <c r="B1" s="1">
        <v>43466</v>
      </c>
      <c r="C1" s="1">
        <v>43497</v>
      </c>
      <c r="D1" s="1">
        <v>43525</v>
      </c>
      <c r="E1" s="2" t="s">
        <v>17</v>
      </c>
      <c r="F1" s="1">
        <v>43556</v>
      </c>
      <c r="G1" s="1">
        <v>43586</v>
      </c>
      <c r="H1" s="1">
        <v>43617</v>
      </c>
      <c r="I1" s="2" t="s">
        <v>16</v>
      </c>
      <c r="J1" s="1">
        <v>43647</v>
      </c>
      <c r="K1" s="1">
        <v>43678</v>
      </c>
      <c r="L1" s="1">
        <v>43709</v>
      </c>
      <c r="M1" s="2" t="s">
        <v>15</v>
      </c>
      <c r="N1" s="1">
        <v>43739</v>
      </c>
      <c r="O1" s="1">
        <v>43770</v>
      </c>
      <c r="P1" s="1">
        <v>43800</v>
      </c>
      <c r="Q1" s="2" t="s">
        <v>14</v>
      </c>
      <c r="R1" s="2" t="s">
        <v>19</v>
      </c>
      <c r="T1" s="9" t="s">
        <v>21</v>
      </c>
      <c r="U1" s="14">
        <v>43800</v>
      </c>
      <c r="V1" s="14">
        <v>45992</v>
      </c>
      <c r="W1" s="15" t="s">
        <v>23</v>
      </c>
      <c r="Z1" s="18" t="s">
        <v>21</v>
      </c>
      <c r="AA1" s="19">
        <v>43800</v>
      </c>
      <c r="AB1" s="19">
        <v>44896</v>
      </c>
      <c r="AC1" s="20" t="s">
        <v>23</v>
      </c>
    </row>
    <row r="2" spans="1:29" ht="15.75" x14ac:dyDescent="0.3">
      <c r="A2" t="s">
        <v>0</v>
      </c>
      <c r="B2" s="5">
        <v>761979</v>
      </c>
      <c r="C2" s="5">
        <v>770519</v>
      </c>
      <c r="D2" s="5">
        <v>773668</v>
      </c>
      <c r="E2" s="6">
        <f t="shared" ref="E2:E15" si="0">SUM(B2:D2)/3</f>
        <v>768722</v>
      </c>
      <c r="F2" s="5">
        <v>774668</v>
      </c>
      <c r="G2" s="5">
        <v>773940</v>
      </c>
      <c r="H2" s="5">
        <v>779381</v>
      </c>
      <c r="I2" s="6">
        <f t="shared" ref="I2:I15" si="1">SUM(F2:H2)/3</f>
        <v>775996.33333333337</v>
      </c>
      <c r="J2" s="5">
        <v>778140</v>
      </c>
      <c r="K2" s="5">
        <v>773435</v>
      </c>
      <c r="L2" s="5">
        <v>776919</v>
      </c>
      <c r="M2" s="6">
        <f t="shared" ref="M2:M15" si="2">SUM(J2:L2)/3</f>
        <v>776164.66666666663</v>
      </c>
      <c r="N2" s="5">
        <v>782981</v>
      </c>
      <c r="O2" s="5">
        <v>783939</v>
      </c>
      <c r="P2" s="5">
        <v>782927</v>
      </c>
      <c r="Q2" s="6" cm="1">
        <f t="array" ref="Q2">SUM(N2:P2/3)</f>
        <v>783282.33333333326</v>
      </c>
      <c r="R2" s="6">
        <v>776041</v>
      </c>
      <c r="T2" s="10" t="s">
        <v>0</v>
      </c>
      <c r="U2" s="16">
        <f t="shared" ref="U2:U10" si="3">P2</f>
        <v>782927</v>
      </c>
      <c r="V2" s="16">
        <f>P104</f>
        <v>725548</v>
      </c>
      <c r="W2" s="17">
        <f>SUM(V2/U2)</f>
        <v>0.92671219666712223</v>
      </c>
      <c r="Z2" s="21" t="s">
        <v>0</v>
      </c>
      <c r="AA2" s="22">
        <f t="shared" ref="AA2:AA10" si="4">U2/1000</f>
        <v>782.92700000000002</v>
      </c>
      <c r="AB2" s="22">
        <f t="shared" ref="AB2:AB10" si="5">V2/1000</f>
        <v>725.548</v>
      </c>
      <c r="AC2" s="23">
        <f t="shared" ref="AC2:AC10" si="6">SUM(AB2/AA2)</f>
        <v>0.92671219666712223</v>
      </c>
    </row>
    <row r="3" spans="1:29" ht="15.75" x14ac:dyDescent="0.3">
      <c r="A3" t="s">
        <v>5</v>
      </c>
      <c r="B3" s="5">
        <v>40522</v>
      </c>
      <c r="C3" s="5">
        <v>40521</v>
      </c>
      <c r="D3" s="5">
        <v>40766</v>
      </c>
      <c r="E3" s="6">
        <f>SUM(B3:D3)/3</f>
        <v>40603</v>
      </c>
      <c r="F3" s="5">
        <v>41204</v>
      </c>
      <c r="G3" s="5">
        <v>41720</v>
      </c>
      <c r="H3" s="5">
        <v>41848</v>
      </c>
      <c r="I3" s="6">
        <f>SUM(F3:H3)/3</f>
        <v>41590.666666666664</v>
      </c>
      <c r="J3" s="5">
        <v>41143</v>
      </c>
      <c r="K3" s="5">
        <v>41093</v>
      </c>
      <c r="L3" s="5">
        <v>41654</v>
      </c>
      <c r="M3" s="6">
        <f>SUM(J3:L3)/3</f>
        <v>41296.666666666664</v>
      </c>
      <c r="N3" s="5">
        <v>42069</v>
      </c>
      <c r="O3" s="5">
        <v>42682</v>
      </c>
      <c r="P3" s="5">
        <v>42836</v>
      </c>
      <c r="Q3" s="6" cm="1">
        <f t="array" ref="Q3">SUM(N3:P3/3)</f>
        <v>42529</v>
      </c>
      <c r="R3" s="6">
        <v>41505</v>
      </c>
      <c r="T3" s="10" t="s">
        <v>5</v>
      </c>
      <c r="U3" s="16">
        <f t="shared" si="3"/>
        <v>42836</v>
      </c>
      <c r="V3" s="16">
        <f t="shared" ref="V3:V15" si="7">P105</f>
        <v>43924</v>
      </c>
      <c r="W3" s="17">
        <f t="shared" ref="W3:W16" si="8">SUM(V3/U3)</f>
        <v>1.0253991969371556</v>
      </c>
      <c r="Z3" s="21" t="s">
        <v>5</v>
      </c>
      <c r="AA3" s="22">
        <f t="shared" si="4"/>
        <v>42.835999999999999</v>
      </c>
      <c r="AB3" s="22">
        <f t="shared" si="5"/>
        <v>43.923999999999999</v>
      </c>
      <c r="AC3" s="23">
        <f t="shared" si="6"/>
        <v>1.0253991969371556</v>
      </c>
    </row>
    <row r="4" spans="1:29" ht="15.75" x14ac:dyDescent="0.3">
      <c r="A4" t="s">
        <v>3</v>
      </c>
      <c r="B4" s="5">
        <v>103568</v>
      </c>
      <c r="C4" s="5">
        <v>103324</v>
      </c>
      <c r="D4" s="5">
        <v>104372</v>
      </c>
      <c r="E4" s="6">
        <f t="shared" ref="E4" si="9">SUM(B4:D4)/3</f>
        <v>103754.66666666667</v>
      </c>
      <c r="F4" s="5">
        <v>106010</v>
      </c>
      <c r="G4" s="5">
        <v>106834</v>
      </c>
      <c r="H4" s="5">
        <v>107472</v>
      </c>
      <c r="I4" s="6">
        <f t="shared" ref="I4" si="10">SUM(F4:H4)/3</f>
        <v>106772</v>
      </c>
      <c r="J4" s="5">
        <v>102752</v>
      </c>
      <c r="K4" s="5">
        <v>102915</v>
      </c>
      <c r="L4" s="5">
        <v>105834</v>
      </c>
      <c r="M4" s="6">
        <f t="shared" ref="M4" si="11">SUM(J4:L4)/3</f>
        <v>103833.66666666667</v>
      </c>
      <c r="N4" s="5">
        <v>106529</v>
      </c>
      <c r="O4" s="5">
        <v>106612</v>
      </c>
      <c r="P4" s="5">
        <v>105819</v>
      </c>
      <c r="Q4" s="6" cm="1">
        <f t="array" ref="Q4">SUM(N4:P4/3)</f>
        <v>106320</v>
      </c>
      <c r="R4" s="6">
        <v>105170</v>
      </c>
      <c r="T4" s="10" t="s">
        <v>3</v>
      </c>
      <c r="U4" s="16">
        <f t="shared" si="3"/>
        <v>105819</v>
      </c>
      <c r="V4" s="16">
        <f t="shared" si="7"/>
        <v>107276</v>
      </c>
      <c r="W4" s="17">
        <f t="shared" si="8"/>
        <v>1.0137687938838962</v>
      </c>
      <c r="Z4" s="21" t="s">
        <v>3</v>
      </c>
      <c r="AA4" s="22">
        <f t="shared" si="4"/>
        <v>105.819</v>
      </c>
      <c r="AB4" s="22">
        <f t="shared" si="5"/>
        <v>107.276</v>
      </c>
      <c r="AC4" s="23">
        <f t="shared" si="6"/>
        <v>1.013768793883896</v>
      </c>
    </row>
    <row r="5" spans="1:29" ht="15.75" x14ac:dyDescent="0.3">
      <c r="A5" t="s">
        <v>2</v>
      </c>
      <c r="B5" s="5">
        <v>469180</v>
      </c>
      <c r="C5" s="5">
        <v>468025</v>
      </c>
      <c r="D5" s="5">
        <v>470556</v>
      </c>
      <c r="E5" s="6">
        <f t="shared" ref="E5:E11" si="12">SUM(B5:D5)/3</f>
        <v>469253.66666666669</v>
      </c>
      <c r="F5" s="5">
        <v>473938</v>
      </c>
      <c r="G5" s="5">
        <v>476349</v>
      </c>
      <c r="H5" s="5">
        <v>480406</v>
      </c>
      <c r="I5" s="6">
        <f t="shared" ref="I5:I10" si="13">SUM(F5:H5)/3</f>
        <v>476897.66666666669</v>
      </c>
      <c r="J5" s="5">
        <v>466068</v>
      </c>
      <c r="K5" s="5">
        <v>460878</v>
      </c>
      <c r="L5" s="5">
        <v>474008</v>
      </c>
      <c r="M5" s="6">
        <f t="shared" ref="M5:M10" si="14">SUM(J5:L5)/3</f>
        <v>466984.66666666669</v>
      </c>
      <c r="N5" s="5">
        <v>474637</v>
      </c>
      <c r="O5" s="5">
        <v>478098</v>
      </c>
      <c r="P5" s="5">
        <v>477794</v>
      </c>
      <c r="Q5" s="6" cm="1">
        <f t="array" ref="Q5">SUM(N5:P5/3)</f>
        <v>476843</v>
      </c>
      <c r="R5" s="6">
        <v>472495</v>
      </c>
      <c r="T5" s="10" t="s">
        <v>2</v>
      </c>
      <c r="U5" s="16">
        <f t="shared" si="3"/>
        <v>477794</v>
      </c>
      <c r="V5" s="16">
        <f t="shared" si="7"/>
        <v>452549</v>
      </c>
      <c r="W5" s="17">
        <f t="shared" si="8"/>
        <v>0.94716342189311709</v>
      </c>
      <c r="Z5" s="21" t="s">
        <v>2</v>
      </c>
      <c r="AA5" s="22">
        <f t="shared" si="4"/>
        <v>477.79399999999998</v>
      </c>
      <c r="AB5" s="22">
        <f t="shared" si="5"/>
        <v>452.54899999999998</v>
      </c>
      <c r="AC5" s="23">
        <f t="shared" si="6"/>
        <v>0.94716342189311709</v>
      </c>
    </row>
    <row r="6" spans="1:29" ht="15.75" x14ac:dyDescent="0.3">
      <c r="A6" t="s">
        <v>4</v>
      </c>
      <c r="B6" s="5">
        <v>315574</v>
      </c>
      <c r="C6" s="5">
        <v>318255</v>
      </c>
      <c r="D6" s="5">
        <v>320369</v>
      </c>
      <c r="E6" s="6">
        <f t="shared" si="12"/>
        <v>318066</v>
      </c>
      <c r="F6" s="5">
        <v>321450</v>
      </c>
      <c r="G6" s="5">
        <v>323033</v>
      </c>
      <c r="H6" s="5">
        <v>325497</v>
      </c>
      <c r="I6" s="6">
        <f t="shared" si="13"/>
        <v>323326.66666666669</v>
      </c>
      <c r="J6" s="5">
        <v>321447</v>
      </c>
      <c r="K6" s="5">
        <v>320628</v>
      </c>
      <c r="L6" s="5">
        <v>319379</v>
      </c>
      <c r="M6" s="6">
        <f t="shared" si="14"/>
        <v>320484.66666666669</v>
      </c>
      <c r="N6" s="5">
        <v>326672</v>
      </c>
      <c r="O6" s="5">
        <v>327448</v>
      </c>
      <c r="P6" s="5">
        <v>326268</v>
      </c>
      <c r="Q6" s="6" cm="1">
        <f t="array" ref="Q6">SUM(N6:P6/3)</f>
        <v>326796</v>
      </c>
      <c r="R6" s="6">
        <v>322168</v>
      </c>
      <c r="T6" s="10" t="s">
        <v>4</v>
      </c>
      <c r="U6" s="16">
        <f t="shared" si="3"/>
        <v>326268</v>
      </c>
      <c r="V6" s="16">
        <f t="shared" si="7"/>
        <v>328171</v>
      </c>
      <c r="W6" s="17">
        <f t="shared" si="8"/>
        <v>1.0058326283913839</v>
      </c>
      <c r="Z6" s="21" t="s">
        <v>4</v>
      </c>
      <c r="AA6" s="22">
        <f t="shared" si="4"/>
        <v>326.26799999999997</v>
      </c>
      <c r="AB6" s="22">
        <f t="shared" si="5"/>
        <v>328.17099999999999</v>
      </c>
      <c r="AC6" s="23">
        <f t="shared" si="6"/>
        <v>1.0058326283913839</v>
      </c>
    </row>
    <row r="7" spans="1:29" ht="15.75" x14ac:dyDescent="0.3">
      <c r="A7" t="s">
        <v>6</v>
      </c>
      <c r="B7" s="5">
        <v>178064</v>
      </c>
      <c r="C7" s="5">
        <v>178992</v>
      </c>
      <c r="D7" s="5">
        <v>179908</v>
      </c>
      <c r="E7" s="6">
        <f t="shared" si="12"/>
        <v>178988</v>
      </c>
      <c r="F7" s="5">
        <v>180555</v>
      </c>
      <c r="G7" s="5">
        <v>181446</v>
      </c>
      <c r="H7" s="5">
        <v>183879</v>
      </c>
      <c r="I7" s="6">
        <f t="shared" si="13"/>
        <v>181960</v>
      </c>
      <c r="J7" s="5">
        <v>183764</v>
      </c>
      <c r="K7" s="5">
        <v>183602</v>
      </c>
      <c r="L7" s="5">
        <v>182290</v>
      </c>
      <c r="M7" s="6">
        <f t="shared" si="14"/>
        <v>183218.66666666666</v>
      </c>
      <c r="N7" s="5">
        <v>183906</v>
      </c>
      <c r="O7" s="5">
        <v>185062</v>
      </c>
      <c r="P7" s="5">
        <v>184898</v>
      </c>
      <c r="Q7" s="6" cm="1">
        <f t="array" ref="Q7">SUM(N7:P7/3)</f>
        <v>184622</v>
      </c>
      <c r="R7" s="6">
        <v>182197</v>
      </c>
      <c r="T7" s="10" t="s">
        <v>6</v>
      </c>
      <c r="U7" s="16">
        <f t="shared" si="3"/>
        <v>184898</v>
      </c>
      <c r="V7" s="16">
        <f t="shared" si="7"/>
        <v>176738</v>
      </c>
      <c r="W7" s="17">
        <f t="shared" si="8"/>
        <v>0.95586755941113477</v>
      </c>
      <c r="Z7" s="21" t="s">
        <v>6</v>
      </c>
      <c r="AA7" s="22">
        <f t="shared" si="4"/>
        <v>184.898</v>
      </c>
      <c r="AB7" s="22">
        <f t="shared" si="5"/>
        <v>176.738</v>
      </c>
      <c r="AC7" s="23">
        <f t="shared" si="6"/>
        <v>0.95586755941113477</v>
      </c>
    </row>
    <row r="8" spans="1:29" ht="15.75" x14ac:dyDescent="0.3">
      <c r="A8" t="s">
        <v>1</v>
      </c>
      <c r="B8" s="5">
        <v>610413</v>
      </c>
      <c r="C8" s="5">
        <v>612849</v>
      </c>
      <c r="D8" s="5">
        <v>614196</v>
      </c>
      <c r="E8" s="6">
        <f t="shared" si="12"/>
        <v>612486</v>
      </c>
      <c r="F8" s="5">
        <v>617319</v>
      </c>
      <c r="G8" s="5">
        <v>622294</v>
      </c>
      <c r="H8" s="5">
        <v>630536</v>
      </c>
      <c r="I8" s="6">
        <f t="shared" si="13"/>
        <v>623383</v>
      </c>
      <c r="J8" s="5">
        <v>619894</v>
      </c>
      <c r="K8" s="5">
        <v>626640</v>
      </c>
      <c r="L8" s="5">
        <v>622536</v>
      </c>
      <c r="M8" s="6">
        <f t="shared" si="14"/>
        <v>623023.33333333337</v>
      </c>
      <c r="N8" s="5">
        <v>626894</v>
      </c>
      <c r="O8" s="5">
        <v>631154</v>
      </c>
      <c r="P8" s="5">
        <v>631991</v>
      </c>
      <c r="Q8" s="6" cm="1">
        <f t="array" ref="Q8">SUM(N8:P8/3)</f>
        <v>630013</v>
      </c>
      <c r="R8" s="6">
        <v>622226</v>
      </c>
      <c r="T8" s="10" t="s">
        <v>1</v>
      </c>
      <c r="U8" s="16">
        <f t="shared" si="3"/>
        <v>631991</v>
      </c>
      <c r="V8" s="16">
        <f t="shared" si="7"/>
        <v>633029</v>
      </c>
      <c r="W8" s="17">
        <f t="shared" si="8"/>
        <v>1.001642428452304</v>
      </c>
      <c r="Z8" s="21" t="s">
        <v>1</v>
      </c>
      <c r="AA8" s="22">
        <f t="shared" si="4"/>
        <v>631.99099999999999</v>
      </c>
      <c r="AB8" s="22">
        <f t="shared" si="5"/>
        <v>633.029</v>
      </c>
      <c r="AC8" s="23">
        <f t="shared" si="6"/>
        <v>1.001642428452304</v>
      </c>
    </row>
    <row r="9" spans="1:29" ht="15.75" x14ac:dyDescent="0.3">
      <c r="A9" t="s">
        <v>7</v>
      </c>
      <c r="B9" s="5">
        <v>170203</v>
      </c>
      <c r="C9" s="5">
        <v>169837</v>
      </c>
      <c r="D9" s="5">
        <v>171795</v>
      </c>
      <c r="E9" s="6">
        <f t="shared" si="12"/>
        <v>170611.66666666666</v>
      </c>
      <c r="F9" s="5">
        <v>174141</v>
      </c>
      <c r="G9" s="5">
        <v>176621</v>
      </c>
      <c r="H9" s="5">
        <v>179078</v>
      </c>
      <c r="I9" s="6">
        <f t="shared" si="13"/>
        <v>176613.33333333334</v>
      </c>
      <c r="J9" s="5">
        <v>178217</v>
      </c>
      <c r="K9" s="5">
        <v>178292</v>
      </c>
      <c r="L9" s="5">
        <v>174321</v>
      </c>
      <c r="M9" s="6">
        <f t="shared" si="14"/>
        <v>176943.33333333334</v>
      </c>
      <c r="N9" s="5">
        <v>177328</v>
      </c>
      <c r="O9" s="5">
        <v>178157</v>
      </c>
      <c r="P9" s="5">
        <v>177972</v>
      </c>
      <c r="Q9" s="6" cm="1">
        <f t="array" ref="Q9">SUM(N9:P9/3)</f>
        <v>177819</v>
      </c>
      <c r="R9" s="6">
        <v>175497</v>
      </c>
      <c r="T9" s="10" t="s">
        <v>7</v>
      </c>
      <c r="U9" s="16">
        <f t="shared" si="3"/>
        <v>177972</v>
      </c>
      <c r="V9" s="16">
        <f t="shared" si="7"/>
        <v>208171</v>
      </c>
      <c r="W9" s="17">
        <f t="shared" si="8"/>
        <v>1.1696839952352056</v>
      </c>
      <c r="Z9" s="21" t="s">
        <v>7</v>
      </c>
      <c r="AA9" s="22">
        <f t="shared" si="4"/>
        <v>177.97200000000001</v>
      </c>
      <c r="AB9" s="22">
        <f t="shared" si="5"/>
        <v>208.17099999999999</v>
      </c>
      <c r="AC9" s="23">
        <f t="shared" si="6"/>
        <v>1.1696839952352054</v>
      </c>
    </row>
    <row r="10" spans="1:29" ht="15.75" x14ac:dyDescent="0.3">
      <c r="A10" t="s">
        <v>8</v>
      </c>
      <c r="B10" s="5">
        <v>129954</v>
      </c>
      <c r="C10" s="5">
        <v>130049</v>
      </c>
      <c r="D10" s="5">
        <v>131372</v>
      </c>
      <c r="E10" s="6">
        <f t="shared" si="12"/>
        <v>130458.33333333333</v>
      </c>
      <c r="F10" s="5">
        <v>132883</v>
      </c>
      <c r="G10" s="5">
        <v>134902</v>
      </c>
      <c r="H10" s="5">
        <v>136530</v>
      </c>
      <c r="I10" s="6">
        <f t="shared" si="13"/>
        <v>134771.66666666666</v>
      </c>
      <c r="J10" s="5">
        <v>134432</v>
      </c>
      <c r="K10" s="5">
        <v>133408</v>
      </c>
      <c r="L10" s="5">
        <v>133079</v>
      </c>
      <c r="M10" s="6">
        <f t="shared" si="14"/>
        <v>133639.66666666666</v>
      </c>
      <c r="N10" s="5">
        <v>133660</v>
      </c>
      <c r="O10" s="5">
        <v>134436</v>
      </c>
      <c r="P10" s="5">
        <v>134141</v>
      </c>
      <c r="Q10" s="6" cm="1">
        <f t="array" ref="Q10">SUM(N10:P10/3)</f>
        <v>134079</v>
      </c>
      <c r="R10" s="6">
        <v>133237</v>
      </c>
      <c r="T10" s="10" t="s">
        <v>8</v>
      </c>
      <c r="U10" s="16">
        <f t="shared" si="3"/>
        <v>134141</v>
      </c>
      <c r="V10" s="16">
        <f t="shared" si="7"/>
        <v>147289</v>
      </c>
      <c r="W10" s="17">
        <f t="shared" si="8"/>
        <v>1.098016266465883</v>
      </c>
      <c r="Z10" s="21" t="s">
        <v>8</v>
      </c>
      <c r="AA10" s="22">
        <f t="shared" si="4"/>
        <v>134.14099999999999</v>
      </c>
      <c r="AB10" s="22">
        <f t="shared" si="5"/>
        <v>147.28899999999999</v>
      </c>
      <c r="AC10" s="23">
        <f t="shared" si="6"/>
        <v>1.0980162664658828</v>
      </c>
    </row>
    <row r="11" spans="1:29" ht="15.75" x14ac:dyDescent="0.3">
      <c r="A11" t="s">
        <v>9</v>
      </c>
      <c r="B11" s="5">
        <v>90740</v>
      </c>
      <c r="C11" s="5">
        <v>90585</v>
      </c>
      <c r="D11" s="5">
        <v>90738</v>
      </c>
      <c r="E11" s="6">
        <f t="shared" si="12"/>
        <v>90687.666666666672</v>
      </c>
      <c r="F11" s="5">
        <v>91152</v>
      </c>
      <c r="G11" s="5">
        <v>91729</v>
      </c>
      <c r="H11" s="5">
        <v>92922</v>
      </c>
      <c r="I11" s="6">
        <f t="shared" si="1"/>
        <v>91934.333333333328</v>
      </c>
      <c r="J11" s="5">
        <v>91008</v>
      </c>
      <c r="K11" s="5">
        <v>90177</v>
      </c>
      <c r="L11" s="5">
        <v>89141</v>
      </c>
      <c r="M11" s="6">
        <f t="shared" si="2"/>
        <v>90108.666666666672</v>
      </c>
      <c r="N11" s="5">
        <v>90605</v>
      </c>
      <c r="O11" s="5">
        <v>91123</v>
      </c>
      <c r="P11" s="5">
        <v>91168</v>
      </c>
      <c r="Q11" s="6" cm="1">
        <f t="array" ref="Q11">SUM(N11:P11/3)</f>
        <v>90965.333333333328</v>
      </c>
      <c r="R11" s="6">
        <v>90924</v>
      </c>
      <c r="T11" s="10" t="s">
        <v>9</v>
      </c>
      <c r="U11" s="16">
        <f t="shared" ref="U11:U15" si="15">P11</f>
        <v>91168</v>
      </c>
      <c r="V11" s="16">
        <f t="shared" si="7"/>
        <v>80195</v>
      </c>
      <c r="W11" s="17">
        <f t="shared" si="8"/>
        <v>0.87963978588978586</v>
      </c>
      <c r="Z11" s="21" t="s">
        <v>9</v>
      </c>
      <c r="AA11" s="22">
        <f t="shared" ref="AA11:AA15" si="16">U11/1000</f>
        <v>91.168000000000006</v>
      </c>
      <c r="AB11" s="22">
        <f t="shared" ref="AB11:AB15" si="17">V11/1000</f>
        <v>80.194999999999993</v>
      </c>
      <c r="AC11" s="23">
        <f t="shared" ref="AC11:AC16" si="18">SUM(AB11/AA11)</f>
        <v>0.87963978588978575</v>
      </c>
    </row>
    <row r="12" spans="1:29" ht="15.75" x14ac:dyDescent="0.3">
      <c r="A12" t="s">
        <v>10</v>
      </c>
      <c r="B12" s="5">
        <v>19120</v>
      </c>
      <c r="C12" s="5">
        <v>19350</v>
      </c>
      <c r="D12" s="5">
        <v>19491</v>
      </c>
      <c r="E12" s="6">
        <f t="shared" si="0"/>
        <v>19320.333333333332</v>
      </c>
      <c r="F12" s="5">
        <v>19769</v>
      </c>
      <c r="G12" s="5">
        <v>19934</v>
      </c>
      <c r="H12" s="5">
        <v>19860</v>
      </c>
      <c r="I12" s="6">
        <f t="shared" si="1"/>
        <v>19854.333333333332</v>
      </c>
      <c r="J12" s="5">
        <v>19980</v>
      </c>
      <c r="K12" s="5">
        <v>19767</v>
      </c>
      <c r="L12" s="5">
        <v>19492</v>
      </c>
      <c r="M12" s="6">
        <f t="shared" si="2"/>
        <v>19746.333333333332</v>
      </c>
      <c r="N12" s="5">
        <v>19820</v>
      </c>
      <c r="O12" s="5">
        <v>19806</v>
      </c>
      <c r="P12" s="5">
        <v>19593</v>
      </c>
      <c r="Q12" s="6" cm="1">
        <f t="array" ref="Q12">SUM(N12:P12/3)</f>
        <v>19739.666666666668</v>
      </c>
      <c r="R12" s="6">
        <v>19665</v>
      </c>
      <c r="T12" s="10" t="s">
        <v>10</v>
      </c>
      <c r="U12" s="16">
        <f t="shared" si="15"/>
        <v>19593</v>
      </c>
      <c r="V12" s="16">
        <f t="shared" si="7"/>
        <v>25413</v>
      </c>
      <c r="W12" s="17">
        <f t="shared" si="8"/>
        <v>1.2970448629612616</v>
      </c>
      <c r="Z12" s="21" t="s">
        <v>10</v>
      </c>
      <c r="AA12" s="22">
        <f t="shared" si="16"/>
        <v>19.593</v>
      </c>
      <c r="AB12" s="22">
        <f t="shared" si="17"/>
        <v>25.413</v>
      </c>
      <c r="AC12" s="23">
        <f t="shared" si="18"/>
        <v>1.2970448629612616</v>
      </c>
    </row>
    <row r="13" spans="1:29" ht="15.75" x14ac:dyDescent="0.3">
      <c r="A13" t="s">
        <v>11</v>
      </c>
      <c r="B13" s="5">
        <v>12149</v>
      </c>
      <c r="C13" s="5">
        <v>12155</v>
      </c>
      <c r="D13" s="5">
        <v>12257</v>
      </c>
      <c r="E13" s="6">
        <f t="shared" si="0"/>
        <v>12187</v>
      </c>
      <c r="F13" s="5">
        <v>12334</v>
      </c>
      <c r="G13" s="5">
        <v>12374</v>
      </c>
      <c r="H13" s="5">
        <v>12379</v>
      </c>
      <c r="I13" s="6">
        <f t="shared" si="1"/>
        <v>12362.333333333334</v>
      </c>
      <c r="J13" s="5">
        <v>12213</v>
      </c>
      <c r="K13" s="5">
        <v>12172</v>
      </c>
      <c r="L13" s="5">
        <v>12183</v>
      </c>
      <c r="M13" s="6">
        <f t="shared" si="2"/>
        <v>12189.333333333334</v>
      </c>
      <c r="N13" s="5">
        <v>12229</v>
      </c>
      <c r="O13" s="5">
        <v>12398</v>
      </c>
      <c r="P13" s="5">
        <v>12144</v>
      </c>
      <c r="Q13" s="6" cm="1">
        <f t="array" ref="Q13">SUM(N13:P13/3)</f>
        <v>12257</v>
      </c>
      <c r="R13" s="6">
        <v>12249</v>
      </c>
      <c r="T13" s="10" t="s">
        <v>11</v>
      </c>
      <c r="U13" s="16">
        <f t="shared" si="15"/>
        <v>12144</v>
      </c>
      <c r="V13" s="16">
        <f t="shared" si="7"/>
        <v>12439</v>
      </c>
      <c r="W13" s="17">
        <f t="shared" si="8"/>
        <v>1.0242918313570488</v>
      </c>
      <c r="Z13" s="21" t="s">
        <v>11</v>
      </c>
      <c r="AA13" s="22">
        <f t="shared" si="16"/>
        <v>12.144</v>
      </c>
      <c r="AB13" s="22">
        <f t="shared" si="17"/>
        <v>12.439</v>
      </c>
      <c r="AC13" s="23">
        <f t="shared" si="18"/>
        <v>1.0242918313570488</v>
      </c>
    </row>
    <row r="14" spans="1:29" ht="15.75" x14ac:dyDescent="0.3">
      <c r="A14" t="s">
        <v>12</v>
      </c>
      <c r="B14" s="5">
        <v>22345</v>
      </c>
      <c r="C14" s="5">
        <v>22526</v>
      </c>
      <c r="D14" s="5">
        <v>22783</v>
      </c>
      <c r="E14" s="6">
        <f t="shared" si="0"/>
        <v>22551.333333333332</v>
      </c>
      <c r="F14" s="5">
        <v>23212</v>
      </c>
      <c r="G14" s="5">
        <v>23428</v>
      </c>
      <c r="H14" s="5">
        <v>23879</v>
      </c>
      <c r="I14" s="6">
        <f t="shared" si="1"/>
        <v>23506.333333333332</v>
      </c>
      <c r="J14" s="5">
        <v>23451</v>
      </c>
      <c r="K14" s="5">
        <v>23512</v>
      </c>
      <c r="L14" s="5">
        <v>23069</v>
      </c>
      <c r="M14" s="6">
        <f t="shared" si="2"/>
        <v>23344</v>
      </c>
      <c r="N14" s="5">
        <v>23427</v>
      </c>
      <c r="O14" s="5">
        <v>23409</v>
      </c>
      <c r="P14" s="5">
        <v>23402</v>
      </c>
      <c r="Q14" s="6" cm="1">
        <f t="array" ref="Q14">SUM(N14:P14/3)</f>
        <v>23412.666666666668</v>
      </c>
      <c r="R14" s="6">
        <v>23204</v>
      </c>
      <c r="T14" s="10" t="s">
        <v>12</v>
      </c>
      <c r="U14" s="16">
        <f t="shared" si="15"/>
        <v>23402</v>
      </c>
      <c r="V14" s="16">
        <f t="shared" si="7"/>
        <v>24411</v>
      </c>
      <c r="W14" s="17">
        <f t="shared" si="8"/>
        <v>1.0431159729937611</v>
      </c>
      <c r="Z14" s="21" t="s">
        <v>12</v>
      </c>
      <c r="AA14" s="22">
        <f t="shared" si="16"/>
        <v>23.402000000000001</v>
      </c>
      <c r="AB14" s="22">
        <f t="shared" si="17"/>
        <v>24.411000000000001</v>
      </c>
      <c r="AC14" s="23">
        <f t="shared" si="18"/>
        <v>1.0431159729937611</v>
      </c>
    </row>
    <row r="15" spans="1:29" ht="15.75" x14ac:dyDescent="0.3">
      <c r="A15" t="s">
        <v>13</v>
      </c>
      <c r="B15" s="5">
        <v>3594</v>
      </c>
      <c r="C15" s="5">
        <v>3620</v>
      </c>
      <c r="D15" s="5">
        <v>3618</v>
      </c>
      <c r="E15" s="6">
        <f t="shared" si="0"/>
        <v>3610.6666666666665</v>
      </c>
      <c r="F15" s="5">
        <v>3661</v>
      </c>
      <c r="G15" s="5">
        <v>3726</v>
      </c>
      <c r="H15" s="5">
        <v>3810</v>
      </c>
      <c r="I15" s="6">
        <f t="shared" si="1"/>
        <v>3732.3333333333335</v>
      </c>
      <c r="J15" s="5">
        <v>3881</v>
      </c>
      <c r="K15" s="5">
        <v>3905</v>
      </c>
      <c r="L15" s="5">
        <v>3803</v>
      </c>
      <c r="M15" s="6">
        <f t="shared" si="2"/>
        <v>3863</v>
      </c>
      <c r="N15" s="5">
        <v>3770</v>
      </c>
      <c r="O15" s="5">
        <v>3769</v>
      </c>
      <c r="P15" s="5">
        <v>3737</v>
      </c>
      <c r="Q15" s="6" cm="1">
        <f t="array" ref="Q15">SUM(N15:P15/3)</f>
        <v>3758.666666666667</v>
      </c>
      <c r="R15" s="6">
        <v>3741</v>
      </c>
      <c r="T15" s="10" t="s">
        <v>13</v>
      </c>
      <c r="U15" s="16">
        <f t="shared" si="15"/>
        <v>3737</v>
      </c>
      <c r="V15" s="16">
        <f t="shared" si="7"/>
        <v>3750</v>
      </c>
      <c r="W15" s="17">
        <f t="shared" si="8"/>
        <v>1.0034787262510034</v>
      </c>
      <c r="Z15" s="21" t="s">
        <v>13</v>
      </c>
      <c r="AA15" s="22">
        <f t="shared" si="16"/>
        <v>3.7370000000000001</v>
      </c>
      <c r="AB15" s="22">
        <f t="shared" si="17"/>
        <v>3.75</v>
      </c>
      <c r="AC15" s="23">
        <f t="shared" si="18"/>
        <v>1.0034787262510034</v>
      </c>
    </row>
    <row r="16" spans="1:29" ht="15.75" x14ac:dyDescent="0.3">
      <c r="A16" s="4" t="s">
        <v>20</v>
      </c>
      <c r="B16" s="8">
        <f t="shared" ref="B16:R16" si="19">SUM(B2:B15)</f>
        <v>2927405</v>
      </c>
      <c r="C16" s="8">
        <f t="shared" si="19"/>
        <v>2940607</v>
      </c>
      <c r="D16" s="8">
        <f t="shared" si="19"/>
        <v>2955889</v>
      </c>
      <c r="E16" s="7">
        <f t="shared" si="19"/>
        <v>2941300.333333333</v>
      </c>
      <c r="F16" s="8">
        <f t="shared" si="19"/>
        <v>2972296</v>
      </c>
      <c r="G16" s="8">
        <f t="shared" si="19"/>
        <v>2988330</v>
      </c>
      <c r="H16" s="8">
        <f t="shared" si="19"/>
        <v>3017477</v>
      </c>
      <c r="I16" s="7">
        <f t="shared" si="19"/>
        <v>2992701.0000000009</v>
      </c>
      <c r="J16" s="8">
        <f t="shared" si="19"/>
        <v>2976390</v>
      </c>
      <c r="K16" s="8">
        <f t="shared" si="19"/>
        <v>2970424</v>
      </c>
      <c r="L16" s="8">
        <f t="shared" si="19"/>
        <v>2977708</v>
      </c>
      <c r="M16" s="7">
        <f t="shared" si="19"/>
        <v>2974840.666666667</v>
      </c>
      <c r="N16" s="8">
        <f t="shared" si="19"/>
        <v>3004527</v>
      </c>
      <c r="O16" s="8">
        <f t="shared" si="19"/>
        <v>3018093</v>
      </c>
      <c r="P16" s="8">
        <f t="shared" si="19"/>
        <v>3014690</v>
      </c>
      <c r="Q16" s="7">
        <f t="shared" si="19"/>
        <v>3012436.666666666</v>
      </c>
      <c r="R16" s="7">
        <f t="shared" si="19"/>
        <v>2980319</v>
      </c>
      <c r="T16" s="9" t="s">
        <v>20</v>
      </c>
      <c r="U16" s="44">
        <f>SUM(U2:U15)</f>
        <v>3014690</v>
      </c>
      <c r="V16" s="44">
        <f>SUM(V2:V15)</f>
        <v>2968903</v>
      </c>
      <c r="W16" s="61">
        <f t="shared" si="8"/>
        <v>0.9848120370585367</v>
      </c>
      <c r="Z16" s="24" t="s">
        <v>20</v>
      </c>
      <c r="AA16" s="25">
        <f>SUM(AA2:AA15)</f>
        <v>3014.69</v>
      </c>
      <c r="AB16" s="25">
        <f>SUM(AB2:AB15)</f>
        <v>2968.9029999999998</v>
      </c>
      <c r="AC16" s="26">
        <f t="shared" si="18"/>
        <v>0.98481203705853659</v>
      </c>
    </row>
    <row r="18" spans="1:26" ht="30" x14ac:dyDescent="0.25">
      <c r="A18" s="4" t="s">
        <v>21</v>
      </c>
      <c r="B18" s="1">
        <v>43831</v>
      </c>
      <c r="C18" s="1">
        <v>43862</v>
      </c>
      <c r="D18" s="1">
        <v>43891</v>
      </c>
      <c r="E18" s="2" t="s">
        <v>17</v>
      </c>
      <c r="F18" s="1">
        <v>43922</v>
      </c>
      <c r="G18" s="1">
        <v>43952</v>
      </c>
      <c r="H18" s="1">
        <v>43983</v>
      </c>
      <c r="I18" s="2" t="s">
        <v>16</v>
      </c>
      <c r="J18" s="1">
        <v>44013</v>
      </c>
      <c r="K18" s="1">
        <v>44044</v>
      </c>
      <c r="L18" s="1">
        <v>44075</v>
      </c>
      <c r="M18" s="2" t="s">
        <v>15</v>
      </c>
      <c r="N18" s="1">
        <v>44105</v>
      </c>
      <c r="O18" s="1">
        <v>44136</v>
      </c>
      <c r="P18" s="1">
        <v>44166</v>
      </c>
      <c r="Q18" s="3" t="s">
        <v>14</v>
      </c>
      <c r="R18" s="3" t="s">
        <v>18</v>
      </c>
    </row>
    <row r="19" spans="1:26" x14ac:dyDescent="0.25">
      <c r="A19" t="s">
        <v>0</v>
      </c>
      <c r="B19" s="5">
        <v>775586</v>
      </c>
      <c r="C19" s="5">
        <v>780312</v>
      </c>
      <c r="D19" s="5">
        <v>777788</v>
      </c>
      <c r="E19" s="6">
        <f t="shared" ref="E19:E32" si="20">SUM(B19:D19)/3</f>
        <v>777895.33333333337</v>
      </c>
      <c r="F19" s="5">
        <v>701503</v>
      </c>
      <c r="G19" s="5">
        <v>696151</v>
      </c>
      <c r="H19" s="5">
        <v>701222</v>
      </c>
      <c r="I19" s="6" cm="1">
        <f t="array" ref="I19">SUM(F19:H19/3)</f>
        <v>699625.33333333337</v>
      </c>
      <c r="J19" s="5">
        <v>709616</v>
      </c>
      <c r="K19" s="5">
        <v>710153</v>
      </c>
      <c r="L19" s="5">
        <v>713893</v>
      </c>
      <c r="M19" s="6">
        <f t="shared" ref="M19:M32" si="21">SUM(J19:L19)/3</f>
        <v>711220.66666666663</v>
      </c>
      <c r="N19" s="5">
        <v>717026</v>
      </c>
      <c r="O19" s="5">
        <v>716408</v>
      </c>
      <c r="P19" s="5">
        <v>713334</v>
      </c>
      <c r="Q19" s="7">
        <f t="shared" ref="Q19:Q32" si="22">SUM(N19:P19)/3</f>
        <v>715589.33333333337</v>
      </c>
      <c r="R19" s="7">
        <v>726083</v>
      </c>
      <c r="Z19" s="8"/>
    </row>
    <row r="20" spans="1:26" x14ac:dyDescent="0.25">
      <c r="A20" t="s">
        <v>5</v>
      </c>
      <c r="B20" s="5">
        <v>41192</v>
      </c>
      <c r="C20" s="5">
        <v>41438</v>
      </c>
      <c r="D20" s="5">
        <v>41173</v>
      </c>
      <c r="E20" s="6">
        <f t="shared" ref="E20:E21" si="23">SUM(B20:D20)/3</f>
        <v>41267.666666666664</v>
      </c>
      <c r="F20" s="5">
        <v>34253</v>
      </c>
      <c r="G20" s="5">
        <v>34668</v>
      </c>
      <c r="H20" s="5">
        <v>37047</v>
      </c>
      <c r="I20" s="6" cm="1">
        <f t="array" ref="I20">SUM(F20:H20/3)</f>
        <v>35322.666666666664</v>
      </c>
      <c r="J20" s="5">
        <v>37808</v>
      </c>
      <c r="K20" s="5">
        <v>37933</v>
      </c>
      <c r="L20" s="5">
        <v>38467</v>
      </c>
      <c r="M20" s="6">
        <f t="shared" ref="M20:M21" si="24">SUM(J20:L20)/3</f>
        <v>38069.333333333336</v>
      </c>
      <c r="N20" s="5">
        <v>38763</v>
      </c>
      <c r="O20" s="5">
        <v>39154</v>
      </c>
      <c r="P20" s="5">
        <v>39340</v>
      </c>
      <c r="Q20" s="7">
        <f t="shared" ref="Q20:Q21" si="25">SUM(N20:P20)/3</f>
        <v>39085.666666666664</v>
      </c>
      <c r="R20" s="7">
        <v>38436</v>
      </c>
    </row>
    <row r="21" spans="1:26" x14ac:dyDescent="0.25">
      <c r="A21" t="s">
        <v>3</v>
      </c>
      <c r="B21" s="5">
        <v>104009</v>
      </c>
      <c r="C21" s="5">
        <v>104193</v>
      </c>
      <c r="D21" s="5">
        <v>103455</v>
      </c>
      <c r="E21" s="6">
        <f t="shared" si="23"/>
        <v>103885.66666666667</v>
      </c>
      <c r="F21" s="5">
        <v>88043</v>
      </c>
      <c r="G21" s="5">
        <v>90469</v>
      </c>
      <c r="H21" s="5">
        <v>93876</v>
      </c>
      <c r="I21" s="6" cm="1">
        <f t="array" ref="I21">SUM(F21:H21/3)</f>
        <v>90796</v>
      </c>
      <c r="J21" s="5">
        <v>92416</v>
      </c>
      <c r="K21" s="5">
        <v>94039</v>
      </c>
      <c r="L21" s="5">
        <v>97832</v>
      </c>
      <c r="M21" s="6">
        <f t="shared" si="24"/>
        <v>94762.333333333328</v>
      </c>
      <c r="N21" s="5">
        <v>98602</v>
      </c>
      <c r="O21" s="5">
        <v>98277</v>
      </c>
      <c r="P21" s="5">
        <v>98601</v>
      </c>
      <c r="Q21" s="7">
        <f t="shared" si="25"/>
        <v>98493.333333333328</v>
      </c>
      <c r="R21" s="7">
        <v>96984</v>
      </c>
    </row>
    <row r="22" spans="1:26" x14ac:dyDescent="0.25">
      <c r="A22" t="s">
        <v>2</v>
      </c>
      <c r="B22" s="5">
        <v>470919</v>
      </c>
      <c r="C22" s="5">
        <v>470494</v>
      </c>
      <c r="D22" s="5">
        <v>466745</v>
      </c>
      <c r="E22" s="6">
        <f t="shared" ref="E22:E27" si="26">SUM(B22:D22)/3</f>
        <v>469386</v>
      </c>
      <c r="F22" s="5">
        <v>409917</v>
      </c>
      <c r="G22" s="5">
        <v>414889</v>
      </c>
      <c r="H22" s="5">
        <v>423168</v>
      </c>
      <c r="I22" s="6" cm="1">
        <f t="array" ref="I22">SUM(F22:H22/3)</f>
        <v>415991.33333333337</v>
      </c>
      <c r="J22" s="5">
        <v>422684</v>
      </c>
      <c r="K22" s="5">
        <v>425815</v>
      </c>
      <c r="L22" s="5">
        <v>437042</v>
      </c>
      <c r="M22" s="6">
        <f t="shared" ref="M22:M27" si="27">SUM(J22:L22)/3</f>
        <v>428513.66666666669</v>
      </c>
      <c r="N22" s="5">
        <v>442587</v>
      </c>
      <c r="O22" s="5">
        <v>442674</v>
      </c>
      <c r="P22" s="5">
        <v>444170</v>
      </c>
      <c r="Q22" s="7">
        <f t="shared" ref="Q22:Q27" si="28">SUM(N22:P22)/3</f>
        <v>443143.66666666669</v>
      </c>
      <c r="R22" s="7">
        <v>439259</v>
      </c>
    </row>
    <row r="23" spans="1:26" x14ac:dyDescent="0.25">
      <c r="A23" t="s">
        <v>4</v>
      </c>
      <c r="B23" s="5">
        <v>316757</v>
      </c>
      <c r="C23" s="5">
        <v>320983</v>
      </c>
      <c r="D23" s="5">
        <v>317238</v>
      </c>
      <c r="E23" s="6">
        <f t="shared" si="26"/>
        <v>318326</v>
      </c>
      <c r="F23" s="5">
        <v>271758</v>
      </c>
      <c r="G23" s="5">
        <v>274303</v>
      </c>
      <c r="H23" s="5">
        <v>279890</v>
      </c>
      <c r="I23" s="6" cm="1">
        <f t="array" ref="I23">SUM(F23:H23/3)</f>
        <v>275317</v>
      </c>
      <c r="J23" s="5">
        <v>285826</v>
      </c>
      <c r="K23" s="5">
        <v>290475</v>
      </c>
      <c r="L23" s="5">
        <v>293313</v>
      </c>
      <c r="M23" s="6">
        <f t="shared" si="27"/>
        <v>289871.33333333331</v>
      </c>
      <c r="N23" s="5">
        <v>297186</v>
      </c>
      <c r="O23" s="5">
        <v>299907</v>
      </c>
      <c r="P23" s="5">
        <v>298610</v>
      </c>
      <c r="Q23" s="7">
        <f t="shared" si="28"/>
        <v>298567.66666666669</v>
      </c>
      <c r="R23" s="7">
        <v>295521</v>
      </c>
    </row>
    <row r="24" spans="1:26" x14ac:dyDescent="0.25">
      <c r="A24" t="s">
        <v>6</v>
      </c>
      <c r="B24" s="5">
        <v>186188</v>
      </c>
      <c r="C24" s="5">
        <v>186153</v>
      </c>
      <c r="D24" s="5">
        <v>185588</v>
      </c>
      <c r="E24" s="6">
        <f t="shared" si="26"/>
        <v>185976.33333333334</v>
      </c>
      <c r="F24" s="5">
        <v>166362</v>
      </c>
      <c r="G24" s="5">
        <v>166853</v>
      </c>
      <c r="H24" s="5">
        <v>169688</v>
      </c>
      <c r="I24" s="6" cm="1">
        <f t="array" ref="I24">SUM(F24:H24/3)</f>
        <v>167634.33333333331</v>
      </c>
      <c r="J24" s="5">
        <v>172320</v>
      </c>
      <c r="K24" s="5">
        <v>172270</v>
      </c>
      <c r="L24" s="5">
        <v>171630</v>
      </c>
      <c r="M24" s="6">
        <f t="shared" si="27"/>
        <v>172073.33333333334</v>
      </c>
      <c r="N24" s="5">
        <v>172101</v>
      </c>
      <c r="O24" s="5">
        <v>172019</v>
      </c>
      <c r="P24" s="5">
        <v>171897</v>
      </c>
      <c r="Q24" s="7">
        <f t="shared" si="28"/>
        <v>172005.66666666666</v>
      </c>
      <c r="R24" s="7">
        <v>174422</v>
      </c>
    </row>
    <row r="25" spans="1:26" x14ac:dyDescent="0.25">
      <c r="A25" t="s">
        <v>1</v>
      </c>
      <c r="B25" s="5">
        <v>619287</v>
      </c>
      <c r="C25" s="5">
        <v>620899</v>
      </c>
      <c r="D25" s="5">
        <v>617957</v>
      </c>
      <c r="E25" s="6">
        <f t="shared" si="26"/>
        <v>619381</v>
      </c>
      <c r="F25" s="5">
        <v>557445</v>
      </c>
      <c r="G25" s="5">
        <v>560692</v>
      </c>
      <c r="H25" s="5">
        <v>575788</v>
      </c>
      <c r="I25" s="6" cm="1">
        <f t="array" ref="I25">SUM(F25:H25/3)</f>
        <v>564641.66666666674</v>
      </c>
      <c r="J25" s="5">
        <v>570007</v>
      </c>
      <c r="K25" s="5">
        <v>588988</v>
      </c>
      <c r="L25" s="5">
        <v>591842</v>
      </c>
      <c r="M25" s="6">
        <f t="shared" si="27"/>
        <v>583612.33333333337</v>
      </c>
      <c r="N25" s="5">
        <v>595844</v>
      </c>
      <c r="O25" s="5">
        <v>599969</v>
      </c>
      <c r="P25" s="5">
        <v>600947</v>
      </c>
      <c r="Q25" s="7">
        <f t="shared" si="28"/>
        <v>598920</v>
      </c>
      <c r="R25" s="7">
        <v>591639</v>
      </c>
    </row>
    <row r="26" spans="1:26" x14ac:dyDescent="0.25">
      <c r="A26" t="s">
        <v>7</v>
      </c>
      <c r="B26" s="5">
        <v>176320</v>
      </c>
      <c r="C26" s="5">
        <v>175578</v>
      </c>
      <c r="D26" s="5">
        <v>175510</v>
      </c>
      <c r="E26" s="6">
        <f t="shared" si="26"/>
        <v>175802.66666666666</v>
      </c>
      <c r="F26" s="5">
        <v>149802</v>
      </c>
      <c r="G26" s="5">
        <v>152719</v>
      </c>
      <c r="H26" s="5">
        <v>158380</v>
      </c>
      <c r="I26" s="6" cm="1">
        <f t="array" ref="I26">SUM(F26:H26/3)</f>
        <v>153633.66666666669</v>
      </c>
      <c r="J26" s="5">
        <v>163719</v>
      </c>
      <c r="K26" s="5">
        <v>165307</v>
      </c>
      <c r="L26" s="5">
        <v>165015</v>
      </c>
      <c r="M26" s="6">
        <f t="shared" si="27"/>
        <v>164680.33333333334</v>
      </c>
      <c r="N26" s="5">
        <v>166104</v>
      </c>
      <c r="O26" s="5">
        <v>166413</v>
      </c>
      <c r="P26" s="5">
        <v>167127</v>
      </c>
      <c r="Q26" s="7">
        <f t="shared" si="28"/>
        <v>166548</v>
      </c>
      <c r="R26" s="7">
        <v>165166</v>
      </c>
    </row>
    <row r="27" spans="1:26" x14ac:dyDescent="0.25">
      <c r="A27" t="s">
        <v>8</v>
      </c>
      <c r="B27" s="5">
        <v>131920</v>
      </c>
      <c r="C27" s="5">
        <v>132181</v>
      </c>
      <c r="D27" s="5">
        <v>132286</v>
      </c>
      <c r="E27" s="6">
        <f t="shared" si="26"/>
        <v>132129</v>
      </c>
      <c r="F27" s="5">
        <v>113991</v>
      </c>
      <c r="G27" s="5">
        <v>115580</v>
      </c>
      <c r="H27" s="5">
        <v>121993</v>
      </c>
      <c r="I27" s="6" cm="1">
        <f t="array" ref="I27">SUM(F27:H27/3)</f>
        <v>117188</v>
      </c>
      <c r="J27" s="5">
        <v>122646</v>
      </c>
      <c r="K27" s="5">
        <v>124111</v>
      </c>
      <c r="L27" s="5">
        <v>125483</v>
      </c>
      <c r="M27" s="6">
        <f t="shared" si="27"/>
        <v>124080</v>
      </c>
      <c r="N27" s="5">
        <v>127005</v>
      </c>
      <c r="O27" s="5">
        <v>127703</v>
      </c>
      <c r="P27" s="5">
        <v>128146</v>
      </c>
      <c r="Q27" s="7">
        <f t="shared" si="28"/>
        <v>127618</v>
      </c>
      <c r="R27" s="7">
        <v>125254</v>
      </c>
    </row>
    <row r="28" spans="1:26" x14ac:dyDescent="0.25">
      <c r="A28" t="s">
        <v>9</v>
      </c>
      <c r="B28" s="5">
        <v>89226</v>
      </c>
      <c r="C28" s="5">
        <v>89160</v>
      </c>
      <c r="D28" s="5">
        <v>88585</v>
      </c>
      <c r="E28" s="6">
        <f t="shared" si="20"/>
        <v>88990.333333333328</v>
      </c>
      <c r="F28" s="5">
        <v>78351</v>
      </c>
      <c r="G28" s="5">
        <v>79549</v>
      </c>
      <c r="H28" s="5">
        <v>81121</v>
      </c>
      <c r="I28" s="6" cm="1">
        <f t="array" ref="I28">SUM(F28:H28/3)</f>
        <v>79673.666666666657</v>
      </c>
      <c r="J28" s="5">
        <v>82739</v>
      </c>
      <c r="K28" s="5">
        <v>83120</v>
      </c>
      <c r="L28" s="5">
        <v>83055</v>
      </c>
      <c r="M28" s="6">
        <f t="shared" si="21"/>
        <v>82971.333333333328</v>
      </c>
      <c r="N28" s="5">
        <v>83487</v>
      </c>
      <c r="O28" s="5">
        <v>84468</v>
      </c>
      <c r="P28" s="5">
        <v>84161</v>
      </c>
      <c r="Q28" s="7">
        <f t="shared" si="22"/>
        <v>84038.666666666672</v>
      </c>
      <c r="R28" s="7">
        <v>83919</v>
      </c>
    </row>
    <row r="29" spans="1:26" x14ac:dyDescent="0.25">
      <c r="A29" t="s">
        <v>10</v>
      </c>
      <c r="B29" s="5">
        <v>19276</v>
      </c>
      <c r="C29" s="5">
        <v>19360</v>
      </c>
      <c r="D29" s="5">
        <v>19165</v>
      </c>
      <c r="E29" s="6">
        <f t="shared" si="20"/>
        <v>19267</v>
      </c>
      <c r="F29" s="5">
        <v>16156</v>
      </c>
      <c r="G29" s="5">
        <v>16475</v>
      </c>
      <c r="H29" s="5">
        <v>17216</v>
      </c>
      <c r="I29" s="6" cm="1">
        <f t="array" ref="I29">SUM(F29:H29/3)</f>
        <v>16615.666666666668</v>
      </c>
      <c r="J29" s="5">
        <v>17642</v>
      </c>
      <c r="K29" s="5">
        <v>17755</v>
      </c>
      <c r="L29" s="5">
        <v>17764</v>
      </c>
      <c r="M29" s="6">
        <f t="shared" si="21"/>
        <v>17720.333333333332</v>
      </c>
      <c r="N29" s="5">
        <v>18510</v>
      </c>
      <c r="O29" s="5">
        <v>18517</v>
      </c>
      <c r="P29" s="5">
        <v>18456</v>
      </c>
      <c r="Q29" s="7">
        <f t="shared" si="22"/>
        <v>18494.333333333332</v>
      </c>
      <c r="R29" s="7">
        <v>18024</v>
      </c>
    </row>
    <row r="30" spans="1:26" x14ac:dyDescent="0.25">
      <c r="A30" t="s">
        <v>11</v>
      </c>
      <c r="B30" s="5">
        <v>12067</v>
      </c>
      <c r="C30" s="5">
        <v>12165</v>
      </c>
      <c r="D30" s="5">
        <v>12136</v>
      </c>
      <c r="E30" s="6">
        <f t="shared" si="20"/>
        <v>12122.666666666666</v>
      </c>
      <c r="F30" s="5">
        <v>9748</v>
      </c>
      <c r="G30" s="5">
        <v>9983</v>
      </c>
      <c r="H30" s="5">
        <v>10468</v>
      </c>
      <c r="I30" s="6" cm="1">
        <f t="array" ref="I30">SUM(F30:H30/3)</f>
        <v>10066.333333333334</v>
      </c>
      <c r="J30" s="5">
        <v>10531</v>
      </c>
      <c r="K30" s="5">
        <v>10659</v>
      </c>
      <c r="L30" s="5">
        <v>10702</v>
      </c>
      <c r="M30" s="6">
        <f t="shared" si="21"/>
        <v>10630.666666666666</v>
      </c>
      <c r="N30" s="5">
        <v>10736</v>
      </c>
      <c r="O30" s="5">
        <v>10828</v>
      </c>
      <c r="P30" s="5">
        <v>10766</v>
      </c>
      <c r="Q30" s="7">
        <f t="shared" si="22"/>
        <v>10776.666666666666</v>
      </c>
      <c r="R30" s="7">
        <v>10899</v>
      </c>
    </row>
    <row r="31" spans="1:26" x14ac:dyDescent="0.25">
      <c r="A31" t="s">
        <v>12</v>
      </c>
      <c r="B31" s="5">
        <v>22796</v>
      </c>
      <c r="C31" s="5">
        <v>23076</v>
      </c>
      <c r="D31" s="5">
        <v>23208</v>
      </c>
      <c r="E31" s="6">
        <f t="shared" si="20"/>
        <v>23026.666666666668</v>
      </c>
      <c r="F31" s="5">
        <v>21163</v>
      </c>
      <c r="G31" s="5">
        <v>21345</v>
      </c>
      <c r="H31" s="5">
        <v>21882</v>
      </c>
      <c r="I31" s="6" cm="1">
        <f t="array" ref="I31">SUM(F31:H31/3)</f>
        <v>21463.333333333332</v>
      </c>
      <c r="J31" s="5">
        <v>22279</v>
      </c>
      <c r="K31" s="5">
        <v>22452</v>
      </c>
      <c r="L31" s="5">
        <v>22387</v>
      </c>
      <c r="M31" s="6">
        <f t="shared" si="21"/>
        <v>22372.666666666668</v>
      </c>
      <c r="N31" s="5">
        <v>22744</v>
      </c>
      <c r="O31" s="5">
        <v>22876</v>
      </c>
      <c r="P31" s="5">
        <v>22694</v>
      </c>
      <c r="Q31" s="7">
        <f t="shared" si="22"/>
        <v>22771.333333333332</v>
      </c>
      <c r="R31" s="7">
        <v>22409</v>
      </c>
    </row>
    <row r="32" spans="1:26" x14ac:dyDescent="0.25">
      <c r="A32" t="s">
        <v>13</v>
      </c>
      <c r="B32" s="5">
        <v>3700</v>
      </c>
      <c r="C32" s="5">
        <v>3768</v>
      </c>
      <c r="D32" s="5">
        <v>3912</v>
      </c>
      <c r="E32" s="6">
        <f t="shared" si="20"/>
        <v>3793.3333333333335</v>
      </c>
      <c r="F32" s="5">
        <v>3618</v>
      </c>
      <c r="G32" s="5">
        <v>3695</v>
      </c>
      <c r="H32" s="5">
        <v>3684</v>
      </c>
      <c r="I32" s="6" cm="1">
        <f t="array" ref="I32">SUM(F32:H32/3)</f>
        <v>3665.666666666667</v>
      </c>
      <c r="J32" s="5">
        <v>3673</v>
      </c>
      <c r="K32" s="5">
        <v>3728</v>
      </c>
      <c r="L32" s="5">
        <v>3749</v>
      </c>
      <c r="M32" s="6">
        <f t="shared" si="21"/>
        <v>3716.6666666666665</v>
      </c>
      <c r="N32" s="5">
        <v>3766</v>
      </c>
      <c r="O32" s="5">
        <v>3785</v>
      </c>
      <c r="P32" s="5">
        <v>3775</v>
      </c>
      <c r="Q32" s="7">
        <f t="shared" si="22"/>
        <v>3775.3333333333335</v>
      </c>
      <c r="R32" s="7">
        <v>3738</v>
      </c>
    </row>
    <row r="33" spans="1:35" x14ac:dyDescent="0.25">
      <c r="A33" s="4" t="s">
        <v>20</v>
      </c>
      <c r="B33" s="8">
        <f t="shared" ref="B33:R33" si="29">SUM(B19:B32)</f>
        <v>2969243</v>
      </c>
      <c r="C33" s="8">
        <f t="shared" si="29"/>
        <v>2979760</v>
      </c>
      <c r="D33" s="8">
        <f t="shared" si="29"/>
        <v>2964746</v>
      </c>
      <c r="E33" s="7">
        <f t="shared" si="29"/>
        <v>2971249.6666666665</v>
      </c>
      <c r="F33" s="8">
        <f t="shared" si="29"/>
        <v>2622110</v>
      </c>
      <c r="G33" s="8">
        <f t="shared" si="29"/>
        <v>2637371</v>
      </c>
      <c r="H33" s="8">
        <f t="shared" si="29"/>
        <v>2695423</v>
      </c>
      <c r="I33" s="7">
        <f t="shared" si="29"/>
        <v>2651634.6666666665</v>
      </c>
      <c r="J33" s="8">
        <f t="shared" si="29"/>
        <v>2713906</v>
      </c>
      <c r="K33" s="8">
        <f t="shared" si="29"/>
        <v>2746805</v>
      </c>
      <c r="L33" s="8">
        <f t="shared" si="29"/>
        <v>2772174</v>
      </c>
      <c r="M33" s="7">
        <f t="shared" si="29"/>
        <v>2744295</v>
      </c>
      <c r="N33" s="8">
        <f t="shared" si="29"/>
        <v>2794461</v>
      </c>
      <c r="O33" s="8">
        <f t="shared" si="29"/>
        <v>2802998</v>
      </c>
      <c r="P33" s="8">
        <f t="shared" si="29"/>
        <v>2802024</v>
      </c>
      <c r="Q33" s="7">
        <f t="shared" si="29"/>
        <v>2799827.666666667</v>
      </c>
      <c r="R33" s="7">
        <f t="shared" si="29"/>
        <v>2791753</v>
      </c>
    </row>
    <row r="34" spans="1:35" x14ac:dyDescent="0.25">
      <c r="B34" s="8"/>
      <c r="C34" s="8"/>
      <c r="D34" s="8"/>
      <c r="E34" s="7"/>
      <c r="F34" s="8">
        <f>SUM(D33-F33)</f>
        <v>342636</v>
      </c>
      <c r="G34" s="8"/>
      <c r="H34" s="8"/>
      <c r="I34" s="7"/>
      <c r="J34" s="8"/>
      <c r="K34" s="8"/>
      <c r="L34" s="8"/>
      <c r="M34" s="7"/>
      <c r="N34" s="8"/>
      <c r="O34" s="8"/>
      <c r="P34" s="8"/>
      <c r="Q34" s="7"/>
      <c r="R34" s="7"/>
    </row>
    <row r="35" spans="1:35" ht="30" x14ac:dyDescent="0.25">
      <c r="A35" s="4" t="s">
        <v>21</v>
      </c>
      <c r="B35" s="1">
        <v>44197</v>
      </c>
      <c r="C35" s="1">
        <v>44228</v>
      </c>
      <c r="D35" s="1">
        <v>44256</v>
      </c>
      <c r="E35" s="2" t="s">
        <v>17</v>
      </c>
      <c r="F35" s="1">
        <v>44287</v>
      </c>
      <c r="G35" s="1">
        <v>44317</v>
      </c>
      <c r="H35" s="1">
        <v>44348</v>
      </c>
      <c r="I35" s="2" t="s">
        <v>16</v>
      </c>
      <c r="J35" s="1">
        <v>44378</v>
      </c>
      <c r="K35" s="1">
        <v>44409</v>
      </c>
      <c r="L35" s="1">
        <v>44440</v>
      </c>
      <c r="M35" s="2" t="s">
        <v>15</v>
      </c>
      <c r="N35" s="1">
        <v>44470</v>
      </c>
      <c r="O35" s="1">
        <v>44501</v>
      </c>
      <c r="P35" s="1">
        <v>44531</v>
      </c>
      <c r="Q35" s="2" t="s">
        <v>14</v>
      </c>
      <c r="R35" s="3" t="s">
        <v>22</v>
      </c>
      <c r="T35" s="4"/>
      <c r="Z35" s="4"/>
      <c r="AA35" s="8"/>
      <c r="AC35" s="8"/>
      <c r="AE35" s="8"/>
      <c r="AF35" s="8"/>
      <c r="AG35" s="8"/>
      <c r="AH35" s="8"/>
      <c r="AI35" s="8"/>
    </row>
    <row r="36" spans="1:35" x14ac:dyDescent="0.25">
      <c r="A36" t="s">
        <v>0</v>
      </c>
      <c r="B36" s="5">
        <v>700743</v>
      </c>
      <c r="C36" s="5">
        <v>704785</v>
      </c>
      <c r="D36" s="5">
        <v>708088</v>
      </c>
      <c r="E36" s="6">
        <f t="shared" ref="E36" si="30">SUM(B36:D36)/3</f>
        <v>704538.66666666663</v>
      </c>
      <c r="F36" s="5">
        <v>713077</v>
      </c>
      <c r="G36" s="5">
        <v>715016</v>
      </c>
      <c r="H36" s="5">
        <v>724202</v>
      </c>
      <c r="I36" s="6" cm="1">
        <f t="array" ref="I36">SUM(F36:H36/3)</f>
        <v>717431.66666666663</v>
      </c>
      <c r="J36" s="5">
        <v>730030</v>
      </c>
      <c r="K36" s="5">
        <v>727933</v>
      </c>
      <c r="L36" s="5">
        <v>736520</v>
      </c>
      <c r="M36" s="6">
        <f t="shared" ref="M36" si="31">SUM(J36:L36)/3</f>
        <v>731494.33333333337</v>
      </c>
      <c r="N36" s="5">
        <v>747715</v>
      </c>
      <c r="O36" s="5">
        <v>751021</v>
      </c>
      <c r="P36" s="5">
        <v>750778</v>
      </c>
      <c r="Q36" s="7">
        <f t="shared" ref="Q36:Q47" si="32">SUM(N36:P36)/3</f>
        <v>749838</v>
      </c>
      <c r="R36" s="6">
        <v>725826</v>
      </c>
      <c r="S36" s="8"/>
      <c r="U36" s="8"/>
      <c r="V36" s="8"/>
      <c r="W36" s="8"/>
      <c r="AA36" s="8"/>
      <c r="AC36" s="8"/>
      <c r="AE36" s="8"/>
      <c r="AF36" s="8"/>
      <c r="AH36" s="8"/>
      <c r="AI36" s="8"/>
    </row>
    <row r="37" spans="1:35" x14ac:dyDescent="0.25">
      <c r="A37" t="s">
        <v>5</v>
      </c>
      <c r="B37" s="5">
        <v>38162</v>
      </c>
      <c r="C37" s="5">
        <v>37878</v>
      </c>
      <c r="D37" s="5">
        <v>38202</v>
      </c>
      <c r="E37" s="6">
        <f t="shared" ref="E37:E38" si="33">SUM(B37:D37)/3</f>
        <v>38080.666666666664</v>
      </c>
      <c r="F37" s="5">
        <v>38899</v>
      </c>
      <c r="G37" s="5">
        <v>38959</v>
      </c>
      <c r="H37" s="5">
        <v>39638</v>
      </c>
      <c r="I37" s="6" cm="1">
        <f t="array" ref="I37">SUM(F37:H37/3)</f>
        <v>39165.333333333336</v>
      </c>
      <c r="J37" s="5">
        <v>39665</v>
      </c>
      <c r="K37" s="5">
        <v>39479</v>
      </c>
      <c r="L37" s="5">
        <v>39606</v>
      </c>
      <c r="M37" s="6">
        <f t="shared" ref="M37:M49" si="34">SUM(J37:L37)/3</f>
        <v>39583.333333333336</v>
      </c>
      <c r="N37" s="5">
        <v>40094</v>
      </c>
      <c r="O37" s="5">
        <v>40439</v>
      </c>
      <c r="P37" s="5">
        <v>40900</v>
      </c>
      <c r="Q37" s="7">
        <f t="shared" si="32"/>
        <v>40477.666666666664</v>
      </c>
      <c r="R37" s="6">
        <v>39327</v>
      </c>
    </row>
    <row r="38" spans="1:35" x14ac:dyDescent="0.25">
      <c r="A38" t="s">
        <v>3</v>
      </c>
      <c r="B38" s="5">
        <v>96922</v>
      </c>
      <c r="C38" s="5">
        <v>97030</v>
      </c>
      <c r="D38" s="5">
        <v>98135</v>
      </c>
      <c r="E38" s="6">
        <f t="shared" si="33"/>
        <v>97362.333333333328</v>
      </c>
      <c r="F38" s="5">
        <v>99177</v>
      </c>
      <c r="G38" s="5">
        <v>100143</v>
      </c>
      <c r="H38" s="5">
        <v>100513</v>
      </c>
      <c r="I38" s="6" cm="1">
        <f t="array" ref="I38">SUM(F38:H38/3)</f>
        <v>99944.333333333343</v>
      </c>
      <c r="J38" s="5">
        <v>98055</v>
      </c>
      <c r="K38" s="5">
        <v>98474</v>
      </c>
      <c r="L38" s="5">
        <v>100692</v>
      </c>
      <c r="M38" s="6">
        <f t="shared" si="34"/>
        <v>99073.666666666672</v>
      </c>
      <c r="N38" s="5">
        <v>102022</v>
      </c>
      <c r="O38" s="5">
        <v>102012</v>
      </c>
      <c r="P38" s="5">
        <v>103000</v>
      </c>
      <c r="Q38" s="7">
        <f t="shared" si="32"/>
        <v>102344.66666666667</v>
      </c>
      <c r="R38" s="6">
        <v>99681</v>
      </c>
    </row>
    <row r="39" spans="1:35" x14ac:dyDescent="0.25">
      <c r="A39" t="s">
        <v>2</v>
      </c>
      <c r="B39" s="5">
        <v>434224</v>
      </c>
      <c r="C39" s="5">
        <v>435450</v>
      </c>
      <c r="D39" s="5">
        <v>439330</v>
      </c>
      <c r="E39" s="6">
        <f t="shared" ref="E39:E49" si="35">SUM(B39:D39)/3</f>
        <v>436334.66666666669</v>
      </c>
      <c r="F39" s="5">
        <v>443511</v>
      </c>
      <c r="G39" s="5">
        <v>446382</v>
      </c>
      <c r="H39" s="5">
        <v>450099</v>
      </c>
      <c r="I39" s="6" cm="1">
        <f t="array" ref="I39">SUM(F39:H39/3)</f>
        <v>446664</v>
      </c>
      <c r="J39" s="5">
        <v>445315</v>
      </c>
      <c r="K39" s="5">
        <v>440666</v>
      </c>
      <c r="L39" s="5">
        <v>449874</v>
      </c>
      <c r="M39" s="6">
        <f t="shared" si="34"/>
        <v>445285</v>
      </c>
      <c r="N39" s="5">
        <v>455150</v>
      </c>
      <c r="O39" s="5">
        <v>458124</v>
      </c>
      <c r="P39" s="5">
        <v>460157</v>
      </c>
      <c r="Q39" s="7">
        <f t="shared" si="32"/>
        <v>457810.33333333331</v>
      </c>
      <c r="R39" s="6">
        <v>446524</v>
      </c>
      <c r="S39" s="8"/>
      <c r="U39" s="8"/>
      <c r="V39" s="8"/>
      <c r="W39" s="8"/>
      <c r="AA39" s="8"/>
      <c r="AC39" s="8"/>
      <c r="AE39" s="8"/>
      <c r="AF39" s="8"/>
      <c r="AH39" s="8"/>
      <c r="AI39" s="8"/>
    </row>
    <row r="40" spans="1:35" x14ac:dyDescent="0.25">
      <c r="A40" t="s">
        <v>4</v>
      </c>
      <c r="B40" s="5">
        <v>290845</v>
      </c>
      <c r="C40" s="5">
        <v>291956</v>
      </c>
      <c r="D40" s="5">
        <v>293932</v>
      </c>
      <c r="E40" s="6">
        <f t="shared" si="35"/>
        <v>292244.33333333331</v>
      </c>
      <c r="F40" s="5">
        <v>299873</v>
      </c>
      <c r="G40" s="5">
        <v>301567</v>
      </c>
      <c r="H40" s="5">
        <v>303373</v>
      </c>
      <c r="I40" s="6" cm="1">
        <f t="array" ref="I40">SUM(F40:H40/3)</f>
        <v>301604.33333333331</v>
      </c>
      <c r="J40" s="5">
        <v>305117</v>
      </c>
      <c r="K40" s="5">
        <v>304538</v>
      </c>
      <c r="L40" s="5">
        <v>305678</v>
      </c>
      <c r="M40" s="6">
        <f t="shared" si="34"/>
        <v>305111</v>
      </c>
      <c r="N40" s="5">
        <v>305796</v>
      </c>
      <c r="O40" s="5">
        <v>309028</v>
      </c>
      <c r="P40" s="5">
        <v>311240</v>
      </c>
      <c r="Q40" s="7">
        <f t="shared" si="32"/>
        <v>308688</v>
      </c>
      <c r="R40" s="6">
        <v>301912</v>
      </c>
      <c r="S40" s="8"/>
      <c r="U40" s="8"/>
      <c r="V40" s="8"/>
      <c r="W40" s="8"/>
      <c r="AA40" s="8"/>
      <c r="AC40" s="8"/>
      <c r="AE40" s="8"/>
      <c r="AF40" s="8"/>
      <c r="AH40" s="8"/>
      <c r="AI40" s="8"/>
    </row>
    <row r="41" spans="1:35" x14ac:dyDescent="0.25">
      <c r="A41" t="s">
        <v>6</v>
      </c>
      <c r="B41" s="5">
        <v>170016</v>
      </c>
      <c r="C41" s="5">
        <v>170084</v>
      </c>
      <c r="D41" s="5">
        <v>170285</v>
      </c>
      <c r="E41" s="6">
        <f t="shared" si="35"/>
        <v>170128.33333333334</v>
      </c>
      <c r="F41" s="5">
        <v>171530</v>
      </c>
      <c r="G41" s="5">
        <v>171661</v>
      </c>
      <c r="H41" s="5">
        <v>174135</v>
      </c>
      <c r="I41" s="6" cm="1">
        <f t="array" ref="I41">SUM(F41:H41/3)</f>
        <v>172442</v>
      </c>
      <c r="J41" s="5">
        <v>175245</v>
      </c>
      <c r="K41" s="5">
        <v>174430</v>
      </c>
      <c r="L41" s="5">
        <v>173118</v>
      </c>
      <c r="M41" s="6">
        <f t="shared" si="34"/>
        <v>174264.33333333334</v>
      </c>
      <c r="N41" s="5">
        <v>171620</v>
      </c>
      <c r="O41" s="5">
        <v>172318</v>
      </c>
      <c r="P41" s="5">
        <v>172367</v>
      </c>
      <c r="Q41" s="7">
        <f t="shared" si="32"/>
        <v>172101.66666666666</v>
      </c>
      <c r="R41" s="6">
        <v>172234</v>
      </c>
      <c r="S41" s="8"/>
      <c r="U41" s="8"/>
      <c r="V41" s="8"/>
      <c r="W41" s="8"/>
      <c r="AA41" s="8"/>
      <c r="AC41" s="8"/>
      <c r="AE41" s="8"/>
      <c r="AF41" s="8"/>
      <c r="AH41" s="8"/>
      <c r="AI41" s="8"/>
    </row>
    <row r="42" spans="1:35" x14ac:dyDescent="0.25">
      <c r="A42" t="s">
        <v>1</v>
      </c>
      <c r="B42" s="5">
        <v>593976</v>
      </c>
      <c r="C42" s="5">
        <v>594702</v>
      </c>
      <c r="D42" s="5">
        <v>597301</v>
      </c>
      <c r="E42" s="6">
        <f t="shared" si="35"/>
        <v>595326.33333333337</v>
      </c>
      <c r="F42" s="5">
        <v>600798</v>
      </c>
      <c r="G42" s="5">
        <v>604293</v>
      </c>
      <c r="H42" s="5">
        <v>611971</v>
      </c>
      <c r="I42" s="6" cm="1">
        <f t="array" ref="I42">SUM(F42:H42/3)</f>
        <v>605687.33333333337</v>
      </c>
      <c r="J42" s="5">
        <v>606909</v>
      </c>
      <c r="K42" s="5">
        <v>612501</v>
      </c>
      <c r="L42" s="5">
        <v>609034</v>
      </c>
      <c r="M42" s="6">
        <f t="shared" si="34"/>
        <v>609481.33333333337</v>
      </c>
      <c r="N42" s="5">
        <v>615938</v>
      </c>
      <c r="O42" s="5">
        <v>619541</v>
      </c>
      <c r="P42" s="5">
        <v>619941</v>
      </c>
      <c r="Q42" s="7">
        <f t="shared" si="32"/>
        <v>618473.33333333337</v>
      </c>
      <c r="R42" s="6">
        <v>607242</v>
      </c>
      <c r="S42" s="8"/>
      <c r="U42" s="8"/>
      <c r="V42" s="8"/>
      <c r="W42" s="8"/>
      <c r="AA42" s="8"/>
      <c r="AC42" s="8"/>
    </row>
    <row r="43" spans="1:35" x14ac:dyDescent="0.25">
      <c r="A43" t="s">
        <v>7</v>
      </c>
      <c r="B43" s="5">
        <v>165744</v>
      </c>
      <c r="C43" s="5">
        <v>165233</v>
      </c>
      <c r="D43" s="5">
        <v>166772</v>
      </c>
      <c r="E43" s="6">
        <f t="shared" si="35"/>
        <v>165916.33333333334</v>
      </c>
      <c r="F43" s="5">
        <v>169248</v>
      </c>
      <c r="G43" s="5">
        <v>172158</v>
      </c>
      <c r="H43" s="5">
        <v>175057</v>
      </c>
      <c r="I43" s="6" cm="1">
        <f t="array" ref="I43">SUM(F43:H43/3)</f>
        <v>172154.33333333334</v>
      </c>
      <c r="J43" s="5">
        <v>176611</v>
      </c>
      <c r="K43" s="5">
        <v>176141</v>
      </c>
      <c r="L43" s="5">
        <v>172970</v>
      </c>
      <c r="M43" s="6">
        <f t="shared" si="34"/>
        <v>175240.66666666666</v>
      </c>
      <c r="N43" s="5">
        <v>175861</v>
      </c>
      <c r="O43" s="5">
        <v>176763</v>
      </c>
      <c r="P43" s="5">
        <v>177251</v>
      </c>
      <c r="Q43" s="7">
        <f t="shared" si="32"/>
        <v>176625</v>
      </c>
      <c r="R43" s="6">
        <v>172484</v>
      </c>
      <c r="S43" s="8"/>
      <c r="U43" s="8"/>
      <c r="V43" s="8"/>
      <c r="W43" s="8"/>
      <c r="AA43" s="8"/>
      <c r="AC43" s="8"/>
    </row>
    <row r="44" spans="1:35" x14ac:dyDescent="0.25">
      <c r="A44" t="s">
        <v>8</v>
      </c>
      <c r="B44" s="5">
        <v>125710</v>
      </c>
      <c r="C44" s="5">
        <v>125422</v>
      </c>
      <c r="D44" s="5">
        <v>127101</v>
      </c>
      <c r="E44" s="6">
        <f t="shared" si="35"/>
        <v>126077.66666666667</v>
      </c>
      <c r="F44" s="5">
        <v>128789</v>
      </c>
      <c r="G44" s="5">
        <v>130323</v>
      </c>
      <c r="H44" s="5">
        <v>131957</v>
      </c>
      <c r="I44" s="6" cm="1">
        <f t="array" ref="I44">SUM(F44:H44/3)</f>
        <v>130356.33333333331</v>
      </c>
      <c r="J44" s="5">
        <v>131360</v>
      </c>
      <c r="K44" s="5">
        <v>131368</v>
      </c>
      <c r="L44" s="5">
        <v>130771</v>
      </c>
      <c r="M44" s="6">
        <f t="shared" si="34"/>
        <v>131166.33333333334</v>
      </c>
      <c r="N44" s="5">
        <v>132840</v>
      </c>
      <c r="O44" s="5">
        <v>132616</v>
      </c>
      <c r="P44" s="5">
        <v>132647</v>
      </c>
      <c r="Q44" s="7">
        <f t="shared" si="32"/>
        <v>132701</v>
      </c>
      <c r="R44" s="6">
        <v>130075</v>
      </c>
      <c r="S44" s="8"/>
      <c r="U44" s="8"/>
      <c r="V44" s="8"/>
      <c r="W44" s="8"/>
      <c r="AA44" s="8"/>
      <c r="AC44" s="8"/>
    </row>
    <row r="45" spans="1:35" x14ac:dyDescent="0.25">
      <c r="A45" t="s">
        <v>9</v>
      </c>
      <c r="B45" s="5">
        <v>82199</v>
      </c>
      <c r="C45" s="5">
        <v>82115</v>
      </c>
      <c r="D45" s="5">
        <v>82286</v>
      </c>
      <c r="E45" s="6">
        <f t="shared" si="35"/>
        <v>82200</v>
      </c>
      <c r="F45" s="5">
        <v>82964</v>
      </c>
      <c r="G45" s="5">
        <v>83660</v>
      </c>
      <c r="H45" s="5">
        <v>84462</v>
      </c>
      <c r="I45" s="6" cm="1">
        <f t="array" ref="I45">SUM(F45:H45/3)</f>
        <v>83695.333333333343</v>
      </c>
      <c r="J45" s="5">
        <v>85091</v>
      </c>
      <c r="K45" s="5">
        <v>84833</v>
      </c>
      <c r="L45" s="5">
        <v>84375</v>
      </c>
      <c r="M45" s="6">
        <f t="shared" si="34"/>
        <v>84766.333333333328</v>
      </c>
      <c r="N45" s="5">
        <v>85114</v>
      </c>
      <c r="O45" s="5">
        <v>85844</v>
      </c>
      <c r="P45" s="5">
        <v>86028</v>
      </c>
      <c r="Q45" s="7">
        <f t="shared" si="32"/>
        <v>85662</v>
      </c>
      <c r="R45" s="6">
        <v>84081</v>
      </c>
      <c r="S45" s="8"/>
      <c r="U45" s="8"/>
      <c r="V45" s="8"/>
      <c r="W45" s="8"/>
      <c r="AA45" s="8"/>
      <c r="AC45" s="8"/>
      <c r="AE45" s="8"/>
      <c r="AF45" s="8"/>
      <c r="AH45" s="8"/>
      <c r="AI45" s="8"/>
    </row>
    <row r="46" spans="1:35" x14ac:dyDescent="0.25">
      <c r="A46" t="s">
        <v>10</v>
      </c>
      <c r="B46" s="5">
        <v>18218</v>
      </c>
      <c r="C46" s="5">
        <v>18258</v>
      </c>
      <c r="D46" s="5">
        <v>18437</v>
      </c>
      <c r="E46" s="6">
        <f t="shared" si="35"/>
        <v>18304.333333333332</v>
      </c>
      <c r="F46" s="5">
        <v>18714</v>
      </c>
      <c r="G46" s="5">
        <v>18866</v>
      </c>
      <c r="H46" s="5">
        <v>19160</v>
      </c>
      <c r="I46" s="6" cm="1">
        <f t="array" ref="I46">SUM(F46:H46/3)</f>
        <v>18913.333333333336</v>
      </c>
      <c r="J46" s="5">
        <v>19227</v>
      </c>
      <c r="K46" s="5">
        <v>19049</v>
      </c>
      <c r="L46" s="5">
        <v>18786</v>
      </c>
      <c r="M46" s="6">
        <f t="shared" si="34"/>
        <v>19020.666666666668</v>
      </c>
      <c r="N46" s="5">
        <v>19334</v>
      </c>
      <c r="O46" s="5">
        <v>19111</v>
      </c>
      <c r="P46" s="5">
        <v>19180</v>
      </c>
      <c r="Q46" s="7">
        <f t="shared" si="32"/>
        <v>19208.333333333332</v>
      </c>
      <c r="R46" s="6">
        <v>18862</v>
      </c>
      <c r="S46" s="8"/>
      <c r="U46" s="8"/>
      <c r="V46" s="8"/>
      <c r="W46" s="8"/>
      <c r="AA46" s="8"/>
      <c r="AC46" s="8"/>
    </row>
    <row r="47" spans="1:35" x14ac:dyDescent="0.25">
      <c r="A47" t="s">
        <v>11</v>
      </c>
      <c r="B47" s="5">
        <v>10979</v>
      </c>
      <c r="C47" s="5">
        <v>11090</v>
      </c>
      <c r="D47" s="5">
        <v>11212</v>
      </c>
      <c r="E47" s="6">
        <f t="shared" si="35"/>
        <v>11093.666666666666</v>
      </c>
      <c r="F47" s="5">
        <v>11330</v>
      </c>
      <c r="G47" s="5">
        <v>11456</v>
      </c>
      <c r="H47" s="5">
        <v>11628</v>
      </c>
      <c r="I47" s="6" cm="1">
        <f t="array" ref="I47">SUM(F47:H47/3)</f>
        <v>11471.333333333332</v>
      </c>
      <c r="J47" s="5">
        <v>11603</v>
      </c>
      <c r="K47" s="5">
        <v>11628</v>
      </c>
      <c r="L47" s="5">
        <v>11455</v>
      </c>
      <c r="M47" s="6">
        <f t="shared" si="34"/>
        <v>11562</v>
      </c>
      <c r="N47" s="5">
        <v>11572</v>
      </c>
      <c r="O47" s="5">
        <v>11721</v>
      </c>
      <c r="P47" s="5">
        <v>11643</v>
      </c>
      <c r="Q47" s="7">
        <f t="shared" si="32"/>
        <v>11645.333333333334</v>
      </c>
      <c r="R47" s="6">
        <v>11443</v>
      </c>
      <c r="S47" s="8"/>
      <c r="U47" s="8"/>
      <c r="V47" s="8"/>
      <c r="W47" s="8"/>
      <c r="AA47" s="8"/>
      <c r="AC47" s="8"/>
    </row>
    <row r="48" spans="1:35" x14ac:dyDescent="0.25">
      <c r="A48" t="s">
        <v>12</v>
      </c>
      <c r="B48" s="5">
        <v>22811</v>
      </c>
      <c r="C48" s="5">
        <v>22791</v>
      </c>
      <c r="D48" s="5">
        <v>22910</v>
      </c>
      <c r="E48" s="6">
        <f t="shared" si="35"/>
        <v>22837.333333333332</v>
      </c>
      <c r="F48" s="5">
        <v>23071</v>
      </c>
      <c r="G48" s="5">
        <v>23138</v>
      </c>
      <c r="H48" s="5">
        <v>23109</v>
      </c>
      <c r="I48" s="6" cm="1">
        <f t="array" ref="I48">SUM(F48:H48/3)</f>
        <v>23106</v>
      </c>
      <c r="J48" s="5">
        <v>23341</v>
      </c>
      <c r="K48" s="5">
        <v>23325</v>
      </c>
      <c r="L48" s="5">
        <v>23242</v>
      </c>
      <c r="M48" s="6">
        <f t="shared" si="34"/>
        <v>23302.666666666668</v>
      </c>
      <c r="N48" s="5">
        <v>23509</v>
      </c>
      <c r="O48" s="5">
        <v>23629</v>
      </c>
      <c r="P48" s="5">
        <v>23447</v>
      </c>
      <c r="Q48" s="7">
        <f t="shared" ref="Q48:Q49" si="36">SUM(N48:P48)/3</f>
        <v>23528.333333333332</v>
      </c>
      <c r="R48" s="6">
        <v>23194</v>
      </c>
    </row>
    <row r="49" spans="1:26" x14ac:dyDescent="0.25">
      <c r="A49" t="s">
        <v>13</v>
      </c>
      <c r="B49" s="5">
        <v>3664</v>
      </c>
      <c r="C49" s="5">
        <v>3663</v>
      </c>
      <c r="D49" s="5">
        <v>3700</v>
      </c>
      <c r="E49" s="6">
        <f t="shared" si="35"/>
        <v>3675.6666666666665</v>
      </c>
      <c r="F49" s="5">
        <v>3767</v>
      </c>
      <c r="G49" s="5">
        <v>3908</v>
      </c>
      <c r="H49" s="5">
        <v>3974</v>
      </c>
      <c r="I49" s="6" cm="1">
        <f t="array" ref="I49">SUM(F49:H49/3)</f>
        <v>3883</v>
      </c>
      <c r="J49" s="5">
        <v>4155</v>
      </c>
      <c r="K49" s="5">
        <v>4266</v>
      </c>
      <c r="L49" s="5">
        <v>4116</v>
      </c>
      <c r="M49" s="6">
        <f t="shared" si="34"/>
        <v>4179</v>
      </c>
      <c r="N49" s="5">
        <v>4148</v>
      </c>
      <c r="O49" s="5">
        <v>4171</v>
      </c>
      <c r="P49" s="5">
        <v>4161</v>
      </c>
      <c r="Q49" s="7">
        <f t="shared" si="36"/>
        <v>4160</v>
      </c>
      <c r="R49" s="6">
        <v>3974</v>
      </c>
    </row>
    <row r="50" spans="1:26" x14ac:dyDescent="0.25">
      <c r="A50" s="4" t="s">
        <v>20</v>
      </c>
      <c r="B50" s="8">
        <f t="shared" ref="B50:R50" si="37">SUM(B36:B49)</f>
        <v>2754213</v>
      </c>
      <c r="C50" s="8">
        <f t="shared" si="37"/>
        <v>2760457</v>
      </c>
      <c r="D50" s="8">
        <f t="shared" si="37"/>
        <v>2777691</v>
      </c>
      <c r="E50" s="7">
        <f t="shared" si="37"/>
        <v>2764120.333333333</v>
      </c>
      <c r="F50" s="8">
        <f t="shared" si="37"/>
        <v>2804748</v>
      </c>
      <c r="G50" s="8">
        <f t="shared" si="37"/>
        <v>2821530</v>
      </c>
      <c r="H50" s="8">
        <f t="shared" si="37"/>
        <v>2853278</v>
      </c>
      <c r="I50" s="7">
        <f t="shared" si="37"/>
        <v>2826518.6666666674</v>
      </c>
      <c r="J50" s="8">
        <f t="shared" si="37"/>
        <v>2851724</v>
      </c>
      <c r="K50" s="8">
        <f t="shared" si="37"/>
        <v>2848631</v>
      </c>
      <c r="L50" s="8">
        <f t="shared" si="37"/>
        <v>2860237</v>
      </c>
      <c r="M50" s="7">
        <f t="shared" si="37"/>
        <v>2853530.6666666665</v>
      </c>
      <c r="N50" s="8">
        <f t="shared" si="37"/>
        <v>2890713</v>
      </c>
      <c r="O50" s="8">
        <f t="shared" si="37"/>
        <v>2906338</v>
      </c>
      <c r="P50" s="8">
        <f t="shared" si="37"/>
        <v>2912740</v>
      </c>
      <c r="Q50" s="7">
        <f t="shared" si="37"/>
        <v>2903263.666666667</v>
      </c>
      <c r="R50" s="7">
        <f t="shared" si="37"/>
        <v>2836859</v>
      </c>
    </row>
    <row r="51" spans="1:26" x14ac:dyDescent="0.25">
      <c r="B51" s="8"/>
      <c r="C51" s="8"/>
      <c r="D51" s="8"/>
      <c r="E51" s="7"/>
      <c r="F51" s="8"/>
      <c r="G51" s="8"/>
      <c r="H51" s="8"/>
      <c r="I51" s="7"/>
      <c r="J51" s="8"/>
      <c r="K51" s="8"/>
      <c r="L51" s="8"/>
      <c r="M51" s="7"/>
      <c r="N51" s="8"/>
      <c r="O51" s="8"/>
      <c r="P51" s="8"/>
      <c r="Q51" s="7"/>
      <c r="R51" s="7"/>
    </row>
    <row r="52" spans="1:26" ht="31.15" customHeight="1" x14ac:dyDescent="0.25">
      <c r="A52" s="4" t="s">
        <v>21</v>
      </c>
      <c r="B52" s="1">
        <v>44562</v>
      </c>
      <c r="C52" s="1">
        <v>44593</v>
      </c>
      <c r="D52" s="1">
        <v>44621</v>
      </c>
      <c r="E52" s="2" t="s">
        <v>17</v>
      </c>
      <c r="F52" s="1">
        <v>44652</v>
      </c>
      <c r="G52" s="1">
        <v>44682</v>
      </c>
      <c r="H52" s="1">
        <v>44713</v>
      </c>
      <c r="I52" s="2" t="s">
        <v>16</v>
      </c>
      <c r="J52" s="1">
        <v>44743</v>
      </c>
      <c r="K52" s="1">
        <v>44774</v>
      </c>
      <c r="L52" s="1">
        <v>44805</v>
      </c>
      <c r="M52" s="2" t="s">
        <v>15</v>
      </c>
      <c r="N52" s="1">
        <v>44835</v>
      </c>
      <c r="O52" s="1">
        <v>44866</v>
      </c>
      <c r="P52" s="1">
        <v>44896</v>
      </c>
      <c r="Q52" s="2" t="s">
        <v>14</v>
      </c>
      <c r="R52" s="3" t="s">
        <v>24</v>
      </c>
      <c r="S52" s="3"/>
      <c r="T52" s="29"/>
      <c r="U52" s="29"/>
      <c r="V52" s="29"/>
      <c r="W52" s="3"/>
      <c r="Z52" s="4"/>
    </row>
    <row r="53" spans="1:26" x14ac:dyDescent="0.25">
      <c r="A53" t="s">
        <v>0</v>
      </c>
      <c r="B53" s="5">
        <v>736673</v>
      </c>
      <c r="C53" s="5">
        <v>741274</v>
      </c>
      <c r="D53" s="5">
        <v>745530</v>
      </c>
      <c r="E53" s="6">
        <f t="shared" ref="E53" si="38">SUM(B53:D53)/3</f>
        <v>741159</v>
      </c>
      <c r="F53" s="5">
        <v>747151</v>
      </c>
      <c r="G53" s="5">
        <v>746300</v>
      </c>
      <c r="H53" s="5">
        <v>746493</v>
      </c>
      <c r="I53" s="6" cm="1">
        <f t="array" ref="I53">SUM(F53:H53/3)</f>
        <v>746648</v>
      </c>
      <c r="J53" s="5">
        <v>753581</v>
      </c>
      <c r="K53" s="5">
        <v>749331</v>
      </c>
      <c r="L53" s="5">
        <v>752839</v>
      </c>
      <c r="M53" s="6">
        <f t="shared" ref="M53:M67" si="39">SUM(J53:L53)/3</f>
        <v>751917</v>
      </c>
      <c r="N53" s="5">
        <v>754432</v>
      </c>
      <c r="O53" s="5">
        <v>756829</v>
      </c>
      <c r="P53" s="5">
        <v>754408</v>
      </c>
      <c r="Q53" s="7">
        <f t="shared" ref="Q53:Q64" si="40">SUM(N53:P53)/3</f>
        <v>755223</v>
      </c>
      <c r="R53" s="6">
        <v>748737</v>
      </c>
      <c r="S53" s="8"/>
      <c r="T53" s="8"/>
      <c r="U53" s="28"/>
      <c r="V53" s="8"/>
      <c r="W53" s="28"/>
      <c r="X53" s="8"/>
    </row>
    <row r="54" spans="1:26" x14ac:dyDescent="0.25">
      <c r="A54" t="s">
        <v>5</v>
      </c>
      <c r="B54" s="5">
        <v>39362</v>
      </c>
      <c r="C54" s="5">
        <v>39704</v>
      </c>
      <c r="D54" s="5">
        <v>40012</v>
      </c>
      <c r="E54" s="6">
        <f t="shared" ref="E54:E55" si="41">SUM(B54:D54)/3</f>
        <v>39692.666666666664</v>
      </c>
      <c r="F54" s="5">
        <v>40208</v>
      </c>
      <c r="G54" s="5">
        <v>40425</v>
      </c>
      <c r="H54" s="5">
        <v>40668</v>
      </c>
      <c r="I54" s="6" cm="1">
        <f t="array" ref="I54">SUM(F54:H54/3)</f>
        <v>40433.666666666664</v>
      </c>
      <c r="J54" s="5">
        <v>40901</v>
      </c>
      <c r="K54" s="5">
        <v>40313</v>
      </c>
      <c r="L54" s="5">
        <v>40334</v>
      </c>
      <c r="M54" s="6">
        <f t="shared" ref="M54:M66" si="42">SUM(J54:L54)/3</f>
        <v>40516</v>
      </c>
      <c r="N54" s="5">
        <v>40574</v>
      </c>
      <c r="O54" s="5">
        <v>40780</v>
      </c>
      <c r="P54" s="5">
        <v>41383</v>
      </c>
      <c r="Q54" s="7">
        <f t="shared" si="40"/>
        <v>40912.333333333336</v>
      </c>
      <c r="R54" s="6">
        <v>40389</v>
      </c>
      <c r="S54" s="8"/>
      <c r="T54" s="8"/>
      <c r="U54" s="28"/>
      <c r="V54" s="8"/>
      <c r="W54" s="28"/>
      <c r="X54" s="27"/>
    </row>
    <row r="55" spans="1:26" x14ac:dyDescent="0.25">
      <c r="A55" t="s">
        <v>3</v>
      </c>
      <c r="B55" s="5">
        <v>99562</v>
      </c>
      <c r="C55" s="5">
        <v>100617</v>
      </c>
      <c r="D55" s="5">
        <v>100756</v>
      </c>
      <c r="E55" s="6">
        <f t="shared" si="41"/>
        <v>100311.66666666667</v>
      </c>
      <c r="F55" s="5">
        <v>101844</v>
      </c>
      <c r="G55" s="5">
        <v>102654</v>
      </c>
      <c r="H55" s="5">
        <v>103006</v>
      </c>
      <c r="I55" s="6" cm="1">
        <f t="array" ref="I55">SUM(F55:H55/3)</f>
        <v>102501.33333333334</v>
      </c>
      <c r="J55" s="5">
        <v>99921</v>
      </c>
      <c r="K55" s="5">
        <v>100475</v>
      </c>
      <c r="L55" s="5">
        <v>104318</v>
      </c>
      <c r="M55" s="6">
        <f t="shared" si="42"/>
        <v>101571.33333333333</v>
      </c>
      <c r="N55" s="5">
        <v>104729</v>
      </c>
      <c r="O55" s="5">
        <v>104869</v>
      </c>
      <c r="P55" s="5">
        <v>104632</v>
      </c>
      <c r="Q55" s="7">
        <f t="shared" si="40"/>
        <v>104743.33333333333</v>
      </c>
      <c r="R55" s="6">
        <v>102282</v>
      </c>
      <c r="S55" s="8"/>
      <c r="T55" s="8"/>
      <c r="U55" s="28"/>
      <c r="V55" s="8"/>
      <c r="W55" s="28"/>
      <c r="X55" s="8"/>
    </row>
    <row r="56" spans="1:26" x14ac:dyDescent="0.25">
      <c r="A56" t="s">
        <v>2</v>
      </c>
      <c r="B56" s="5">
        <v>443927</v>
      </c>
      <c r="C56" s="5">
        <v>448585</v>
      </c>
      <c r="D56" s="5">
        <v>448413</v>
      </c>
      <c r="E56" s="6">
        <f>SUM(B56:D56)/3</f>
        <v>446975</v>
      </c>
      <c r="F56" s="5">
        <v>453927</v>
      </c>
      <c r="G56" s="5">
        <v>456152</v>
      </c>
      <c r="H56" s="5">
        <v>455895</v>
      </c>
      <c r="I56" s="6" cm="1">
        <f t="array" ref="I56">SUM(F56:H56/3)</f>
        <v>455324.66666666663</v>
      </c>
      <c r="J56" s="5">
        <v>452493</v>
      </c>
      <c r="K56" s="5">
        <v>447503</v>
      </c>
      <c r="L56" s="5">
        <v>456967</v>
      </c>
      <c r="M56" s="6">
        <f t="shared" si="42"/>
        <v>452321</v>
      </c>
      <c r="N56" s="5">
        <v>458227</v>
      </c>
      <c r="O56" s="5">
        <v>459369</v>
      </c>
      <c r="P56" s="5">
        <v>457781</v>
      </c>
      <c r="Q56" s="7">
        <f t="shared" si="40"/>
        <v>458459</v>
      </c>
      <c r="R56" s="6">
        <v>453270</v>
      </c>
      <c r="S56" s="8"/>
      <c r="T56" s="8"/>
      <c r="U56" s="28"/>
      <c r="V56" s="8"/>
      <c r="W56" s="28"/>
      <c r="X56" s="8"/>
    </row>
    <row r="57" spans="1:26" x14ac:dyDescent="0.25">
      <c r="A57" t="s">
        <v>4</v>
      </c>
      <c r="B57" s="5">
        <v>301756</v>
      </c>
      <c r="C57" s="5">
        <v>304970</v>
      </c>
      <c r="D57" s="5">
        <v>302671</v>
      </c>
      <c r="E57" s="6">
        <f>SUM(B57:D57)/3</f>
        <v>303132.33333333331</v>
      </c>
      <c r="F57" s="5">
        <v>312034</v>
      </c>
      <c r="G57" s="5">
        <v>312615</v>
      </c>
      <c r="H57" s="5">
        <v>312868</v>
      </c>
      <c r="I57" s="6" cm="1">
        <f t="array" ref="I57">SUM(F57:H57/3)</f>
        <v>312505.66666666663</v>
      </c>
      <c r="J57" s="5">
        <v>317891</v>
      </c>
      <c r="K57" s="5">
        <v>315681</v>
      </c>
      <c r="L57" s="5">
        <v>315663</v>
      </c>
      <c r="M57" s="6">
        <f t="shared" si="42"/>
        <v>316411.66666666669</v>
      </c>
      <c r="N57" s="5">
        <v>312657</v>
      </c>
      <c r="O57" s="5">
        <v>313647</v>
      </c>
      <c r="P57" s="5">
        <v>314237</v>
      </c>
      <c r="Q57" s="7">
        <f t="shared" si="40"/>
        <v>313513.66666666669</v>
      </c>
      <c r="R57" s="6">
        <v>311391</v>
      </c>
      <c r="S57" s="8"/>
      <c r="T57" s="8"/>
      <c r="U57" s="28"/>
      <c r="V57" s="8"/>
      <c r="W57" s="28"/>
      <c r="X57" s="8"/>
    </row>
    <row r="58" spans="1:26" x14ac:dyDescent="0.25">
      <c r="A58" t="s">
        <v>6</v>
      </c>
      <c r="B58" s="5">
        <v>169974</v>
      </c>
      <c r="C58" s="5">
        <v>171316</v>
      </c>
      <c r="D58" s="5">
        <v>171299</v>
      </c>
      <c r="E58" s="6">
        <f>SUM(B58:D58)/3</f>
        <v>170863</v>
      </c>
      <c r="F58" s="5">
        <v>172568</v>
      </c>
      <c r="G58" s="5">
        <v>172948</v>
      </c>
      <c r="H58" s="5">
        <v>174221</v>
      </c>
      <c r="I58" s="6" cm="1">
        <f t="array" ref="I58">SUM(F58:H58/3)</f>
        <v>173245.66666666666</v>
      </c>
      <c r="J58" s="5">
        <v>176654</v>
      </c>
      <c r="K58" s="5">
        <v>176886</v>
      </c>
      <c r="L58" s="5">
        <v>175948</v>
      </c>
      <c r="M58" s="6">
        <f t="shared" si="42"/>
        <v>176496</v>
      </c>
      <c r="N58" s="5">
        <v>176550</v>
      </c>
      <c r="O58" s="5">
        <v>177108</v>
      </c>
      <c r="P58" s="5">
        <v>177102</v>
      </c>
      <c r="Q58" s="7">
        <f t="shared" si="40"/>
        <v>176920</v>
      </c>
      <c r="R58" s="6">
        <v>174381</v>
      </c>
      <c r="S58" s="8"/>
      <c r="T58" s="8"/>
      <c r="U58" s="28"/>
      <c r="V58" s="8"/>
      <c r="W58" s="28"/>
      <c r="X58" s="8"/>
    </row>
    <row r="59" spans="1:26" x14ac:dyDescent="0.25">
      <c r="A59" t="s">
        <v>1</v>
      </c>
      <c r="B59" s="5">
        <v>605140</v>
      </c>
      <c r="C59" s="5">
        <v>610676</v>
      </c>
      <c r="D59" s="5">
        <v>611376</v>
      </c>
      <c r="E59" s="6">
        <f>SUM(B59:D59)/3</f>
        <v>609064</v>
      </c>
      <c r="F59" s="5">
        <v>616283</v>
      </c>
      <c r="G59" s="5">
        <v>618996</v>
      </c>
      <c r="H59" s="5">
        <v>623940</v>
      </c>
      <c r="I59" s="6" cm="1">
        <f t="array" ref="I59">SUM(F59:H59/3)</f>
        <v>619739.66666666663</v>
      </c>
      <c r="J59" s="5">
        <v>621127</v>
      </c>
      <c r="K59" s="5">
        <v>628581</v>
      </c>
      <c r="L59" s="5">
        <v>623622</v>
      </c>
      <c r="M59" s="6">
        <f t="shared" si="42"/>
        <v>624443.33333333337</v>
      </c>
      <c r="N59" s="5">
        <v>627724</v>
      </c>
      <c r="O59" s="5">
        <v>631654</v>
      </c>
      <c r="P59" s="5">
        <v>629173</v>
      </c>
      <c r="Q59" s="7">
        <f t="shared" si="40"/>
        <v>629517</v>
      </c>
      <c r="R59" s="6">
        <v>620691</v>
      </c>
      <c r="S59" s="8"/>
      <c r="T59" s="8"/>
      <c r="U59" s="28"/>
      <c r="V59" s="8"/>
      <c r="W59" s="28"/>
      <c r="X59" s="8"/>
    </row>
    <row r="60" spans="1:26" x14ac:dyDescent="0.25">
      <c r="A60" t="s">
        <v>7</v>
      </c>
      <c r="B60" s="5">
        <v>174110</v>
      </c>
      <c r="C60" s="5">
        <v>174699</v>
      </c>
      <c r="D60" s="5">
        <v>175168</v>
      </c>
      <c r="E60" s="6">
        <f>SUM(B60:D60)/3</f>
        <v>174659</v>
      </c>
      <c r="F60" s="5">
        <v>178407</v>
      </c>
      <c r="G60" s="5">
        <v>180464</v>
      </c>
      <c r="H60" s="5">
        <v>181901</v>
      </c>
      <c r="I60" s="6" cm="1">
        <f t="array" ref="I60">SUM(F60:H60/3)</f>
        <v>180257.33333333331</v>
      </c>
      <c r="J60" s="5">
        <v>183760</v>
      </c>
      <c r="K60" s="5">
        <v>184242</v>
      </c>
      <c r="L60" s="5">
        <v>181646</v>
      </c>
      <c r="M60" s="6">
        <f t="shared" si="42"/>
        <v>183216</v>
      </c>
      <c r="N60" s="5">
        <v>183788</v>
      </c>
      <c r="O60" s="5">
        <v>184973</v>
      </c>
      <c r="P60" s="5">
        <v>184382</v>
      </c>
      <c r="Q60" s="7">
        <f t="shared" si="40"/>
        <v>184381</v>
      </c>
      <c r="R60" s="6">
        <v>180628</v>
      </c>
      <c r="S60" s="8"/>
      <c r="T60" s="8"/>
      <c r="U60" s="28"/>
      <c r="V60" s="8"/>
      <c r="W60" s="28"/>
      <c r="X60" s="8"/>
    </row>
    <row r="61" spans="1:26" x14ac:dyDescent="0.25">
      <c r="A61" t="s">
        <v>8</v>
      </c>
      <c r="B61" s="5">
        <v>128664</v>
      </c>
      <c r="C61" s="5">
        <v>130763</v>
      </c>
      <c r="D61" s="5">
        <v>131319</v>
      </c>
      <c r="E61" s="6">
        <v>132860</v>
      </c>
      <c r="F61" s="5">
        <v>132865</v>
      </c>
      <c r="G61" s="5">
        <v>134858</v>
      </c>
      <c r="H61" s="5">
        <v>135582</v>
      </c>
      <c r="I61" s="6" cm="1">
        <f t="array" ref="I61">SUM(F61:H61/3)</f>
        <v>134435</v>
      </c>
      <c r="J61" s="5">
        <v>135426</v>
      </c>
      <c r="K61" s="5">
        <v>135059</v>
      </c>
      <c r="L61" s="5">
        <v>135061</v>
      </c>
      <c r="M61" s="6">
        <f t="shared" si="42"/>
        <v>135182</v>
      </c>
      <c r="N61" s="5">
        <v>135192</v>
      </c>
      <c r="O61" s="5">
        <v>135937</v>
      </c>
      <c r="P61" s="5">
        <v>135672</v>
      </c>
      <c r="Q61" s="7">
        <f t="shared" si="40"/>
        <v>135600.33333333334</v>
      </c>
      <c r="R61" s="6">
        <v>133867</v>
      </c>
      <c r="S61" s="8"/>
      <c r="T61" s="8"/>
      <c r="U61" s="28"/>
      <c r="V61" s="8"/>
      <c r="W61" s="28"/>
      <c r="X61" s="8"/>
    </row>
    <row r="62" spans="1:26" x14ac:dyDescent="0.25">
      <c r="A62" t="s">
        <v>9</v>
      </c>
      <c r="B62" s="5">
        <v>83838</v>
      </c>
      <c r="C62" s="5">
        <v>84326</v>
      </c>
      <c r="D62" s="5">
        <v>84717</v>
      </c>
      <c r="E62" s="6">
        <f>SUM(B62:D62)/3</f>
        <v>84293.666666666672</v>
      </c>
      <c r="F62" s="5">
        <v>85865</v>
      </c>
      <c r="G62" s="5">
        <v>86322</v>
      </c>
      <c r="H62" s="5">
        <v>85001</v>
      </c>
      <c r="I62" s="6" cm="1">
        <f t="array" ref="I62">SUM(F62:H62/3)</f>
        <v>85729.333333333343</v>
      </c>
      <c r="J62" s="5">
        <v>85512</v>
      </c>
      <c r="K62" s="5">
        <v>84804</v>
      </c>
      <c r="L62" s="5">
        <v>83931</v>
      </c>
      <c r="M62" s="6">
        <f t="shared" si="42"/>
        <v>84749</v>
      </c>
      <c r="N62" s="5">
        <v>84082</v>
      </c>
      <c r="O62" s="5">
        <v>83865</v>
      </c>
      <c r="P62" s="5">
        <v>82956</v>
      </c>
      <c r="Q62" s="7">
        <f t="shared" si="40"/>
        <v>83634.333333333328</v>
      </c>
      <c r="R62" s="6">
        <v>84602</v>
      </c>
      <c r="S62" s="8"/>
      <c r="T62" s="8"/>
      <c r="U62" s="28"/>
      <c r="V62" s="8"/>
      <c r="W62" s="28"/>
      <c r="X62" s="8"/>
    </row>
    <row r="63" spans="1:26" x14ac:dyDescent="0.25">
      <c r="A63" t="s">
        <v>10</v>
      </c>
      <c r="B63" s="5">
        <v>21150</v>
      </c>
      <c r="C63" s="5">
        <v>21501</v>
      </c>
      <c r="D63" s="5">
        <v>21525</v>
      </c>
      <c r="E63" s="6">
        <f>SUM(B63:D63)/3</f>
        <v>21392</v>
      </c>
      <c r="F63" s="5">
        <v>21725</v>
      </c>
      <c r="G63" s="5">
        <v>21692</v>
      </c>
      <c r="H63" s="5">
        <v>21697</v>
      </c>
      <c r="I63" s="6" cm="1">
        <f t="array" ref="I63">SUM(F63:H63/3)</f>
        <v>21704.666666666668</v>
      </c>
      <c r="J63" s="5">
        <v>21954</v>
      </c>
      <c r="K63" s="5">
        <v>21906</v>
      </c>
      <c r="L63" s="5">
        <v>21648</v>
      </c>
      <c r="M63" s="6">
        <f t="shared" si="42"/>
        <v>21836</v>
      </c>
      <c r="N63" s="5">
        <v>22007</v>
      </c>
      <c r="O63" s="5">
        <v>22108</v>
      </c>
      <c r="P63" s="5">
        <v>22086</v>
      </c>
      <c r="Q63" s="7">
        <f t="shared" si="40"/>
        <v>22067</v>
      </c>
      <c r="R63" s="6">
        <v>21750</v>
      </c>
      <c r="S63" s="8"/>
      <c r="T63" s="8"/>
      <c r="U63" s="28"/>
      <c r="V63" s="8"/>
      <c r="W63" s="28"/>
      <c r="X63" s="27"/>
    </row>
    <row r="64" spans="1:26" x14ac:dyDescent="0.25">
      <c r="A64" t="s">
        <v>11</v>
      </c>
      <c r="B64" s="5">
        <v>11221</v>
      </c>
      <c r="C64" s="5">
        <v>11368</v>
      </c>
      <c r="D64" s="5">
        <v>11422</v>
      </c>
      <c r="E64" s="6">
        <f>SUM(B64:D64)/3</f>
        <v>11337</v>
      </c>
      <c r="F64" s="5">
        <v>11606</v>
      </c>
      <c r="G64" s="5">
        <v>11635</v>
      </c>
      <c r="H64" s="5">
        <v>11648</v>
      </c>
      <c r="I64" s="6" cm="1">
        <f t="array" ref="I64">SUM(F64:H64/3)</f>
        <v>11629.666666666666</v>
      </c>
      <c r="J64" s="5">
        <v>11653</v>
      </c>
      <c r="K64" s="5">
        <v>11622</v>
      </c>
      <c r="L64" s="5">
        <v>11462</v>
      </c>
      <c r="M64" s="6">
        <f t="shared" si="42"/>
        <v>11579</v>
      </c>
      <c r="N64" s="5">
        <v>11659</v>
      </c>
      <c r="O64" s="5">
        <v>11740</v>
      </c>
      <c r="P64" s="5">
        <v>11597</v>
      </c>
      <c r="Q64" s="7">
        <f t="shared" si="40"/>
        <v>11665.333333333334</v>
      </c>
      <c r="R64" s="6">
        <v>11553</v>
      </c>
      <c r="S64" s="8"/>
      <c r="T64" s="8"/>
      <c r="U64" s="28"/>
      <c r="V64" s="8"/>
      <c r="W64" s="28"/>
      <c r="X64" s="27"/>
    </row>
    <row r="65" spans="1:26" x14ac:dyDescent="0.25">
      <c r="A65" t="s">
        <v>12</v>
      </c>
      <c r="B65" s="5">
        <v>23459</v>
      </c>
      <c r="C65" s="5">
        <v>23699</v>
      </c>
      <c r="D65" s="5">
        <v>23666</v>
      </c>
      <c r="E65" s="6">
        <f>SUM(B65:D65)/3</f>
        <v>23608</v>
      </c>
      <c r="F65" s="5">
        <v>23717</v>
      </c>
      <c r="G65" s="5">
        <v>23883</v>
      </c>
      <c r="H65" s="5">
        <v>23834</v>
      </c>
      <c r="I65" s="6" cm="1">
        <f t="array" ref="I65">SUM(F65:H65/3)</f>
        <v>23811.333333333336</v>
      </c>
      <c r="J65" s="5">
        <v>24005</v>
      </c>
      <c r="K65" s="5">
        <v>23985</v>
      </c>
      <c r="L65" s="5">
        <v>24025</v>
      </c>
      <c r="M65" s="6">
        <f t="shared" si="42"/>
        <v>24005</v>
      </c>
      <c r="N65" s="5">
        <v>24097</v>
      </c>
      <c r="O65" s="5">
        <v>24414</v>
      </c>
      <c r="P65" s="5">
        <v>24035</v>
      </c>
      <c r="Q65" s="7">
        <f t="shared" ref="Q65:Q66" si="43">SUM(N65:P65)/3</f>
        <v>24182</v>
      </c>
      <c r="R65" s="6">
        <v>23902</v>
      </c>
      <c r="S65" s="8"/>
      <c r="T65" s="8"/>
      <c r="U65" s="28"/>
      <c r="V65" s="8"/>
      <c r="W65" s="28"/>
      <c r="X65" s="27"/>
    </row>
    <row r="66" spans="1:26" x14ac:dyDescent="0.25">
      <c r="A66" t="s">
        <v>13</v>
      </c>
      <c r="B66" s="5">
        <v>4241</v>
      </c>
      <c r="C66" s="5">
        <v>4363</v>
      </c>
      <c r="D66" s="5">
        <v>4388</v>
      </c>
      <c r="E66" s="6">
        <f>SUM(B66:D66)/3</f>
        <v>4330.666666666667</v>
      </c>
      <c r="F66" s="5">
        <v>4378</v>
      </c>
      <c r="G66" s="5">
        <v>4513</v>
      </c>
      <c r="H66" s="5">
        <v>4579</v>
      </c>
      <c r="I66" s="6" cm="1">
        <f t="array" ref="I66">SUM(F66:H66/3)</f>
        <v>4490</v>
      </c>
      <c r="J66" s="5">
        <v>4572</v>
      </c>
      <c r="K66" s="5">
        <v>4418</v>
      </c>
      <c r="L66" s="5">
        <v>4357</v>
      </c>
      <c r="M66" s="6">
        <f t="shared" si="42"/>
        <v>4449</v>
      </c>
      <c r="N66" s="5">
        <v>4340</v>
      </c>
      <c r="O66" s="5">
        <v>4430</v>
      </c>
      <c r="P66" s="5">
        <v>4357</v>
      </c>
      <c r="Q66" s="7">
        <f t="shared" si="43"/>
        <v>4375.666666666667</v>
      </c>
      <c r="R66" s="6">
        <v>4411</v>
      </c>
      <c r="S66" s="8"/>
      <c r="T66" s="8"/>
      <c r="U66" s="28"/>
      <c r="V66" s="8"/>
      <c r="W66" s="28"/>
      <c r="X66" s="27"/>
    </row>
    <row r="67" spans="1:26" x14ac:dyDescent="0.25">
      <c r="A67" s="4" t="s">
        <v>20</v>
      </c>
      <c r="B67" s="8">
        <f t="shared" ref="B67:L67" si="44">SUM(B53:B66)</f>
        <v>2843077</v>
      </c>
      <c r="C67" s="8">
        <f t="shared" si="44"/>
        <v>2867861</v>
      </c>
      <c r="D67" s="8">
        <f t="shared" si="44"/>
        <v>2872262</v>
      </c>
      <c r="E67" s="7">
        <f t="shared" si="44"/>
        <v>2863677.9999999995</v>
      </c>
      <c r="F67" s="8">
        <f t="shared" si="44"/>
        <v>2902578</v>
      </c>
      <c r="G67" s="8">
        <f t="shared" si="44"/>
        <v>2913457</v>
      </c>
      <c r="H67" s="8">
        <f t="shared" si="44"/>
        <v>2921333</v>
      </c>
      <c r="I67" s="7">
        <f t="shared" si="44"/>
        <v>2912456</v>
      </c>
      <c r="J67" s="8">
        <f t="shared" si="44"/>
        <v>2929450</v>
      </c>
      <c r="K67" s="8">
        <f t="shared" si="44"/>
        <v>2924806</v>
      </c>
      <c r="L67" s="8">
        <f t="shared" si="44"/>
        <v>2931821</v>
      </c>
      <c r="M67" s="6">
        <f t="shared" si="39"/>
        <v>2928692.3333333335</v>
      </c>
      <c r="N67" s="8">
        <f>SUM(N53:N66)</f>
        <v>2940058</v>
      </c>
      <c r="O67" s="8">
        <f>SUM(O53:O66)</f>
        <v>2951723</v>
      </c>
      <c r="P67" s="8">
        <f>SUM(P53:P66)</f>
        <v>2943801</v>
      </c>
      <c r="Q67" s="7">
        <f>SUM(Q53:Q66)</f>
        <v>2945194.0000000005</v>
      </c>
      <c r="R67" s="7">
        <f>SUM(R53:R66)</f>
        <v>2911854</v>
      </c>
      <c r="S67" s="7"/>
      <c r="T67" s="7"/>
      <c r="U67" s="7"/>
      <c r="V67" s="7"/>
      <c r="W67" s="7"/>
      <c r="X67" s="7"/>
    </row>
    <row r="68" spans="1:26" x14ac:dyDescent="0.25">
      <c r="B68" s="8"/>
      <c r="C68" s="8"/>
      <c r="D68" s="8"/>
      <c r="E68" s="7"/>
      <c r="F68" s="8"/>
      <c r="G68" s="8"/>
      <c r="H68" s="8"/>
      <c r="I68" s="7"/>
      <c r="J68" s="8"/>
      <c r="K68" s="8"/>
      <c r="L68" s="8"/>
      <c r="M68" s="7"/>
      <c r="N68" s="8"/>
      <c r="O68" s="8"/>
      <c r="P68" s="8"/>
      <c r="Q68" s="7"/>
      <c r="R68" s="7"/>
    </row>
    <row r="69" spans="1:26" ht="31.15" customHeight="1" x14ac:dyDescent="0.3">
      <c r="A69" s="9" t="s">
        <v>21</v>
      </c>
      <c r="B69" s="45">
        <v>44927</v>
      </c>
      <c r="C69" s="45">
        <v>44958</v>
      </c>
      <c r="D69" s="52">
        <v>44986</v>
      </c>
      <c r="E69" s="46" t="s">
        <v>17</v>
      </c>
      <c r="F69" s="1">
        <v>45017</v>
      </c>
      <c r="G69" s="1">
        <v>45047</v>
      </c>
      <c r="H69" s="1">
        <v>45078</v>
      </c>
      <c r="I69" s="2" t="s">
        <v>16</v>
      </c>
      <c r="J69" s="1">
        <v>45108</v>
      </c>
      <c r="K69" s="1">
        <v>45139</v>
      </c>
      <c r="L69" s="1">
        <v>45170</v>
      </c>
      <c r="M69" s="2" t="s">
        <v>15</v>
      </c>
      <c r="N69" s="1">
        <v>45200</v>
      </c>
      <c r="O69" s="1">
        <v>45231</v>
      </c>
      <c r="P69" s="1">
        <v>45261</v>
      </c>
      <c r="Q69" s="2" t="s">
        <v>14</v>
      </c>
      <c r="R69" s="3" t="s">
        <v>25</v>
      </c>
      <c r="S69" s="3"/>
      <c r="T69" s="29"/>
      <c r="U69" s="29"/>
      <c r="V69" s="29"/>
      <c r="W69" s="3"/>
      <c r="Z69" s="4"/>
    </row>
    <row r="70" spans="1:26" ht="15.75" x14ac:dyDescent="0.3">
      <c r="A70" s="10" t="s">
        <v>0</v>
      </c>
      <c r="B70" s="16">
        <v>746016</v>
      </c>
      <c r="C70" s="16">
        <v>751031</v>
      </c>
      <c r="D70" s="16">
        <v>754199</v>
      </c>
      <c r="E70" s="42">
        <f t="shared" ref="E70:E81" si="45">SUM(B70:D70)/3</f>
        <v>750415.33333333337</v>
      </c>
      <c r="F70" s="5">
        <v>757545</v>
      </c>
      <c r="G70" s="5">
        <v>758349</v>
      </c>
      <c r="H70" s="5">
        <v>763287</v>
      </c>
      <c r="I70" s="6" cm="1">
        <f t="array" ref="I70">SUM(F70:H70/3)</f>
        <v>759727</v>
      </c>
      <c r="J70" s="5">
        <v>760366</v>
      </c>
      <c r="K70" s="5">
        <v>753250</v>
      </c>
      <c r="L70" s="5">
        <v>760713</v>
      </c>
      <c r="M70" s="6">
        <f t="shared" ref="M70:M84" si="46">SUM(J70:L70)/3</f>
        <v>758109.66666666663</v>
      </c>
      <c r="N70" s="5">
        <v>763323</v>
      </c>
      <c r="O70" s="5">
        <v>763991</v>
      </c>
      <c r="P70" s="5">
        <v>760981</v>
      </c>
      <c r="Q70" s="7">
        <f t="shared" ref="Q70:Q79" si="47">SUM(N70:P70)/3</f>
        <v>762765</v>
      </c>
      <c r="R70" s="6">
        <v>757754</v>
      </c>
      <c r="S70" s="8"/>
      <c r="T70" s="8"/>
      <c r="U70" s="28"/>
      <c r="V70" s="8"/>
      <c r="W70" s="28"/>
      <c r="X70" s="8"/>
    </row>
    <row r="71" spans="1:26" ht="15.75" x14ac:dyDescent="0.3">
      <c r="A71" s="10" t="s">
        <v>5</v>
      </c>
      <c r="B71" s="16">
        <v>40420</v>
      </c>
      <c r="C71" s="16">
        <v>40391</v>
      </c>
      <c r="D71" s="16">
        <v>41001</v>
      </c>
      <c r="E71" s="42">
        <f t="shared" ref="E71:E72" si="48">SUM(B71:D71)/3</f>
        <v>40604</v>
      </c>
      <c r="F71" s="5">
        <v>41301</v>
      </c>
      <c r="G71" s="5">
        <v>41961</v>
      </c>
      <c r="H71" s="5">
        <v>42032</v>
      </c>
      <c r="I71" s="6" cm="1">
        <f t="array" ref="I71">SUM(F71:H71/3)</f>
        <v>41764.666666666664</v>
      </c>
      <c r="J71" s="5">
        <v>41427</v>
      </c>
      <c r="K71" s="5">
        <v>41206</v>
      </c>
      <c r="L71" s="5">
        <v>41254</v>
      </c>
      <c r="M71" s="6">
        <f t="shared" ref="M71:M79" si="49">SUM(J71:L71)/3</f>
        <v>41295.666666666664</v>
      </c>
      <c r="N71" s="5">
        <v>41559</v>
      </c>
      <c r="O71" s="5">
        <v>41917</v>
      </c>
      <c r="P71" s="5">
        <v>42260</v>
      </c>
      <c r="Q71" s="7">
        <f t="shared" si="47"/>
        <v>41912</v>
      </c>
      <c r="R71" s="6">
        <v>41394</v>
      </c>
      <c r="S71" s="8"/>
      <c r="T71" s="8"/>
      <c r="U71" s="28"/>
      <c r="V71" s="8"/>
      <c r="W71" s="28"/>
      <c r="X71" s="27"/>
    </row>
    <row r="72" spans="1:26" ht="15.75" x14ac:dyDescent="0.3">
      <c r="A72" s="10" t="s">
        <v>3</v>
      </c>
      <c r="B72" s="16">
        <v>104146</v>
      </c>
      <c r="C72" s="16">
        <v>104903</v>
      </c>
      <c r="D72" s="16">
        <v>105525</v>
      </c>
      <c r="E72" s="42">
        <f t="shared" si="48"/>
        <v>104858</v>
      </c>
      <c r="F72" s="5">
        <v>106547</v>
      </c>
      <c r="G72" s="5">
        <v>107094</v>
      </c>
      <c r="H72" s="5">
        <v>107359</v>
      </c>
      <c r="I72" s="6" cm="1">
        <f t="array" ref="I72">SUM(F72:H72/3)</f>
        <v>107000</v>
      </c>
      <c r="J72" s="5">
        <v>103851</v>
      </c>
      <c r="K72" s="5">
        <v>104555</v>
      </c>
      <c r="L72" s="5">
        <v>107896</v>
      </c>
      <c r="M72" s="6">
        <f t="shared" si="49"/>
        <v>105434</v>
      </c>
      <c r="N72" s="5">
        <v>107758</v>
      </c>
      <c r="O72" s="5">
        <v>107909</v>
      </c>
      <c r="P72" s="5">
        <v>108409</v>
      </c>
      <c r="Q72" s="7">
        <f t="shared" si="47"/>
        <v>108025.33333333333</v>
      </c>
      <c r="R72" s="6">
        <v>106329</v>
      </c>
      <c r="S72" s="8"/>
      <c r="T72" s="8"/>
      <c r="U72" s="28"/>
      <c r="V72" s="8"/>
      <c r="W72" s="28"/>
      <c r="X72" s="8"/>
    </row>
    <row r="73" spans="1:26" ht="15.75" x14ac:dyDescent="0.3">
      <c r="A73" s="10" t="s">
        <v>2</v>
      </c>
      <c r="B73" s="16">
        <v>454748</v>
      </c>
      <c r="C73" s="16">
        <v>455417</v>
      </c>
      <c r="D73" s="16">
        <v>455439</v>
      </c>
      <c r="E73" s="42">
        <f t="shared" ref="E73:E79" si="50">SUM(B73:D73)/3</f>
        <v>455201.33333333331</v>
      </c>
      <c r="F73" s="5">
        <v>457880</v>
      </c>
      <c r="G73" s="5">
        <v>459803</v>
      </c>
      <c r="H73" s="5">
        <v>464185</v>
      </c>
      <c r="I73" s="6" cm="1">
        <f t="array" ref="I73">SUM(F73:H73/3)</f>
        <v>460622.66666666663</v>
      </c>
      <c r="J73" s="5">
        <v>453716</v>
      </c>
      <c r="K73" s="5">
        <v>461969</v>
      </c>
      <c r="L73" s="5">
        <v>458042</v>
      </c>
      <c r="M73" s="6">
        <f t="shared" si="49"/>
        <v>457909</v>
      </c>
      <c r="N73" s="5">
        <v>461067</v>
      </c>
      <c r="O73" s="5">
        <v>462241</v>
      </c>
      <c r="P73" s="5">
        <v>462685</v>
      </c>
      <c r="Q73" s="7">
        <f t="shared" si="47"/>
        <v>461997.66666666669</v>
      </c>
      <c r="R73" s="6">
        <v>458933</v>
      </c>
      <c r="S73" s="8"/>
      <c r="T73" s="8"/>
      <c r="U73" s="28"/>
      <c r="V73" s="8"/>
      <c r="W73" s="28"/>
      <c r="X73" s="8"/>
    </row>
    <row r="74" spans="1:26" ht="15.75" x14ac:dyDescent="0.3">
      <c r="A74" s="10" t="s">
        <v>4</v>
      </c>
      <c r="B74" s="16">
        <v>312258</v>
      </c>
      <c r="C74" s="16">
        <v>313194</v>
      </c>
      <c r="D74" s="16">
        <v>312515</v>
      </c>
      <c r="E74" s="42">
        <f t="shared" si="50"/>
        <v>312655.66666666669</v>
      </c>
      <c r="F74" s="5">
        <v>318214</v>
      </c>
      <c r="G74" s="5">
        <v>320232</v>
      </c>
      <c r="H74" s="5">
        <v>320796</v>
      </c>
      <c r="I74" s="6" cm="1">
        <f t="array" ref="I74">SUM(F74:H74/3)</f>
        <v>319747.33333333331</v>
      </c>
      <c r="J74" s="5">
        <v>320599</v>
      </c>
      <c r="K74" s="5">
        <v>320779</v>
      </c>
      <c r="L74" s="5">
        <v>318643</v>
      </c>
      <c r="M74" s="6">
        <f t="shared" si="49"/>
        <v>320007</v>
      </c>
      <c r="N74" s="5">
        <v>320193</v>
      </c>
      <c r="O74" s="5">
        <v>321946</v>
      </c>
      <c r="P74" s="5">
        <v>322780</v>
      </c>
      <c r="Q74" s="7">
        <f>SUM(N74:P74)/3</f>
        <v>321639.66666666669</v>
      </c>
      <c r="R74" s="6">
        <v>318512</v>
      </c>
      <c r="S74" s="8"/>
      <c r="T74" s="8"/>
      <c r="U74" s="28"/>
      <c r="V74" s="8"/>
      <c r="W74" s="28"/>
      <c r="X74" s="8"/>
    </row>
    <row r="75" spans="1:26" ht="15.75" x14ac:dyDescent="0.3">
      <c r="A75" s="10" t="s">
        <v>6</v>
      </c>
      <c r="B75" s="16">
        <v>176268</v>
      </c>
      <c r="C75" s="16">
        <v>176591</v>
      </c>
      <c r="D75" s="16">
        <v>177009</v>
      </c>
      <c r="E75" s="42">
        <f t="shared" si="50"/>
        <v>176622.66666666666</v>
      </c>
      <c r="F75" s="5">
        <v>177435</v>
      </c>
      <c r="G75" s="5">
        <v>178290</v>
      </c>
      <c r="H75" s="5">
        <v>180601</v>
      </c>
      <c r="I75" s="6" cm="1">
        <f t="array" ref="I75">SUM(F75:H75/3)</f>
        <v>178775.33333333334</v>
      </c>
      <c r="J75" s="5">
        <v>181354</v>
      </c>
      <c r="K75" s="5">
        <v>180870</v>
      </c>
      <c r="L75" s="5">
        <v>179429</v>
      </c>
      <c r="M75" s="6">
        <f t="shared" si="49"/>
        <v>180551</v>
      </c>
      <c r="N75" s="5">
        <v>180762</v>
      </c>
      <c r="O75" s="5">
        <v>181290</v>
      </c>
      <c r="P75" s="5">
        <v>181259</v>
      </c>
      <c r="Q75" s="7">
        <f t="shared" si="47"/>
        <v>181103.66666666666</v>
      </c>
      <c r="R75" s="6">
        <v>179263</v>
      </c>
      <c r="S75" s="8"/>
      <c r="T75" s="8"/>
      <c r="U75" s="28"/>
      <c r="V75" s="8"/>
      <c r="W75" s="28"/>
      <c r="X75" s="8"/>
    </row>
    <row r="76" spans="1:26" ht="15.75" x14ac:dyDescent="0.3">
      <c r="A76" s="10" t="s">
        <v>1</v>
      </c>
      <c r="B76" s="16">
        <v>620202</v>
      </c>
      <c r="C76" s="16">
        <v>623169</v>
      </c>
      <c r="D76" s="16">
        <v>623198</v>
      </c>
      <c r="E76" s="42">
        <f t="shared" si="50"/>
        <v>622189.66666666663</v>
      </c>
      <c r="F76" s="5">
        <v>625486</v>
      </c>
      <c r="G76" s="5">
        <v>629349</v>
      </c>
      <c r="H76" s="5">
        <v>638590</v>
      </c>
      <c r="I76" s="6" cm="1">
        <f t="array" ref="I76">SUM(F76:H76/3)</f>
        <v>631141.66666666674</v>
      </c>
      <c r="J76" s="5">
        <v>630319</v>
      </c>
      <c r="K76" s="5">
        <v>635950</v>
      </c>
      <c r="L76" s="5">
        <v>629030</v>
      </c>
      <c r="M76" s="6">
        <f t="shared" si="49"/>
        <v>631766.33333333337</v>
      </c>
      <c r="N76" s="5">
        <v>631147</v>
      </c>
      <c r="O76" s="5">
        <v>633675</v>
      </c>
      <c r="P76" s="5">
        <v>633535</v>
      </c>
      <c r="Q76" s="7">
        <f t="shared" si="47"/>
        <v>632785.66666666663</v>
      </c>
      <c r="R76" s="6">
        <v>629471</v>
      </c>
      <c r="S76" s="8"/>
      <c r="T76" s="8"/>
      <c r="U76" s="28"/>
      <c r="V76" s="8"/>
      <c r="W76" s="28"/>
      <c r="X76" s="8"/>
    </row>
    <row r="77" spans="1:26" ht="15.75" x14ac:dyDescent="0.3">
      <c r="A77" s="10" t="s">
        <v>7</v>
      </c>
      <c r="B77" s="16">
        <v>183952</v>
      </c>
      <c r="C77" s="16">
        <v>184154</v>
      </c>
      <c r="D77" s="16">
        <v>184915</v>
      </c>
      <c r="E77" s="42">
        <f t="shared" si="50"/>
        <v>184340.33333333334</v>
      </c>
      <c r="F77" s="5">
        <v>186492</v>
      </c>
      <c r="G77" s="5">
        <v>188579</v>
      </c>
      <c r="H77" s="5">
        <v>191782</v>
      </c>
      <c r="I77" s="6" cm="1">
        <f t="array" ref="I77">SUM(F77:H77/3)</f>
        <v>188951</v>
      </c>
      <c r="J77" s="5">
        <v>191883</v>
      </c>
      <c r="K77" s="5">
        <v>192009</v>
      </c>
      <c r="L77" s="5">
        <v>188568</v>
      </c>
      <c r="M77" s="6">
        <f t="shared" si="49"/>
        <v>190820</v>
      </c>
      <c r="N77" s="5">
        <v>190947</v>
      </c>
      <c r="O77" s="5">
        <v>192284</v>
      </c>
      <c r="P77" s="5">
        <v>192625</v>
      </c>
      <c r="Q77" s="7">
        <f t="shared" si="47"/>
        <v>191952</v>
      </c>
      <c r="R77" s="6">
        <v>189016</v>
      </c>
      <c r="S77" s="8"/>
      <c r="T77" s="8"/>
      <c r="U77" s="28"/>
      <c r="V77" s="8"/>
      <c r="W77" s="28"/>
      <c r="X77" s="8"/>
    </row>
    <row r="78" spans="1:26" ht="15.75" x14ac:dyDescent="0.3">
      <c r="A78" s="10" t="s">
        <v>8</v>
      </c>
      <c r="B78" s="16">
        <v>134823</v>
      </c>
      <c r="C78" s="16">
        <v>135398</v>
      </c>
      <c r="D78" s="16">
        <v>136495</v>
      </c>
      <c r="E78" s="42">
        <f t="shared" si="50"/>
        <v>135572</v>
      </c>
      <c r="F78" s="5">
        <v>138627</v>
      </c>
      <c r="G78" s="5">
        <v>140693</v>
      </c>
      <c r="H78" s="5">
        <v>142438</v>
      </c>
      <c r="I78" s="6" cm="1">
        <f t="array" ref="I78">SUM(F78:H78/3)</f>
        <v>140586</v>
      </c>
      <c r="J78" s="5">
        <v>140608</v>
      </c>
      <c r="K78" s="5">
        <v>141177</v>
      </c>
      <c r="L78" s="5">
        <v>140820</v>
      </c>
      <c r="M78" s="6">
        <f t="shared" si="49"/>
        <v>140868.33333333334</v>
      </c>
      <c r="N78" s="5">
        <v>141087</v>
      </c>
      <c r="O78" s="5">
        <v>141766</v>
      </c>
      <c r="P78" s="5">
        <v>141521</v>
      </c>
      <c r="Q78" s="7">
        <f t="shared" si="47"/>
        <v>141458</v>
      </c>
      <c r="R78" s="6">
        <v>139621</v>
      </c>
      <c r="S78" s="8"/>
      <c r="T78" s="8"/>
      <c r="U78" s="28"/>
      <c r="V78" s="8"/>
      <c r="W78" s="28"/>
      <c r="X78" s="8"/>
    </row>
    <row r="79" spans="1:26" ht="15.75" x14ac:dyDescent="0.3">
      <c r="A79" s="10" t="s">
        <v>9</v>
      </c>
      <c r="B79" s="16">
        <v>82246</v>
      </c>
      <c r="C79" s="16">
        <v>80951</v>
      </c>
      <c r="D79" s="16">
        <v>81197</v>
      </c>
      <c r="E79" s="42">
        <f t="shared" si="50"/>
        <v>81464.666666666672</v>
      </c>
      <c r="F79" s="5">
        <v>81158</v>
      </c>
      <c r="G79" s="5">
        <v>81516</v>
      </c>
      <c r="H79" s="5">
        <v>82206</v>
      </c>
      <c r="I79" s="6" cm="1">
        <f t="array" ref="I79">SUM(F79:H79/3)</f>
        <v>81626.666666666672</v>
      </c>
      <c r="J79" s="5">
        <v>81428</v>
      </c>
      <c r="K79" s="5">
        <v>80956</v>
      </c>
      <c r="L79" s="5">
        <v>80683</v>
      </c>
      <c r="M79" s="6">
        <f t="shared" si="49"/>
        <v>81022.333333333328</v>
      </c>
      <c r="N79" s="5">
        <v>81086</v>
      </c>
      <c r="O79" s="5">
        <v>81363</v>
      </c>
      <c r="P79" s="5">
        <v>81032</v>
      </c>
      <c r="Q79" s="7">
        <f t="shared" si="47"/>
        <v>81160.333333333328</v>
      </c>
      <c r="R79" s="6">
        <v>81319</v>
      </c>
      <c r="S79" s="8"/>
      <c r="T79" s="8"/>
      <c r="U79" s="28"/>
      <c r="V79" s="8"/>
      <c r="W79" s="28"/>
      <c r="X79" s="8"/>
    </row>
    <row r="80" spans="1:26" ht="15.75" x14ac:dyDescent="0.3">
      <c r="A80" s="10" t="s">
        <v>10</v>
      </c>
      <c r="B80" s="16">
        <v>22663</v>
      </c>
      <c r="C80" s="16">
        <v>22783</v>
      </c>
      <c r="D80" s="16">
        <v>22796</v>
      </c>
      <c r="E80" s="42">
        <f t="shared" si="45"/>
        <v>22747.333333333332</v>
      </c>
      <c r="F80" s="5">
        <v>23154</v>
      </c>
      <c r="G80" s="5">
        <v>23317</v>
      </c>
      <c r="H80" s="5">
        <v>23556</v>
      </c>
      <c r="I80" s="6" cm="1">
        <f t="array" ref="I80">SUM(F80:H80/3)</f>
        <v>23342.333333333332</v>
      </c>
      <c r="J80" s="5">
        <v>23702</v>
      </c>
      <c r="K80" s="5">
        <v>23694</v>
      </c>
      <c r="L80" s="5">
        <v>23476</v>
      </c>
      <c r="M80" s="6">
        <f t="shared" si="46"/>
        <v>23624</v>
      </c>
      <c r="N80" s="5">
        <v>23839</v>
      </c>
      <c r="O80" s="5">
        <v>23844</v>
      </c>
      <c r="P80" s="5">
        <v>23744</v>
      </c>
      <c r="Q80" s="7">
        <f t="shared" ref="Q80:Q83" si="51">SUM(N80:P80)/3</f>
        <v>23809</v>
      </c>
      <c r="R80" s="6">
        <v>23381</v>
      </c>
      <c r="S80" s="8"/>
      <c r="T80" s="8"/>
      <c r="U80" s="28"/>
      <c r="V80" s="8"/>
      <c r="W80" s="28"/>
      <c r="X80" s="27"/>
    </row>
    <row r="81" spans="1:24" ht="15.75" x14ac:dyDescent="0.3">
      <c r="A81" s="10" t="s">
        <v>11</v>
      </c>
      <c r="B81" s="16">
        <v>11770</v>
      </c>
      <c r="C81" s="16">
        <v>11886</v>
      </c>
      <c r="D81" s="16">
        <v>12022</v>
      </c>
      <c r="E81" s="42">
        <f t="shared" si="45"/>
        <v>11892.666666666666</v>
      </c>
      <c r="F81" s="5">
        <v>12051</v>
      </c>
      <c r="G81" s="5">
        <v>12201</v>
      </c>
      <c r="H81" s="5">
        <v>12354</v>
      </c>
      <c r="I81" s="6" cm="1">
        <f t="array" ref="I81">SUM(F81:H81/3)</f>
        <v>12202</v>
      </c>
      <c r="J81" s="5">
        <v>12340</v>
      </c>
      <c r="K81" s="5">
        <v>12326</v>
      </c>
      <c r="L81" s="5">
        <v>12142</v>
      </c>
      <c r="M81" s="6">
        <f t="shared" si="46"/>
        <v>12269.333333333334</v>
      </c>
      <c r="N81" s="5">
        <v>12303</v>
      </c>
      <c r="O81" s="5">
        <v>12445</v>
      </c>
      <c r="P81" s="5">
        <v>12384</v>
      </c>
      <c r="Q81" s="7">
        <f t="shared" si="51"/>
        <v>12377.333333333334</v>
      </c>
      <c r="R81" s="6">
        <v>12185</v>
      </c>
      <c r="S81" s="8"/>
      <c r="T81" s="8"/>
      <c r="U81" s="28"/>
      <c r="V81" s="8"/>
      <c r="W81" s="28"/>
      <c r="X81" s="27"/>
    </row>
    <row r="82" spans="1:24" ht="15.75" x14ac:dyDescent="0.3">
      <c r="A82" s="10" t="s">
        <v>12</v>
      </c>
      <c r="B82" s="16">
        <v>24554</v>
      </c>
      <c r="C82" s="16">
        <v>24573</v>
      </c>
      <c r="D82" s="16">
        <v>24613</v>
      </c>
      <c r="E82" s="42">
        <f t="shared" ref="E82:E83" si="52">SUM(B82:D82)/3</f>
        <v>24580</v>
      </c>
      <c r="F82" s="5">
        <v>24738</v>
      </c>
      <c r="G82" s="5">
        <v>24877</v>
      </c>
      <c r="H82" s="5">
        <v>24967</v>
      </c>
      <c r="I82" s="6" cm="1">
        <f t="array" ref="I82">SUM(F82:H82/3)</f>
        <v>24860.666666666672</v>
      </c>
      <c r="J82" s="5">
        <v>25011</v>
      </c>
      <c r="K82" s="5">
        <v>24940</v>
      </c>
      <c r="L82" s="5">
        <v>24635</v>
      </c>
      <c r="M82" s="6">
        <f t="shared" si="46"/>
        <v>24862</v>
      </c>
      <c r="N82" s="5">
        <v>24668</v>
      </c>
      <c r="O82" s="5">
        <v>24885</v>
      </c>
      <c r="P82" s="5">
        <v>24806</v>
      </c>
      <c r="Q82" s="7">
        <f t="shared" si="51"/>
        <v>24786.333333333332</v>
      </c>
      <c r="R82" s="6">
        <v>24772</v>
      </c>
      <c r="S82" s="8"/>
      <c r="T82" s="8"/>
      <c r="U82" s="28"/>
      <c r="V82" s="8"/>
      <c r="W82" s="28"/>
      <c r="X82" s="27"/>
    </row>
    <row r="83" spans="1:24" ht="15.75" x14ac:dyDescent="0.3">
      <c r="A83" s="10" t="s">
        <v>13</v>
      </c>
      <c r="B83" s="16">
        <v>4432</v>
      </c>
      <c r="C83" s="16">
        <v>4443</v>
      </c>
      <c r="D83" s="16">
        <v>4434</v>
      </c>
      <c r="E83" s="42">
        <f t="shared" si="52"/>
        <v>4436.333333333333</v>
      </c>
      <c r="F83" s="5">
        <v>4472</v>
      </c>
      <c r="G83" s="5">
        <v>4422</v>
      </c>
      <c r="H83" s="5">
        <v>4451</v>
      </c>
      <c r="I83" s="6" cm="1">
        <f t="array" ref="I83">SUM(F83:H83/3)</f>
        <v>4448.3333333333339</v>
      </c>
      <c r="J83" s="5">
        <v>4410</v>
      </c>
      <c r="K83" s="5">
        <v>4429</v>
      </c>
      <c r="L83" s="5">
        <v>4308</v>
      </c>
      <c r="M83" s="6">
        <f t="shared" si="46"/>
        <v>4382.333333333333</v>
      </c>
      <c r="N83" s="5">
        <v>4129</v>
      </c>
      <c r="O83" s="5">
        <v>4128</v>
      </c>
      <c r="P83" s="5">
        <v>3955</v>
      </c>
      <c r="Q83" s="7">
        <f t="shared" si="51"/>
        <v>4070.6666666666665</v>
      </c>
      <c r="R83" s="6">
        <v>4334</v>
      </c>
      <c r="S83" s="8"/>
      <c r="T83" s="8"/>
      <c r="U83" s="28"/>
      <c r="V83" s="8"/>
      <c r="W83" s="28"/>
      <c r="X83" s="27"/>
    </row>
    <row r="84" spans="1:24" ht="15.75" x14ac:dyDescent="0.3">
      <c r="A84" s="9" t="s">
        <v>20</v>
      </c>
      <c r="B84" s="11">
        <f t="shared" ref="B84:L84" si="53">SUM(B70:B83)</f>
        <v>2918498</v>
      </c>
      <c r="C84" s="11">
        <f t="shared" si="53"/>
        <v>2928884</v>
      </c>
      <c r="D84" s="11">
        <f t="shared" si="53"/>
        <v>2935358</v>
      </c>
      <c r="E84" s="44">
        <f t="shared" si="53"/>
        <v>2927580.0000000005</v>
      </c>
      <c r="F84" s="8">
        <f t="shared" si="53"/>
        <v>2955100</v>
      </c>
      <c r="G84" s="8">
        <f t="shared" si="53"/>
        <v>2970683</v>
      </c>
      <c r="H84" s="8">
        <f t="shared" si="53"/>
        <v>2998604</v>
      </c>
      <c r="I84" s="7">
        <f t="shared" si="53"/>
        <v>2974795.6666666665</v>
      </c>
      <c r="J84" s="8">
        <f t="shared" si="53"/>
        <v>2971014</v>
      </c>
      <c r="K84" s="8">
        <f t="shared" si="53"/>
        <v>2978110</v>
      </c>
      <c r="L84" s="8">
        <f t="shared" si="53"/>
        <v>2969639</v>
      </c>
      <c r="M84" s="6">
        <f t="shared" si="46"/>
        <v>2972921</v>
      </c>
      <c r="N84" s="8">
        <f>SUM(N70:N83)</f>
        <v>2983868</v>
      </c>
      <c r="O84" s="8">
        <f>SUM(O70:O83)</f>
        <v>2993684</v>
      </c>
      <c r="P84" s="8">
        <f>SUM(P70:P83)</f>
        <v>2991976</v>
      </c>
      <c r="Q84" s="7">
        <f>SUM(Q70:Q83)</f>
        <v>2989842.666666667</v>
      </c>
      <c r="R84" s="7">
        <f>SUM(R70:R83)</f>
        <v>2966284</v>
      </c>
      <c r="S84" s="7"/>
      <c r="T84" s="7"/>
      <c r="U84" s="7"/>
      <c r="V84" s="7"/>
      <c r="W84" s="7"/>
      <c r="X84" s="7"/>
    </row>
    <row r="85" spans="1:24" x14ac:dyDescent="0.25">
      <c r="B85" s="8"/>
      <c r="C85" s="8"/>
      <c r="D85" s="8"/>
      <c r="E85" s="7"/>
      <c r="F85" s="8"/>
      <c r="G85" s="8"/>
      <c r="H85" s="8"/>
      <c r="I85" s="7"/>
      <c r="J85" s="8"/>
      <c r="K85" s="8"/>
      <c r="L85" s="8"/>
      <c r="M85" s="7"/>
      <c r="N85" s="8"/>
      <c r="O85" s="8"/>
      <c r="P85" s="8"/>
      <c r="Q85" s="7"/>
      <c r="R85" s="7"/>
    </row>
    <row r="86" spans="1:24" ht="32.25" thickBot="1" x14ac:dyDescent="0.35">
      <c r="A86" s="57" t="s">
        <v>21</v>
      </c>
      <c r="B86" s="45">
        <v>45292</v>
      </c>
      <c r="C86" s="45">
        <v>45323</v>
      </c>
      <c r="D86" s="45">
        <v>45352</v>
      </c>
      <c r="E86" s="58" t="s">
        <v>17</v>
      </c>
      <c r="F86" s="45">
        <v>45383</v>
      </c>
      <c r="G86" s="45">
        <v>45413</v>
      </c>
      <c r="H86" s="45">
        <v>45444</v>
      </c>
      <c r="I86" s="56" t="s">
        <v>16</v>
      </c>
      <c r="J86" s="45">
        <v>45474</v>
      </c>
      <c r="K86" s="45">
        <v>45505</v>
      </c>
      <c r="L86" s="45">
        <v>45536</v>
      </c>
      <c r="M86" s="56" t="s">
        <v>15</v>
      </c>
      <c r="N86" s="45">
        <v>45566</v>
      </c>
      <c r="O86" s="45">
        <v>45597</v>
      </c>
      <c r="P86" s="45">
        <v>45627</v>
      </c>
      <c r="Q86" s="56" t="s">
        <v>14</v>
      </c>
      <c r="R86" s="59" t="s">
        <v>26</v>
      </c>
    </row>
    <row r="87" spans="1:24" ht="15.75" x14ac:dyDescent="0.3">
      <c r="A87" s="10" t="s">
        <v>0</v>
      </c>
      <c r="B87" s="51">
        <v>753407</v>
      </c>
      <c r="C87" s="51">
        <v>756991</v>
      </c>
      <c r="D87" s="51">
        <v>759609</v>
      </c>
      <c r="E87" s="42">
        <f t="shared" ref="E87" si="54">SUM(B87:D87)/3</f>
        <v>756669</v>
      </c>
      <c r="F87" s="51">
        <v>760226</v>
      </c>
      <c r="G87" s="51">
        <v>759289</v>
      </c>
      <c r="H87" s="51">
        <v>764785</v>
      </c>
      <c r="I87" s="42" cm="1">
        <f t="array" ref="I87">SUM(F87:H87/3)</f>
        <v>761433.33333333337</v>
      </c>
      <c r="J87" s="51">
        <v>762249</v>
      </c>
      <c r="K87" s="51">
        <v>754030</v>
      </c>
      <c r="L87" s="51">
        <v>760756</v>
      </c>
      <c r="M87" s="42">
        <f t="shared" ref="M87:M101" si="55">SUM(J87:L87)/3</f>
        <v>759011.66666666663</v>
      </c>
      <c r="N87" s="51">
        <v>761880</v>
      </c>
      <c r="O87" s="51">
        <v>762753</v>
      </c>
      <c r="P87" s="51">
        <v>760013</v>
      </c>
      <c r="Q87" s="53">
        <f t="shared" ref="Q87:Q89" si="56">SUM(N87:P87)/3</f>
        <v>761548.66666666663</v>
      </c>
      <c r="R87" s="42">
        <v>759666</v>
      </c>
    </row>
    <row r="88" spans="1:24" ht="15.75" x14ac:dyDescent="0.3">
      <c r="A88" s="10" t="s">
        <v>5</v>
      </c>
      <c r="B88" s="5">
        <v>42112</v>
      </c>
      <c r="C88" s="5">
        <v>42112</v>
      </c>
      <c r="D88" s="5">
        <v>42323</v>
      </c>
      <c r="E88" s="42">
        <f t="shared" ref="E88:E89" si="57">SUM(B88:D88)/3</f>
        <v>42182.333333333336</v>
      </c>
      <c r="F88" s="5">
        <v>42471</v>
      </c>
      <c r="G88" s="5">
        <v>43114</v>
      </c>
      <c r="H88" s="5">
        <v>43149</v>
      </c>
      <c r="I88" s="42" cm="1">
        <f t="array" ref="I88">SUM(F88:H88/3)</f>
        <v>42911.333333333336</v>
      </c>
      <c r="J88" s="5">
        <v>42411</v>
      </c>
      <c r="K88" s="5">
        <v>42104</v>
      </c>
      <c r="L88" s="5">
        <v>43483</v>
      </c>
      <c r="M88" s="42">
        <f t="shared" si="55"/>
        <v>42666</v>
      </c>
      <c r="N88" s="5">
        <v>44099</v>
      </c>
      <c r="O88" s="5">
        <v>44687</v>
      </c>
      <c r="P88" s="5">
        <v>44983</v>
      </c>
      <c r="Q88" s="53">
        <f t="shared" si="56"/>
        <v>44589.666666666664</v>
      </c>
      <c r="R88" s="42">
        <v>43087</v>
      </c>
    </row>
    <row r="89" spans="1:24" ht="15.75" x14ac:dyDescent="0.3">
      <c r="A89" s="10" t="s">
        <v>3</v>
      </c>
      <c r="B89" s="5">
        <v>108092</v>
      </c>
      <c r="C89" s="5">
        <v>108590</v>
      </c>
      <c r="D89" s="5">
        <v>109216</v>
      </c>
      <c r="E89" s="42">
        <f t="shared" si="57"/>
        <v>108632.66666666667</v>
      </c>
      <c r="F89" s="5">
        <v>109595</v>
      </c>
      <c r="G89" s="5">
        <v>110408</v>
      </c>
      <c r="H89" s="5">
        <v>110973</v>
      </c>
      <c r="I89" s="42" cm="1">
        <f t="array" ref="I89">SUM(F89:H89/3)</f>
        <v>110325.33333333333</v>
      </c>
      <c r="J89" s="5">
        <v>104702</v>
      </c>
      <c r="K89" s="5">
        <v>104691</v>
      </c>
      <c r="L89" s="5">
        <v>108453</v>
      </c>
      <c r="M89" s="42">
        <f t="shared" si="55"/>
        <v>105948.66666666667</v>
      </c>
      <c r="N89" s="5">
        <v>108917</v>
      </c>
      <c r="O89" s="5">
        <v>108843</v>
      </c>
      <c r="P89" s="5">
        <v>108773</v>
      </c>
      <c r="Q89" s="53">
        <f t="shared" si="56"/>
        <v>108844.33333333333</v>
      </c>
      <c r="R89" s="42">
        <v>108438</v>
      </c>
    </row>
    <row r="90" spans="1:24" ht="15.75" x14ac:dyDescent="0.3">
      <c r="A90" s="10" t="s">
        <v>2</v>
      </c>
      <c r="B90" s="5">
        <v>458453</v>
      </c>
      <c r="C90" s="5">
        <v>460527</v>
      </c>
      <c r="D90" s="5">
        <v>462284</v>
      </c>
      <c r="E90" s="42">
        <f t="shared" ref="E90:E96" si="58">SUM(B90:D90)/3</f>
        <v>460421.33333333331</v>
      </c>
      <c r="F90" s="5">
        <v>463052</v>
      </c>
      <c r="G90" s="5">
        <v>464800</v>
      </c>
      <c r="H90" s="5">
        <v>468650</v>
      </c>
      <c r="I90" s="42" cm="1">
        <f t="array" ref="I90">SUM(F90:H90/3)</f>
        <v>465500.66666666663</v>
      </c>
      <c r="J90" s="5">
        <v>454298</v>
      </c>
      <c r="K90" s="5">
        <v>464269</v>
      </c>
      <c r="L90" s="5">
        <v>461814</v>
      </c>
      <c r="M90" s="42">
        <f t="shared" si="55"/>
        <v>460127</v>
      </c>
      <c r="N90" s="5">
        <v>462329</v>
      </c>
      <c r="O90" s="5">
        <v>463719</v>
      </c>
      <c r="P90" s="5">
        <v>463381</v>
      </c>
      <c r="Q90" s="53">
        <f t="shared" ref="Q90" si="59">SUM(N90:P90)/3</f>
        <v>463143</v>
      </c>
      <c r="R90" s="42">
        <v>462298</v>
      </c>
    </row>
    <row r="91" spans="1:24" ht="15.75" x14ac:dyDescent="0.3">
      <c r="A91" s="10" t="s">
        <v>4</v>
      </c>
      <c r="B91" s="51">
        <v>322369</v>
      </c>
      <c r="C91" s="51">
        <v>323344</v>
      </c>
      <c r="D91" s="51">
        <v>323165</v>
      </c>
      <c r="E91" s="42">
        <f t="shared" si="58"/>
        <v>322959.33333333331</v>
      </c>
      <c r="F91" s="51">
        <v>328262</v>
      </c>
      <c r="G91" s="51">
        <v>330660</v>
      </c>
      <c r="H91" s="51">
        <v>333117</v>
      </c>
      <c r="I91" s="42" cm="1">
        <f t="array" ref="I91">SUM(F91:H91/3)</f>
        <v>330679.66666666669</v>
      </c>
      <c r="J91" s="51">
        <v>333850</v>
      </c>
      <c r="K91" s="51">
        <v>332460</v>
      </c>
      <c r="L91" s="51">
        <v>331754</v>
      </c>
      <c r="M91" s="42">
        <f t="shared" si="55"/>
        <v>332688</v>
      </c>
      <c r="N91" s="51">
        <v>330050</v>
      </c>
      <c r="O91" s="51">
        <v>332093</v>
      </c>
      <c r="P91" s="51">
        <v>332593</v>
      </c>
      <c r="Q91" s="53">
        <f>SUM(N91:P91)/3</f>
        <v>331578.66666666669</v>
      </c>
      <c r="R91" s="42">
        <v>329476</v>
      </c>
    </row>
    <row r="92" spans="1:24" ht="15.75" x14ac:dyDescent="0.3">
      <c r="A92" s="10" t="s">
        <v>6</v>
      </c>
      <c r="B92" s="60">
        <v>174559</v>
      </c>
      <c r="C92" s="60">
        <v>174978</v>
      </c>
      <c r="D92" s="60">
        <v>175432</v>
      </c>
      <c r="E92" s="42">
        <f t="shared" si="58"/>
        <v>174989.66666666666</v>
      </c>
      <c r="F92" s="60">
        <v>176428</v>
      </c>
      <c r="G92" s="60">
        <v>177066</v>
      </c>
      <c r="H92" s="60">
        <v>179758</v>
      </c>
      <c r="I92" s="42" cm="1">
        <f t="array" ref="I92">SUM(F92:H92/3)</f>
        <v>177750.66666666669</v>
      </c>
      <c r="J92" s="5">
        <v>182115</v>
      </c>
      <c r="K92" s="5">
        <v>182290</v>
      </c>
      <c r="L92" s="5">
        <v>180916</v>
      </c>
      <c r="M92" s="42">
        <f t="shared" si="55"/>
        <v>181773.66666666666</v>
      </c>
      <c r="N92" s="5">
        <v>182332</v>
      </c>
      <c r="O92" s="5">
        <v>182689</v>
      </c>
      <c r="P92" s="5">
        <v>182371</v>
      </c>
      <c r="Q92" s="53">
        <f>SUM(N92:P92)/3</f>
        <v>182464</v>
      </c>
      <c r="R92" s="42">
        <v>179244</v>
      </c>
    </row>
    <row r="93" spans="1:24" ht="15.75" x14ac:dyDescent="0.3">
      <c r="A93" s="10" t="s">
        <v>1</v>
      </c>
      <c r="B93" s="60">
        <v>625770</v>
      </c>
      <c r="C93" s="60">
        <v>627305</v>
      </c>
      <c r="D93" s="60">
        <v>628464</v>
      </c>
      <c r="E93" s="42">
        <f t="shared" si="58"/>
        <v>627179.66666666663</v>
      </c>
      <c r="F93" s="60">
        <v>630243</v>
      </c>
      <c r="G93" s="60">
        <v>635962</v>
      </c>
      <c r="H93" s="60">
        <v>645429</v>
      </c>
      <c r="I93" s="42" cm="1">
        <f t="array" ref="I93">SUM(F93:H93/3)</f>
        <v>637211.33333333337</v>
      </c>
      <c r="J93" s="5">
        <v>638199</v>
      </c>
      <c r="K93" s="5">
        <v>640915</v>
      </c>
      <c r="L93" s="5">
        <v>639834</v>
      </c>
      <c r="M93" s="42">
        <f t="shared" si="55"/>
        <v>639649.33333333337</v>
      </c>
      <c r="N93" s="5">
        <v>639565</v>
      </c>
      <c r="O93" s="5">
        <v>642919</v>
      </c>
      <c r="P93" s="5">
        <v>642553</v>
      </c>
      <c r="Q93" s="53">
        <f t="shared" ref="Q93:Q96" si="60">SUM(N93:P93)/3</f>
        <v>641679</v>
      </c>
      <c r="R93" s="42">
        <v>636430</v>
      </c>
    </row>
    <row r="94" spans="1:24" ht="15.75" x14ac:dyDescent="0.3">
      <c r="A94" s="10" t="s">
        <v>7</v>
      </c>
      <c r="B94" s="60">
        <v>190863</v>
      </c>
      <c r="C94" s="60">
        <v>191136</v>
      </c>
      <c r="D94" s="60">
        <v>192803</v>
      </c>
      <c r="E94" s="42">
        <f t="shared" si="58"/>
        <v>191600.66666666666</v>
      </c>
      <c r="F94" s="60">
        <v>195108</v>
      </c>
      <c r="G94" s="60">
        <v>197825</v>
      </c>
      <c r="H94" s="60">
        <v>200012</v>
      </c>
      <c r="I94" s="42" cm="1">
        <f t="array" ref="I94">SUM(F94:H94/3)</f>
        <v>197648.33333333334</v>
      </c>
      <c r="J94" s="5">
        <v>201465</v>
      </c>
      <c r="K94" s="5">
        <v>201971</v>
      </c>
      <c r="L94" s="5">
        <v>199324</v>
      </c>
      <c r="M94" s="42">
        <f t="shared" si="55"/>
        <v>200920</v>
      </c>
      <c r="N94" s="5">
        <v>201253</v>
      </c>
      <c r="O94" s="5">
        <v>202422</v>
      </c>
      <c r="P94" s="5">
        <v>203175</v>
      </c>
      <c r="Q94" s="53">
        <f t="shared" si="60"/>
        <v>202283.33333333334</v>
      </c>
      <c r="R94" s="42">
        <v>198113</v>
      </c>
    </row>
    <row r="95" spans="1:24" ht="15.75" x14ac:dyDescent="0.3">
      <c r="A95" s="10" t="s">
        <v>8</v>
      </c>
      <c r="B95" s="60">
        <v>139392</v>
      </c>
      <c r="C95" s="60">
        <v>139977</v>
      </c>
      <c r="D95" s="60">
        <v>141458</v>
      </c>
      <c r="E95" s="42">
        <f t="shared" si="58"/>
        <v>140275.66666666666</v>
      </c>
      <c r="F95" s="60">
        <v>142248</v>
      </c>
      <c r="G95" s="60">
        <v>144484</v>
      </c>
      <c r="H95" s="60">
        <v>146301</v>
      </c>
      <c r="I95" s="42" cm="1">
        <f t="array" ref="I95">SUM(F95:H95/3)</f>
        <v>144344.33333333334</v>
      </c>
      <c r="J95" s="5">
        <v>143539</v>
      </c>
      <c r="K95" s="5">
        <v>142781</v>
      </c>
      <c r="L95" s="5">
        <v>144077</v>
      </c>
      <c r="M95" s="42">
        <f t="shared" si="55"/>
        <v>143465.66666666666</v>
      </c>
      <c r="N95" s="5">
        <v>144945</v>
      </c>
      <c r="O95" s="5">
        <v>145795</v>
      </c>
      <c r="P95" s="5">
        <v>145138</v>
      </c>
      <c r="Q95" s="53">
        <f t="shared" si="60"/>
        <v>145292.66666666666</v>
      </c>
      <c r="R95" s="42">
        <v>143345</v>
      </c>
    </row>
    <row r="96" spans="1:24" ht="15.75" x14ac:dyDescent="0.3">
      <c r="A96" s="10" t="s">
        <v>9</v>
      </c>
      <c r="B96" s="60">
        <v>80614</v>
      </c>
      <c r="C96" s="60">
        <v>80583</v>
      </c>
      <c r="D96" s="60">
        <v>81141</v>
      </c>
      <c r="E96" s="42">
        <f t="shared" si="58"/>
        <v>80779.333333333328</v>
      </c>
      <c r="F96" s="60">
        <v>81182</v>
      </c>
      <c r="G96" s="60">
        <v>81618</v>
      </c>
      <c r="H96" s="60">
        <v>82267</v>
      </c>
      <c r="I96" s="42" cm="1">
        <f t="array" ref="I96">SUM(F96:H96/3)</f>
        <v>81689</v>
      </c>
      <c r="J96" s="5">
        <v>81471</v>
      </c>
      <c r="K96" s="5">
        <v>81243</v>
      </c>
      <c r="L96" s="5">
        <v>80825</v>
      </c>
      <c r="M96" s="42">
        <f t="shared" si="55"/>
        <v>81179.666666666672</v>
      </c>
      <c r="N96" s="5">
        <v>81689</v>
      </c>
      <c r="O96" s="5">
        <v>81692</v>
      </c>
      <c r="P96" s="5">
        <v>81771</v>
      </c>
      <c r="Q96" s="53">
        <f t="shared" si="60"/>
        <v>81717.333333333328</v>
      </c>
      <c r="R96" s="42">
        <v>81341</v>
      </c>
    </row>
    <row r="97" spans="1:18" ht="15.75" x14ac:dyDescent="0.3">
      <c r="A97" s="10" t="s">
        <v>10</v>
      </c>
      <c r="B97" s="60">
        <v>23362</v>
      </c>
      <c r="C97" s="60">
        <v>23476</v>
      </c>
      <c r="D97" s="60">
        <v>23560</v>
      </c>
      <c r="E97" s="42">
        <f t="shared" ref="E97:E98" si="61">SUM(B97:D97)/3</f>
        <v>23466</v>
      </c>
      <c r="F97" s="60">
        <v>23672</v>
      </c>
      <c r="G97" s="60">
        <v>23966</v>
      </c>
      <c r="H97" s="60">
        <v>24320</v>
      </c>
      <c r="I97" s="42" cm="1">
        <f t="array" ref="I97">SUM(F97:H97/3)</f>
        <v>23986</v>
      </c>
      <c r="J97" s="5">
        <v>24395</v>
      </c>
      <c r="K97" s="5">
        <v>24524</v>
      </c>
      <c r="L97" s="5">
        <v>24401</v>
      </c>
      <c r="M97" s="42">
        <f t="shared" si="55"/>
        <v>24440</v>
      </c>
      <c r="N97" s="5">
        <v>24725</v>
      </c>
      <c r="O97" s="5">
        <v>24907</v>
      </c>
      <c r="P97" s="5">
        <v>24860</v>
      </c>
      <c r="Q97" s="53">
        <f t="shared" ref="Q97:Q100" si="62">SUM(N97:P97)/3</f>
        <v>24830.666666666668</v>
      </c>
      <c r="R97" s="42">
        <v>24181</v>
      </c>
    </row>
    <row r="98" spans="1:18" ht="15.75" x14ac:dyDescent="0.3">
      <c r="A98" s="10" t="s">
        <v>11</v>
      </c>
      <c r="B98" s="60">
        <v>12232</v>
      </c>
      <c r="C98" s="60">
        <v>12279</v>
      </c>
      <c r="D98" s="60">
        <v>12386</v>
      </c>
      <c r="E98" s="42">
        <f t="shared" si="61"/>
        <v>12299</v>
      </c>
      <c r="F98" s="60">
        <v>12381</v>
      </c>
      <c r="G98" s="60">
        <v>12561</v>
      </c>
      <c r="H98" s="60">
        <v>12604</v>
      </c>
      <c r="I98" s="42" cm="1">
        <f t="array" ref="I98">SUM(F98:H98/3)</f>
        <v>12515.333333333332</v>
      </c>
      <c r="J98" s="5">
        <v>12544</v>
      </c>
      <c r="K98" s="5">
        <v>12457</v>
      </c>
      <c r="L98" s="5">
        <v>12375</v>
      </c>
      <c r="M98" s="42">
        <f t="shared" si="55"/>
        <v>12458.666666666666</v>
      </c>
      <c r="N98" s="5">
        <v>12395</v>
      </c>
      <c r="O98" s="5">
        <v>12467</v>
      </c>
      <c r="P98" s="5">
        <v>12397</v>
      </c>
      <c r="Q98" s="53">
        <f t="shared" si="62"/>
        <v>12419.666666666666</v>
      </c>
      <c r="R98" s="42">
        <v>12423</v>
      </c>
    </row>
    <row r="99" spans="1:18" ht="15.75" x14ac:dyDescent="0.3">
      <c r="A99" s="10" t="s">
        <v>12</v>
      </c>
      <c r="B99" s="60">
        <v>24416</v>
      </c>
      <c r="C99" s="60">
        <v>24595</v>
      </c>
      <c r="D99" s="60">
        <v>24737</v>
      </c>
      <c r="E99" s="42">
        <f t="shared" ref="E99:E100" si="63">SUM(B99:D99)/3</f>
        <v>24582.666666666668</v>
      </c>
      <c r="F99" s="60">
        <v>24921</v>
      </c>
      <c r="G99" s="60">
        <v>25083</v>
      </c>
      <c r="H99" s="60">
        <v>25200</v>
      </c>
      <c r="I99" s="42" cm="1">
        <f t="array" ref="I99">SUM(F99:H99/3)</f>
        <v>25068</v>
      </c>
      <c r="J99" s="5">
        <v>25171</v>
      </c>
      <c r="K99" s="5">
        <v>25060</v>
      </c>
      <c r="L99" s="5">
        <v>24941</v>
      </c>
      <c r="M99" s="42">
        <f t="shared" si="55"/>
        <v>25057.333333333332</v>
      </c>
      <c r="N99" s="5">
        <v>24809</v>
      </c>
      <c r="O99" s="5">
        <v>24954</v>
      </c>
      <c r="P99" s="5">
        <v>24803</v>
      </c>
      <c r="Q99" s="53">
        <f t="shared" si="62"/>
        <v>24855.333333333332</v>
      </c>
      <c r="R99" s="42">
        <v>24891</v>
      </c>
    </row>
    <row r="100" spans="1:18" ht="15.75" x14ac:dyDescent="0.3">
      <c r="A100" s="10" t="s">
        <v>13</v>
      </c>
      <c r="B100" s="60">
        <v>3777</v>
      </c>
      <c r="C100" s="60">
        <v>3774</v>
      </c>
      <c r="D100" s="60">
        <v>3841</v>
      </c>
      <c r="E100" s="42">
        <f t="shared" si="63"/>
        <v>3797.3333333333335</v>
      </c>
      <c r="F100" s="60">
        <v>3714</v>
      </c>
      <c r="G100" s="60">
        <v>3782</v>
      </c>
      <c r="H100" s="60">
        <v>3799</v>
      </c>
      <c r="I100" s="42" cm="1">
        <f t="array" ref="I100">SUM(F100:H100/3)</f>
        <v>3765</v>
      </c>
      <c r="J100" s="5">
        <v>3673</v>
      </c>
      <c r="K100" s="5">
        <v>3717</v>
      </c>
      <c r="L100" s="5">
        <v>3661</v>
      </c>
      <c r="M100" s="42">
        <f t="shared" si="55"/>
        <v>3683.6666666666665</v>
      </c>
      <c r="N100" s="5">
        <v>3673</v>
      </c>
      <c r="O100" s="5">
        <v>3666</v>
      </c>
      <c r="P100" s="5">
        <v>3670</v>
      </c>
      <c r="Q100" s="53">
        <f t="shared" si="62"/>
        <v>3669.6666666666665</v>
      </c>
      <c r="R100" s="42">
        <v>3729</v>
      </c>
    </row>
    <row r="101" spans="1:18" ht="15.75" x14ac:dyDescent="0.3">
      <c r="A101" s="9" t="s">
        <v>20</v>
      </c>
      <c r="B101" s="11">
        <f t="shared" ref="B101:L101" si="64">SUM(B87:B100)</f>
        <v>2959418</v>
      </c>
      <c r="C101" s="11">
        <f t="shared" si="64"/>
        <v>2969667</v>
      </c>
      <c r="D101" s="11">
        <f t="shared" si="64"/>
        <v>2980419</v>
      </c>
      <c r="E101" s="44">
        <f t="shared" si="64"/>
        <v>2969834.6666666665</v>
      </c>
      <c r="F101" s="11">
        <f t="shared" si="64"/>
        <v>2993503</v>
      </c>
      <c r="G101" s="11">
        <f t="shared" si="64"/>
        <v>3010618</v>
      </c>
      <c r="H101" s="11">
        <f t="shared" si="64"/>
        <v>3040364</v>
      </c>
      <c r="I101" s="44">
        <f t="shared" si="64"/>
        <v>3014828.333333334</v>
      </c>
      <c r="J101" s="11">
        <f t="shared" si="64"/>
        <v>3010082</v>
      </c>
      <c r="K101" s="11">
        <f t="shared" si="64"/>
        <v>3012512</v>
      </c>
      <c r="L101" s="11">
        <f t="shared" si="64"/>
        <v>3016614</v>
      </c>
      <c r="M101" s="42">
        <f t="shared" si="55"/>
        <v>3013069.3333333335</v>
      </c>
      <c r="N101" s="11">
        <f>SUM(N87:N100)</f>
        <v>3022661</v>
      </c>
      <c r="O101" s="11">
        <f>SUM(O87:O100)</f>
        <v>3033606</v>
      </c>
      <c r="P101" s="11">
        <f>SUM(P87:P100)</f>
        <v>3030481</v>
      </c>
      <c r="Q101" s="53">
        <f>SUM(Q87:Q100)</f>
        <v>3028915.9999999995</v>
      </c>
      <c r="R101" s="53">
        <f>SUM(R87:R100)</f>
        <v>3006662</v>
      </c>
    </row>
    <row r="102" spans="1:18" x14ac:dyDescent="0.25">
      <c r="B102" s="8"/>
      <c r="C102" s="8"/>
      <c r="D102" s="8"/>
      <c r="E102" s="7"/>
      <c r="F102" s="8"/>
      <c r="G102" s="8"/>
      <c r="H102" s="8"/>
      <c r="I102" s="7"/>
      <c r="J102" s="8"/>
      <c r="K102" s="8"/>
      <c r="L102" s="8"/>
      <c r="M102" s="7"/>
      <c r="N102" s="8"/>
      <c r="O102" s="8"/>
      <c r="P102" s="8"/>
      <c r="Q102" s="7"/>
      <c r="R102" s="7"/>
    </row>
    <row r="103" spans="1:18" ht="32.25" thickBot="1" x14ac:dyDescent="0.35">
      <c r="A103" s="41" t="s">
        <v>21</v>
      </c>
      <c r="B103" s="43">
        <v>45658</v>
      </c>
      <c r="C103" s="43">
        <v>45689</v>
      </c>
      <c r="D103" s="43">
        <v>45717</v>
      </c>
      <c r="E103" s="48" t="s">
        <v>17</v>
      </c>
      <c r="F103" s="47">
        <v>45748</v>
      </c>
      <c r="G103" s="47">
        <v>45778</v>
      </c>
      <c r="H103" s="47">
        <v>45809</v>
      </c>
      <c r="I103" s="49" t="s">
        <v>16</v>
      </c>
      <c r="J103" s="47">
        <v>45839</v>
      </c>
      <c r="K103" s="47">
        <v>45870</v>
      </c>
      <c r="L103" s="47">
        <v>45901</v>
      </c>
      <c r="M103" s="49" t="s">
        <v>15</v>
      </c>
      <c r="N103" s="47">
        <v>45931</v>
      </c>
      <c r="O103" s="47">
        <v>45962</v>
      </c>
      <c r="P103" s="47">
        <v>45992</v>
      </c>
      <c r="Q103" s="49" t="s">
        <v>14</v>
      </c>
      <c r="R103" s="50" t="s">
        <v>28</v>
      </c>
    </row>
    <row r="104" spans="1:18" ht="15.75" x14ac:dyDescent="0.3">
      <c r="A104" s="10" t="s">
        <v>0</v>
      </c>
      <c r="B104" s="51">
        <v>748061</v>
      </c>
      <c r="C104" s="51">
        <v>749191</v>
      </c>
      <c r="D104" s="51">
        <v>749747</v>
      </c>
      <c r="E104" s="42">
        <f t="shared" ref="E104" si="65">SUM(B104:D104)/3</f>
        <v>748999.66666666663</v>
      </c>
      <c r="F104" s="51">
        <v>751391</v>
      </c>
      <c r="G104" s="51">
        <v>749453</v>
      </c>
      <c r="H104" s="51">
        <v>752577</v>
      </c>
      <c r="I104" s="42" cm="1">
        <f t="array" ref="I104">SUM(F104:H104/3)</f>
        <v>751140.33333333326</v>
      </c>
      <c r="J104" s="51">
        <v>745823</v>
      </c>
      <c r="K104" s="51">
        <v>733123</v>
      </c>
      <c r="L104" s="51">
        <v>736744</v>
      </c>
      <c r="M104" s="42">
        <f t="shared" ref="M104:M118" si="66">SUM(J104:L104)/3</f>
        <v>738563.33333333337</v>
      </c>
      <c r="N104" s="51">
        <v>729930</v>
      </c>
      <c r="O104" s="51">
        <v>728165</v>
      </c>
      <c r="P104" s="51">
        <v>725548</v>
      </c>
      <c r="Q104" s="53">
        <f t="shared" ref="Q104:Q106" si="67">SUM(N104:P104)/3</f>
        <v>727881</v>
      </c>
      <c r="R104" s="6">
        <v>741646</v>
      </c>
    </row>
    <row r="105" spans="1:18" ht="15.75" x14ac:dyDescent="0.3">
      <c r="A105" s="10" t="s">
        <v>5</v>
      </c>
      <c r="B105" s="51">
        <v>44104</v>
      </c>
      <c r="C105" s="51">
        <v>43951</v>
      </c>
      <c r="D105" s="51">
        <v>43640</v>
      </c>
      <c r="E105" s="42">
        <f t="shared" ref="E105:E106" si="68">SUM(B105:D105)/3</f>
        <v>43898.333333333336</v>
      </c>
      <c r="F105" s="51">
        <v>43643</v>
      </c>
      <c r="G105" s="51">
        <v>44121</v>
      </c>
      <c r="H105" s="51">
        <v>44074</v>
      </c>
      <c r="I105" s="42" cm="1">
        <f t="array" ref="I105">SUM(F105:H105/3)</f>
        <v>43946</v>
      </c>
      <c r="J105" s="51">
        <v>42700</v>
      </c>
      <c r="K105" s="51">
        <v>42471</v>
      </c>
      <c r="L105" s="51">
        <v>43183</v>
      </c>
      <c r="M105" s="42">
        <f t="shared" si="66"/>
        <v>42784.666666666664</v>
      </c>
      <c r="N105" s="51">
        <v>43205</v>
      </c>
      <c r="O105" s="51">
        <v>43520</v>
      </c>
      <c r="P105" s="51">
        <v>43924</v>
      </c>
      <c r="Q105" s="53">
        <f t="shared" si="67"/>
        <v>43549.666666666664</v>
      </c>
      <c r="R105" s="6">
        <v>43545</v>
      </c>
    </row>
    <row r="106" spans="1:18" ht="15.75" x14ac:dyDescent="0.3">
      <c r="A106" s="10" t="s">
        <v>3</v>
      </c>
      <c r="B106" s="51">
        <v>106680</v>
      </c>
      <c r="C106" s="51">
        <v>106742</v>
      </c>
      <c r="D106" s="51">
        <v>107612</v>
      </c>
      <c r="E106" s="42">
        <f t="shared" si="68"/>
        <v>107011.33333333333</v>
      </c>
      <c r="F106" s="51">
        <v>107823</v>
      </c>
      <c r="G106" s="51">
        <v>108526</v>
      </c>
      <c r="H106" s="51">
        <v>108765</v>
      </c>
      <c r="I106" s="42" cm="1">
        <f t="array" ref="I106">SUM(F106:H106/3)</f>
        <v>108371.33333333334</v>
      </c>
      <c r="J106" s="51">
        <v>103453</v>
      </c>
      <c r="K106" s="51">
        <v>103811</v>
      </c>
      <c r="L106" s="51">
        <v>107005</v>
      </c>
      <c r="M106" s="42">
        <f t="shared" si="66"/>
        <v>104756.33333333333</v>
      </c>
      <c r="N106" s="51">
        <v>107952</v>
      </c>
      <c r="O106" s="51">
        <v>107898</v>
      </c>
      <c r="P106" s="51">
        <v>107276</v>
      </c>
      <c r="Q106" s="53">
        <f t="shared" si="67"/>
        <v>107708.66666666667</v>
      </c>
      <c r="R106" s="6">
        <v>106962</v>
      </c>
    </row>
    <row r="107" spans="1:18" ht="15.75" x14ac:dyDescent="0.3">
      <c r="A107" s="10" t="s">
        <v>2</v>
      </c>
      <c r="B107" s="51">
        <v>458008</v>
      </c>
      <c r="C107" s="51">
        <v>459260</v>
      </c>
      <c r="D107" s="51">
        <v>459891</v>
      </c>
      <c r="E107" s="42">
        <f t="shared" ref="E107:E117" si="69">SUM(B107:D107)/3</f>
        <v>459053</v>
      </c>
      <c r="F107" s="51">
        <v>460150</v>
      </c>
      <c r="G107" s="51">
        <v>462464</v>
      </c>
      <c r="H107" s="51">
        <v>462004</v>
      </c>
      <c r="I107" s="42" cm="1">
        <f t="array" ref="I107">SUM(F107:H107/3)</f>
        <v>461539.33333333337</v>
      </c>
      <c r="J107" s="51">
        <v>449587</v>
      </c>
      <c r="K107" s="51">
        <v>456215</v>
      </c>
      <c r="L107" s="51">
        <v>450363</v>
      </c>
      <c r="M107" s="42">
        <f t="shared" si="66"/>
        <v>452055</v>
      </c>
      <c r="N107" s="51">
        <v>453256</v>
      </c>
      <c r="O107" s="51">
        <v>452548</v>
      </c>
      <c r="P107" s="51">
        <v>452549</v>
      </c>
      <c r="Q107" s="53">
        <f t="shared" ref="Q107" si="70">SUM(N107:P107)/3</f>
        <v>452784.33333333331</v>
      </c>
      <c r="R107" s="6">
        <v>456358</v>
      </c>
    </row>
    <row r="108" spans="1:18" ht="15.75" x14ac:dyDescent="0.3">
      <c r="A108" s="10" t="s">
        <v>4</v>
      </c>
      <c r="B108" s="51">
        <v>325199</v>
      </c>
      <c r="C108" s="51">
        <v>327885</v>
      </c>
      <c r="D108" s="51">
        <v>328640</v>
      </c>
      <c r="E108" s="42">
        <f t="shared" si="69"/>
        <v>327241.33333333331</v>
      </c>
      <c r="F108" s="51">
        <v>326823</v>
      </c>
      <c r="G108" s="51">
        <v>328412</v>
      </c>
      <c r="H108" s="51">
        <v>328350</v>
      </c>
      <c r="I108" s="42" cm="1">
        <f t="array" ref="I108">SUM(F108:H108/3)</f>
        <v>327861.66666666669</v>
      </c>
      <c r="J108" s="51">
        <v>331521</v>
      </c>
      <c r="K108" s="51">
        <v>329046</v>
      </c>
      <c r="L108" s="51">
        <v>329156</v>
      </c>
      <c r="M108" s="42">
        <f t="shared" si="66"/>
        <v>329907.66666666669</v>
      </c>
      <c r="N108" s="51">
        <v>326403</v>
      </c>
      <c r="O108" s="51">
        <v>328036</v>
      </c>
      <c r="P108" s="51">
        <v>328171</v>
      </c>
      <c r="Q108" s="53">
        <f>SUM(N108:P108)/3</f>
        <v>327536.66666666669</v>
      </c>
      <c r="R108" s="6">
        <v>328137</v>
      </c>
    </row>
    <row r="109" spans="1:18" ht="15.75" x14ac:dyDescent="0.3">
      <c r="A109" s="10" t="s">
        <v>6</v>
      </c>
      <c r="B109" s="51">
        <v>183190</v>
      </c>
      <c r="C109" s="51">
        <v>182866</v>
      </c>
      <c r="D109" s="51">
        <v>181779</v>
      </c>
      <c r="E109" s="42">
        <f t="shared" si="69"/>
        <v>182611.66666666666</v>
      </c>
      <c r="F109" s="51">
        <v>182264</v>
      </c>
      <c r="G109" s="51">
        <v>183013</v>
      </c>
      <c r="H109" s="51">
        <v>183398</v>
      </c>
      <c r="I109" s="42" cm="1">
        <f t="array" ref="I109">SUM(F109:H109/3)</f>
        <v>182891.66666666666</v>
      </c>
      <c r="J109" s="51">
        <v>181986</v>
      </c>
      <c r="K109" s="51">
        <v>180756</v>
      </c>
      <c r="L109" s="51">
        <v>178500</v>
      </c>
      <c r="M109" s="42">
        <f t="shared" si="66"/>
        <v>180414</v>
      </c>
      <c r="N109" s="51">
        <v>177053</v>
      </c>
      <c r="O109" s="51">
        <v>177279</v>
      </c>
      <c r="P109" s="51">
        <v>176738</v>
      </c>
      <c r="Q109" s="53">
        <f>SUM(N109:P109)/3</f>
        <v>177023.33333333334</v>
      </c>
      <c r="R109" s="6">
        <v>180735</v>
      </c>
    </row>
    <row r="110" spans="1:18" ht="15.75" x14ac:dyDescent="0.3">
      <c r="A110" s="10" t="s">
        <v>1</v>
      </c>
      <c r="B110" s="51">
        <v>630350</v>
      </c>
      <c r="C110" s="51">
        <v>634411</v>
      </c>
      <c r="D110" s="51">
        <v>634646</v>
      </c>
      <c r="E110" s="42">
        <f t="shared" si="69"/>
        <v>633135.66666666663</v>
      </c>
      <c r="F110" s="51">
        <v>635503</v>
      </c>
      <c r="G110" s="51">
        <v>639327</v>
      </c>
      <c r="H110" s="51">
        <v>647208</v>
      </c>
      <c r="I110" s="42" cm="1">
        <f t="array" ref="I110">SUM(F110:H110/3)</f>
        <v>640679.33333333337</v>
      </c>
      <c r="J110" s="51">
        <v>632307</v>
      </c>
      <c r="K110" s="51">
        <v>634785</v>
      </c>
      <c r="L110" s="51">
        <v>629941</v>
      </c>
      <c r="M110" s="42">
        <f t="shared" si="66"/>
        <v>632344.33333333337</v>
      </c>
      <c r="N110" s="51">
        <v>630635</v>
      </c>
      <c r="O110" s="51">
        <v>633519</v>
      </c>
      <c r="P110" s="51">
        <v>633029</v>
      </c>
      <c r="Q110" s="53">
        <f t="shared" ref="Q110:Q117" si="71">SUM(N110:P110)/3</f>
        <v>632394.33333333337</v>
      </c>
      <c r="R110" s="6">
        <v>634638</v>
      </c>
    </row>
    <row r="111" spans="1:18" ht="15.75" x14ac:dyDescent="0.3">
      <c r="A111" s="10" t="s">
        <v>7</v>
      </c>
      <c r="B111" s="51">
        <v>199262</v>
      </c>
      <c r="C111" s="51">
        <v>199527</v>
      </c>
      <c r="D111" s="51">
        <v>200717</v>
      </c>
      <c r="E111" s="42">
        <f t="shared" si="69"/>
        <v>199835.33333333334</v>
      </c>
      <c r="F111" s="51">
        <v>203760</v>
      </c>
      <c r="G111" s="51">
        <v>206259</v>
      </c>
      <c r="H111" s="51">
        <v>208030</v>
      </c>
      <c r="I111" s="42" cm="1">
        <f t="array" ref="I111">SUM(F111:H111/3)</f>
        <v>206016.33333333331</v>
      </c>
      <c r="J111" s="51">
        <v>207030</v>
      </c>
      <c r="K111" s="51">
        <v>207946</v>
      </c>
      <c r="L111" s="51">
        <v>204281</v>
      </c>
      <c r="M111" s="42">
        <f t="shared" si="66"/>
        <v>206419</v>
      </c>
      <c r="N111" s="51">
        <v>206618</v>
      </c>
      <c r="O111" s="51">
        <v>207693</v>
      </c>
      <c r="P111" s="51">
        <v>208171</v>
      </c>
      <c r="Q111" s="53">
        <f t="shared" si="71"/>
        <v>207494</v>
      </c>
      <c r="R111" s="6">
        <v>204941</v>
      </c>
    </row>
    <row r="112" spans="1:18" ht="15.75" x14ac:dyDescent="0.3">
      <c r="A112" s="10" t="s">
        <v>8</v>
      </c>
      <c r="B112" s="51">
        <v>142432</v>
      </c>
      <c r="C112" s="51">
        <v>142976</v>
      </c>
      <c r="D112" s="51">
        <v>144148</v>
      </c>
      <c r="E112" s="42">
        <f t="shared" si="69"/>
        <v>143185.33333333334</v>
      </c>
      <c r="F112" s="51">
        <v>146018</v>
      </c>
      <c r="G112" s="51">
        <v>148129</v>
      </c>
      <c r="H112" s="51">
        <v>149760</v>
      </c>
      <c r="I112" s="42" cm="1">
        <f t="array" ref="I112">SUM(F112:H112/3)</f>
        <v>147969</v>
      </c>
      <c r="J112" s="51">
        <v>146663</v>
      </c>
      <c r="K112" s="51">
        <v>145767</v>
      </c>
      <c r="L112" s="51">
        <v>145931</v>
      </c>
      <c r="M112" s="42">
        <f t="shared" si="66"/>
        <v>146120.33333333334</v>
      </c>
      <c r="N112" s="51">
        <v>147069</v>
      </c>
      <c r="O112" s="51">
        <v>147868</v>
      </c>
      <c r="P112" s="51">
        <v>147289</v>
      </c>
      <c r="Q112" s="53">
        <f t="shared" si="71"/>
        <v>147408.66666666666</v>
      </c>
      <c r="R112" s="6">
        <v>146171</v>
      </c>
    </row>
    <row r="113" spans="1:18" ht="15.75" x14ac:dyDescent="0.3">
      <c r="A113" s="10" t="s">
        <v>9</v>
      </c>
      <c r="B113" s="51">
        <v>79888</v>
      </c>
      <c r="C113" s="51">
        <v>80131</v>
      </c>
      <c r="D113" s="51">
        <v>80245</v>
      </c>
      <c r="E113" s="42">
        <f t="shared" si="69"/>
        <v>80088</v>
      </c>
      <c r="F113" s="51">
        <v>80975</v>
      </c>
      <c r="G113" s="51">
        <v>81231</v>
      </c>
      <c r="H113" s="51">
        <v>82036</v>
      </c>
      <c r="I113" s="42" cm="1">
        <f t="array" ref="I113">SUM(F113:H113/3)</f>
        <v>81414</v>
      </c>
      <c r="J113" s="51">
        <v>80423</v>
      </c>
      <c r="K113" s="51">
        <v>80456</v>
      </c>
      <c r="L113" s="51">
        <v>80350</v>
      </c>
      <c r="M113" s="42">
        <f t="shared" si="66"/>
        <v>80409.666666666672</v>
      </c>
      <c r="N113" s="51">
        <v>80794</v>
      </c>
      <c r="O113" s="51">
        <v>80530</v>
      </c>
      <c r="P113" s="51">
        <v>80195</v>
      </c>
      <c r="Q113" s="53">
        <f t="shared" si="71"/>
        <v>80506.333333333328</v>
      </c>
      <c r="R113" s="6">
        <v>80604</v>
      </c>
    </row>
    <row r="114" spans="1:18" ht="15.75" x14ac:dyDescent="0.3">
      <c r="A114" s="10" t="s">
        <v>10</v>
      </c>
      <c r="B114" s="51">
        <v>25018</v>
      </c>
      <c r="C114" s="51">
        <v>25052</v>
      </c>
      <c r="D114" s="51">
        <v>25091</v>
      </c>
      <c r="E114" s="42">
        <f t="shared" si="69"/>
        <v>25053.666666666668</v>
      </c>
      <c r="F114" s="51">
        <v>24924</v>
      </c>
      <c r="G114" s="51">
        <v>25166</v>
      </c>
      <c r="H114" s="51">
        <v>25317</v>
      </c>
      <c r="I114" s="42" cm="1">
        <f t="array" ref="I114">SUM(F114:H114/3)</f>
        <v>25135.666666666664</v>
      </c>
      <c r="J114" s="51">
        <v>25502</v>
      </c>
      <c r="K114" s="51">
        <v>25325</v>
      </c>
      <c r="L114" s="51">
        <v>25126</v>
      </c>
      <c r="M114" s="42">
        <f t="shared" si="66"/>
        <v>25317.666666666668</v>
      </c>
      <c r="N114" s="51">
        <v>25387</v>
      </c>
      <c r="O114" s="51">
        <v>25351</v>
      </c>
      <c r="P114" s="51">
        <v>25413</v>
      </c>
      <c r="Q114" s="53">
        <f t="shared" si="71"/>
        <v>25383.666666666668</v>
      </c>
      <c r="R114" s="6">
        <v>25223</v>
      </c>
    </row>
    <row r="115" spans="1:18" ht="15.75" x14ac:dyDescent="0.3">
      <c r="A115" s="10" t="s">
        <v>11</v>
      </c>
      <c r="B115" s="51">
        <v>12202</v>
      </c>
      <c r="C115" s="51">
        <v>12235</v>
      </c>
      <c r="D115" s="51">
        <v>12347</v>
      </c>
      <c r="E115" s="42">
        <f t="shared" si="69"/>
        <v>12261.333333333334</v>
      </c>
      <c r="F115" s="51">
        <v>12290</v>
      </c>
      <c r="G115" s="51">
        <v>12381</v>
      </c>
      <c r="H115" s="51">
        <v>12433</v>
      </c>
      <c r="I115" s="42" cm="1">
        <f t="array" ref="I115">SUM(F115:H115/3)</f>
        <v>12368</v>
      </c>
      <c r="J115" s="51">
        <v>12454</v>
      </c>
      <c r="K115" s="51">
        <v>12408</v>
      </c>
      <c r="L115" s="51">
        <v>12201</v>
      </c>
      <c r="M115" s="42">
        <f t="shared" si="66"/>
        <v>12354.333333333334</v>
      </c>
      <c r="N115" s="51">
        <v>12355</v>
      </c>
      <c r="O115" s="51">
        <v>12371</v>
      </c>
      <c r="P115" s="51">
        <v>12439</v>
      </c>
      <c r="Q115" s="53">
        <f t="shared" si="71"/>
        <v>12388.333333333334</v>
      </c>
      <c r="R115" s="6">
        <v>12343</v>
      </c>
    </row>
    <row r="116" spans="1:18" ht="15.75" x14ac:dyDescent="0.3">
      <c r="A116" s="10" t="s">
        <v>12</v>
      </c>
      <c r="B116" s="51">
        <v>23627</v>
      </c>
      <c r="C116" s="51">
        <v>23755</v>
      </c>
      <c r="D116" s="51">
        <v>23945</v>
      </c>
      <c r="E116" s="42">
        <f t="shared" si="69"/>
        <v>23775.666666666668</v>
      </c>
      <c r="F116" s="51">
        <v>24163</v>
      </c>
      <c r="G116" s="51">
        <v>24320</v>
      </c>
      <c r="H116" s="51">
        <v>24384</v>
      </c>
      <c r="I116" s="42" cm="1">
        <f t="array" ref="I116">SUM(F116:H116/3)</f>
        <v>24289</v>
      </c>
      <c r="J116" s="51">
        <v>24615</v>
      </c>
      <c r="K116" s="51">
        <v>24540</v>
      </c>
      <c r="L116" s="51">
        <v>24331</v>
      </c>
      <c r="M116" s="42">
        <f t="shared" si="66"/>
        <v>24495.333333333332</v>
      </c>
      <c r="N116" s="51">
        <v>24361</v>
      </c>
      <c r="O116" s="51">
        <v>24531</v>
      </c>
      <c r="P116" s="51">
        <v>24411</v>
      </c>
      <c r="Q116" s="53">
        <f t="shared" si="71"/>
        <v>24434.333333333332</v>
      </c>
      <c r="R116" s="6">
        <v>24249</v>
      </c>
    </row>
    <row r="117" spans="1:18" ht="15.75" x14ac:dyDescent="0.3">
      <c r="A117" s="10" t="s">
        <v>13</v>
      </c>
      <c r="B117" s="51">
        <v>3674</v>
      </c>
      <c r="C117" s="51">
        <v>3673</v>
      </c>
      <c r="D117" s="51">
        <v>3683</v>
      </c>
      <c r="E117" s="42">
        <f t="shared" si="69"/>
        <v>3676.6666666666665</v>
      </c>
      <c r="F117" s="51">
        <v>3754</v>
      </c>
      <c r="G117" s="51">
        <v>3793</v>
      </c>
      <c r="H117" s="51">
        <v>3800</v>
      </c>
      <c r="I117" s="42" cm="1">
        <f t="array" ref="I117">SUM(F117:H117/3)</f>
        <v>3782.333333333333</v>
      </c>
      <c r="J117" s="51">
        <v>3792</v>
      </c>
      <c r="K117" s="51">
        <v>3828</v>
      </c>
      <c r="L117" s="51">
        <v>3768</v>
      </c>
      <c r="M117" s="42">
        <f t="shared" si="66"/>
        <v>3796</v>
      </c>
      <c r="N117" s="51">
        <v>3790</v>
      </c>
      <c r="O117" s="51">
        <v>3807</v>
      </c>
      <c r="P117" s="51">
        <v>3750</v>
      </c>
      <c r="Q117" s="53">
        <f t="shared" si="71"/>
        <v>3782.3333333333335</v>
      </c>
      <c r="R117" s="6">
        <v>3759</v>
      </c>
    </row>
    <row r="118" spans="1:18" ht="15.75" x14ac:dyDescent="0.3">
      <c r="A118" s="9" t="s">
        <v>20</v>
      </c>
      <c r="B118" s="11">
        <f t="shared" ref="B118:L118" si="72">SUM(B104:B117)</f>
        <v>2981695</v>
      </c>
      <c r="C118" s="11">
        <f t="shared" si="72"/>
        <v>2991655</v>
      </c>
      <c r="D118" s="11">
        <f t="shared" si="72"/>
        <v>2996131</v>
      </c>
      <c r="E118" s="44">
        <f t="shared" si="72"/>
        <v>2989827</v>
      </c>
      <c r="F118" s="11">
        <f t="shared" si="72"/>
        <v>3003481</v>
      </c>
      <c r="G118" s="11">
        <f t="shared" si="72"/>
        <v>3016595</v>
      </c>
      <c r="H118" s="11">
        <f t="shared" si="72"/>
        <v>3032136</v>
      </c>
      <c r="I118" s="44">
        <f t="shared" si="72"/>
        <v>3017404.0000000005</v>
      </c>
      <c r="J118" s="11">
        <f t="shared" si="72"/>
        <v>2987856</v>
      </c>
      <c r="K118" s="11">
        <f t="shared" si="72"/>
        <v>2980477</v>
      </c>
      <c r="L118" s="11">
        <f t="shared" si="72"/>
        <v>2970880</v>
      </c>
      <c r="M118" s="42">
        <f t="shared" si="66"/>
        <v>2979737.6666666665</v>
      </c>
      <c r="N118" s="11">
        <f>SUM(N104:N117)</f>
        <v>2968808</v>
      </c>
      <c r="O118" s="11">
        <f>SUM(O104:O117)</f>
        <v>2973116</v>
      </c>
      <c r="P118" s="11">
        <f>SUM(P104:P117)</f>
        <v>2968903</v>
      </c>
      <c r="Q118" s="53">
        <f>SUM(Q104:Q117)</f>
        <v>2970275.666666667</v>
      </c>
      <c r="R118" s="53">
        <f>SUM(R104:R117)</f>
        <v>2989311</v>
      </c>
    </row>
    <row r="119" spans="1:18" ht="15.75" x14ac:dyDescent="0.3">
      <c r="A119" s="9"/>
      <c r="B119" s="11"/>
      <c r="C119" s="11"/>
      <c r="D119" s="11"/>
      <c r="E119" s="44"/>
      <c r="F119" s="11"/>
      <c r="G119" s="11"/>
      <c r="H119" s="11"/>
      <c r="I119" s="44"/>
      <c r="J119" s="11"/>
      <c r="K119" s="11"/>
      <c r="L119" s="11"/>
      <c r="M119" s="42"/>
      <c r="N119" s="11"/>
      <c r="O119" s="11"/>
      <c r="P119" s="11"/>
      <c r="Q119" s="53"/>
      <c r="R119" s="53"/>
    </row>
    <row r="120" spans="1:18" ht="32.25" thickBot="1" x14ac:dyDescent="0.35">
      <c r="A120" s="41" t="s">
        <v>21</v>
      </c>
      <c r="B120" s="43">
        <v>46023</v>
      </c>
      <c r="C120" s="43">
        <v>46054</v>
      </c>
      <c r="D120" s="43">
        <v>46082</v>
      </c>
      <c r="E120" s="48" t="s">
        <v>17</v>
      </c>
      <c r="F120" s="47">
        <v>46113</v>
      </c>
      <c r="G120" s="47">
        <v>46143</v>
      </c>
      <c r="H120" s="47">
        <v>46174</v>
      </c>
      <c r="I120" s="49" t="s">
        <v>16</v>
      </c>
      <c r="J120" s="47">
        <v>46204</v>
      </c>
      <c r="K120" s="47">
        <v>46235</v>
      </c>
      <c r="L120" s="47">
        <v>46266</v>
      </c>
      <c r="M120" s="49" t="s">
        <v>15</v>
      </c>
      <c r="N120" s="47">
        <v>46296</v>
      </c>
      <c r="O120" s="47">
        <v>46327</v>
      </c>
      <c r="P120" s="47">
        <v>46357</v>
      </c>
      <c r="Q120" s="49" t="s">
        <v>14</v>
      </c>
      <c r="R120" s="50" t="s">
        <v>29</v>
      </c>
    </row>
    <row r="121" spans="1:18" ht="15.75" x14ac:dyDescent="0.3">
      <c r="A121" s="10" t="s">
        <v>0</v>
      </c>
      <c r="B121" s="51">
        <v>713154</v>
      </c>
      <c r="C121" s="51">
        <v>714584</v>
      </c>
      <c r="D121" s="51">
        <v>715766</v>
      </c>
      <c r="E121" s="42">
        <f t="shared" ref="E121:E134" si="73">SUM(B121:D121)/3</f>
        <v>714501.33333333337</v>
      </c>
      <c r="F121" s="51"/>
      <c r="G121" s="51"/>
      <c r="H121" s="51"/>
      <c r="I121" s="42" cm="1">
        <f t="array" ref="I121">SUM(F121:H121/3)</f>
        <v>0</v>
      </c>
      <c r="J121" s="51"/>
      <c r="K121" s="51"/>
      <c r="L121" s="51"/>
      <c r="M121" s="42">
        <f t="shared" ref="M121:M135" si="74">SUM(J121:L121)/3</f>
        <v>0</v>
      </c>
      <c r="N121" s="51"/>
      <c r="O121" s="51"/>
      <c r="P121" s="51"/>
      <c r="Q121" s="53">
        <f t="shared" ref="Q121:Q124" si="75">SUM(N121:P121)/3</f>
        <v>0</v>
      </c>
      <c r="R121" s="42"/>
    </row>
    <row r="122" spans="1:18" ht="15.75" x14ac:dyDescent="0.3">
      <c r="A122" s="10" t="s">
        <v>5</v>
      </c>
      <c r="B122" s="51">
        <v>43037</v>
      </c>
      <c r="C122" s="51">
        <v>42262</v>
      </c>
      <c r="D122" s="51">
        <v>42569</v>
      </c>
      <c r="E122" s="42">
        <f t="shared" si="73"/>
        <v>42622.666666666664</v>
      </c>
      <c r="F122" s="5"/>
      <c r="G122" s="5"/>
      <c r="H122" s="5"/>
      <c r="I122" s="42" cm="1">
        <f t="array" ref="I122">SUM(F122:H122/3)</f>
        <v>0</v>
      </c>
      <c r="J122" s="5"/>
      <c r="K122" s="5"/>
      <c r="L122" s="5"/>
      <c r="M122" s="42">
        <f t="shared" si="74"/>
        <v>0</v>
      </c>
      <c r="N122" s="5"/>
      <c r="O122" s="5"/>
      <c r="P122" s="5"/>
      <c r="Q122" s="53">
        <f t="shared" si="75"/>
        <v>0</v>
      </c>
      <c r="R122" s="42"/>
    </row>
    <row r="123" spans="1:18" ht="15.75" x14ac:dyDescent="0.3">
      <c r="A123" s="10" t="s">
        <v>3</v>
      </c>
      <c r="B123" s="51">
        <v>103688</v>
      </c>
      <c r="C123" s="51">
        <v>103772</v>
      </c>
      <c r="D123" s="51">
        <v>104031</v>
      </c>
      <c r="E123" s="42">
        <f t="shared" si="73"/>
        <v>103830.33333333333</v>
      </c>
      <c r="F123" s="5"/>
      <c r="G123" s="5"/>
      <c r="H123" s="5"/>
      <c r="I123" s="42" cm="1">
        <f t="array" ref="I123">SUM(F123:H123/3)</f>
        <v>0</v>
      </c>
      <c r="J123" s="5"/>
      <c r="K123" s="5"/>
      <c r="L123" s="5"/>
      <c r="M123" s="42">
        <f t="shared" si="74"/>
        <v>0</v>
      </c>
      <c r="N123" s="5"/>
      <c r="O123" s="5"/>
      <c r="P123" s="5"/>
      <c r="Q123" s="53">
        <f t="shared" si="75"/>
        <v>0</v>
      </c>
      <c r="R123" s="42"/>
    </row>
    <row r="124" spans="1:18" ht="15.75" x14ac:dyDescent="0.3">
      <c r="A124" s="10" t="s">
        <v>2</v>
      </c>
      <c r="B124" s="51">
        <v>441437</v>
      </c>
      <c r="C124" s="51">
        <v>440261</v>
      </c>
      <c r="D124" s="51">
        <v>440742</v>
      </c>
      <c r="E124" s="42">
        <f t="shared" si="73"/>
        <v>440813.33333333331</v>
      </c>
      <c r="F124" s="5"/>
      <c r="G124" s="5"/>
      <c r="H124" s="5"/>
      <c r="I124" s="42" cm="1">
        <f t="array" ref="I124">SUM(F124:H124/3)</f>
        <v>0</v>
      </c>
      <c r="J124" s="5"/>
      <c r="K124" s="5"/>
      <c r="L124" s="5"/>
      <c r="M124" s="42">
        <f t="shared" si="74"/>
        <v>0</v>
      </c>
      <c r="N124" s="5"/>
      <c r="O124" s="5"/>
      <c r="P124" s="5"/>
      <c r="Q124" s="53">
        <f t="shared" si="75"/>
        <v>0</v>
      </c>
      <c r="R124" s="42"/>
    </row>
    <row r="125" spans="1:18" ht="15.75" x14ac:dyDescent="0.3">
      <c r="A125" s="10" t="s">
        <v>4</v>
      </c>
      <c r="B125" s="51">
        <v>320394</v>
      </c>
      <c r="C125" s="51">
        <v>318489</v>
      </c>
      <c r="D125" s="51">
        <v>320449</v>
      </c>
      <c r="E125" s="42">
        <f t="shared" si="73"/>
        <v>319777.33333333331</v>
      </c>
      <c r="F125" s="5"/>
      <c r="G125" s="5"/>
      <c r="H125" s="5"/>
      <c r="I125" s="42" cm="1">
        <f t="array" ref="I125">SUM(F125:H125/3)</f>
        <v>0</v>
      </c>
      <c r="J125" s="5"/>
      <c r="K125" s="5"/>
      <c r="L125" s="5"/>
      <c r="M125" s="42">
        <f t="shared" si="74"/>
        <v>0</v>
      </c>
      <c r="N125" s="5"/>
      <c r="O125" s="5"/>
      <c r="P125" s="5"/>
      <c r="Q125" s="53">
        <f>SUM(N125:P125)/3</f>
        <v>0</v>
      </c>
      <c r="R125" s="42"/>
    </row>
    <row r="126" spans="1:18" ht="15.75" x14ac:dyDescent="0.3">
      <c r="A126" s="10" t="s">
        <v>6</v>
      </c>
      <c r="B126" s="51">
        <v>172455</v>
      </c>
      <c r="C126" s="51">
        <v>172410</v>
      </c>
      <c r="D126" s="51">
        <v>171969</v>
      </c>
      <c r="E126" s="42">
        <f t="shared" si="73"/>
        <v>172278</v>
      </c>
      <c r="F126" s="5"/>
      <c r="G126" s="5"/>
      <c r="H126" s="5"/>
      <c r="I126" s="42" cm="1">
        <f t="array" ref="I126">SUM(F126:H126/3)</f>
        <v>0</v>
      </c>
      <c r="J126" s="5"/>
      <c r="K126" s="5"/>
      <c r="L126" s="5"/>
      <c r="M126" s="42">
        <f t="shared" si="74"/>
        <v>0</v>
      </c>
      <c r="N126" s="5"/>
      <c r="O126" s="5"/>
      <c r="P126" s="5"/>
      <c r="Q126" s="53">
        <f>SUM(N126:P126)/3</f>
        <v>0</v>
      </c>
      <c r="R126" s="42"/>
    </row>
    <row r="127" spans="1:18" ht="15.75" x14ac:dyDescent="0.3">
      <c r="A127" s="10" t="s">
        <v>1</v>
      </c>
      <c r="B127" s="51">
        <v>622634</v>
      </c>
      <c r="C127" s="51">
        <v>621273</v>
      </c>
      <c r="D127" s="51">
        <v>622779</v>
      </c>
      <c r="E127" s="42">
        <f t="shared" si="73"/>
        <v>622228.66666666663</v>
      </c>
      <c r="F127" s="5"/>
      <c r="G127" s="5"/>
      <c r="H127" s="5"/>
      <c r="I127" s="42" cm="1">
        <f t="array" ref="I127">SUM(F127:H127/3)</f>
        <v>0</v>
      </c>
      <c r="J127" s="5"/>
      <c r="K127" s="5"/>
      <c r="L127" s="5"/>
      <c r="M127" s="42">
        <f t="shared" si="74"/>
        <v>0</v>
      </c>
      <c r="N127" s="5"/>
      <c r="O127" s="5"/>
      <c r="P127" s="5"/>
      <c r="Q127" s="53">
        <f t="shared" ref="Q127:Q134" si="76">SUM(N127:P127)/3</f>
        <v>0</v>
      </c>
      <c r="R127" s="42"/>
    </row>
    <row r="128" spans="1:18" ht="15.75" x14ac:dyDescent="0.3">
      <c r="A128" s="10" t="s">
        <v>7</v>
      </c>
      <c r="B128" s="51">
        <v>205298</v>
      </c>
      <c r="C128" s="51">
        <v>204022</v>
      </c>
      <c r="D128" s="51">
        <v>206071</v>
      </c>
      <c r="E128" s="42">
        <f t="shared" si="73"/>
        <v>205130.33333333334</v>
      </c>
      <c r="F128" s="5"/>
      <c r="G128" s="5"/>
      <c r="H128" s="5"/>
      <c r="I128" s="42" cm="1">
        <f t="array" ref="I128">SUM(F128:H128/3)</f>
        <v>0</v>
      </c>
      <c r="J128" s="5"/>
      <c r="K128" s="5"/>
      <c r="L128" s="5"/>
      <c r="M128" s="42">
        <f t="shared" si="74"/>
        <v>0</v>
      </c>
      <c r="N128" s="5"/>
      <c r="O128" s="5"/>
      <c r="P128" s="5"/>
      <c r="Q128" s="53">
        <f t="shared" si="76"/>
        <v>0</v>
      </c>
      <c r="R128" s="42"/>
    </row>
    <row r="129" spans="1:18" ht="15.75" x14ac:dyDescent="0.3">
      <c r="A129" s="10" t="s">
        <v>8</v>
      </c>
      <c r="B129" s="51">
        <v>145234</v>
      </c>
      <c r="C129" s="51">
        <v>144376</v>
      </c>
      <c r="D129" s="51">
        <v>146398</v>
      </c>
      <c r="E129" s="42">
        <f t="shared" si="73"/>
        <v>145336</v>
      </c>
      <c r="F129" s="5"/>
      <c r="G129" s="5"/>
      <c r="H129" s="5"/>
      <c r="I129" s="42" cm="1">
        <f t="array" ref="I129">SUM(F129:H129/3)</f>
        <v>0</v>
      </c>
      <c r="J129" s="5"/>
      <c r="K129" s="5"/>
      <c r="L129" s="5"/>
      <c r="M129" s="42">
        <f t="shared" si="74"/>
        <v>0</v>
      </c>
      <c r="N129" s="5"/>
      <c r="O129" s="5"/>
      <c r="P129" s="5"/>
      <c r="Q129" s="53">
        <f t="shared" si="76"/>
        <v>0</v>
      </c>
      <c r="R129" s="42"/>
    </row>
    <row r="130" spans="1:18" ht="15.75" x14ac:dyDescent="0.3">
      <c r="A130" s="10" t="s">
        <v>9</v>
      </c>
      <c r="B130" s="51">
        <v>78246</v>
      </c>
      <c r="C130" s="51">
        <v>78994</v>
      </c>
      <c r="D130" s="51">
        <v>79023</v>
      </c>
      <c r="E130" s="42">
        <f t="shared" si="73"/>
        <v>78754.333333333328</v>
      </c>
      <c r="F130" s="5"/>
      <c r="G130" s="5"/>
      <c r="H130" s="5"/>
      <c r="I130" s="42" cm="1">
        <f t="array" ref="I130">SUM(F130:H130/3)</f>
        <v>0</v>
      </c>
      <c r="J130" s="5"/>
      <c r="K130" s="5"/>
      <c r="L130" s="5"/>
      <c r="M130" s="42">
        <f t="shared" si="74"/>
        <v>0</v>
      </c>
      <c r="N130" s="5"/>
      <c r="O130" s="5"/>
      <c r="P130" s="5"/>
      <c r="Q130" s="53">
        <f t="shared" si="76"/>
        <v>0</v>
      </c>
      <c r="R130" s="42"/>
    </row>
    <row r="131" spans="1:18" ht="15.75" x14ac:dyDescent="0.3">
      <c r="A131" s="10" t="s">
        <v>10</v>
      </c>
      <c r="B131" s="51">
        <v>25260</v>
      </c>
      <c r="C131" s="51">
        <v>25361</v>
      </c>
      <c r="D131" s="51">
        <v>25490</v>
      </c>
      <c r="E131" s="42">
        <f t="shared" si="73"/>
        <v>25370.333333333332</v>
      </c>
      <c r="F131" s="5"/>
      <c r="G131" s="5"/>
      <c r="H131" s="5"/>
      <c r="I131" s="42" cm="1">
        <f t="array" ref="I131">SUM(F131:H131/3)</f>
        <v>0</v>
      </c>
      <c r="J131" s="5"/>
      <c r="K131" s="5"/>
      <c r="L131" s="5"/>
      <c r="M131" s="42">
        <f t="shared" si="74"/>
        <v>0</v>
      </c>
      <c r="N131" s="5"/>
      <c r="O131" s="5"/>
      <c r="P131" s="5"/>
      <c r="Q131" s="53">
        <f t="shared" si="76"/>
        <v>0</v>
      </c>
      <c r="R131" s="42"/>
    </row>
    <row r="132" spans="1:18" ht="15.75" x14ac:dyDescent="0.3">
      <c r="A132" s="10" t="s">
        <v>11</v>
      </c>
      <c r="B132" s="51">
        <v>12038</v>
      </c>
      <c r="C132" s="51">
        <v>12046</v>
      </c>
      <c r="D132" s="51">
        <v>12118</v>
      </c>
      <c r="E132" s="42">
        <f t="shared" si="73"/>
        <v>12067.333333333334</v>
      </c>
      <c r="F132" s="5"/>
      <c r="G132" s="5"/>
      <c r="H132" s="5"/>
      <c r="I132" s="42" cm="1">
        <f t="array" ref="I132">SUM(F132:H132/3)</f>
        <v>0</v>
      </c>
      <c r="J132" s="5"/>
      <c r="K132" s="5"/>
      <c r="L132" s="5"/>
      <c r="M132" s="42">
        <f t="shared" si="74"/>
        <v>0</v>
      </c>
      <c r="N132" s="5"/>
      <c r="O132" s="5"/>
      <c r="P132" s="5"/>
      <c r="Q132" s="53">
        <f t="shared" si="76"/>
        <v>0</v>
      </c>
      <c r="R132" s="42"/>
    </row>
    <row r="133" spans="1:18" ht="15.75" x14ac:dyDescent="0.3">
      <c r="A133" s="10" t="s">
        <v>12</v>
      </c>
      <c r="B133" s="51">
        <v>23970</v>
      </c>
      <c r="C133" s="51">
        <v>24006</v>
      </c>
      <c r="D133" s="51">
        <v>24128</v>
      </c>
      <c r="E133" s="42">
        <f t="shared" si="73"/>
        <v>24034.666666666668</v>
      </c>
      <c r="F133" s="5"/>
      <c r="G133" s="5"/>
      <c r="H133" s="5"/>
      <c r="I133" s="42" cm="1">
        <f t="array" ref="I133">SUM(F133:H133/3)</f>
        <v>0</v>
      </c>
      <c r="J133" s="5"/>
      <c r="K133" s="5"/>
      <c r="L133" s="5"/>
      <c r="M133" s="42">
        <f t="shared" si="74"/>
        <v>0</v>
      </c>
      <c r="N133" s="5"/>
      <c r="O133" s="5"/>
      <c r="P133" s="5"/>
      <c r="Q133" s="53">
        <f t="shared" si="76"/>
        <v>0</v>
      </c>
      <c r="R133" s="42"/>
    </row>
    <row r="134" spans="1:18" ht="15.75" x14ac:dyDescent="0.3">
      <c r="A134" s="10" t="s">
        <v>13</v>
      </c>
      <c r="B134" s="51">
        <v>3700</v>
      </c>
      <c r="C134" s="51">
        <v>3644</v>
      </c>
      <c r="D134" s="51">
        <v>3665</v>
      </c>
      <c r="E134" s="42">
        <f t="shared" si="73"/>
        <v>3669.6666666666665</v>
      </c>
      <c r="F134" s="5"/>
      <c r="G134" s="5"/>
      <c r="H134" s="5"/>
      <c r="I134" s="42" cm="1">
        <f t="array" ref="I134">SUM(F134:H134/3)</f>
        <v>0</v>
      </c>
      <c r="J134" s="5"/>
      <c r="K134" s="5"/>
      <c r="L134" s="5"/>
      <c r="M134" s="42">
        <f t="shared" si="74"/>
        <v>0</v>
      </c>
      <c r="N134" s="5"/>
      <c r="O134" s="5"/>
      <c r="P134" s="5"/>
      <c r="Q134" s="53">
        <f t="shared" si="76"/>
        <v>0</v>
      </c>
      <c r="R134" s="42"/>
    </row>
    <row r="135" spans="1:18" ht="15.75" x14ac:dyDescent="0.3">
      <c r="A135" s="9" t="s">
        <v>20</v>
      </c>
      <c r="B135" s="11">
        <f t="shared" ref="B135:L135" si="77">SUM(B121:B134)</f>
        <v>2910545</v>
      </c>
      <c r="C135" s="11">
        <f t="shared" si="77"/>
        <v>2905500</v>
      </c>
      <c r="D135" s="11">
        <f t="shared" si="77"/>
        <v>2915198</v>
      </c>
      <c r="E135" s="44">
        <f t="shared" si="77"/>
        <v>2910414.3333333335</v>
      </c>
      <c r="F135" s="11">
        <f t="shared" si="77"/>
        <v>0</v>
      </c>
      <c r="G135" s="11">
        <f t="shared" si="77"/>
        <v>0</v>
      </c>
      <c r="H135" s="11">
        <f t="shared" si="77"/>
        <v>0</v>
      </c>
      <c r="I135" s="44">
        <f t="shared" si="77"/>
        <v>0</v>
      </c>
      <c r="J135" s="11">
        <f t="shared" si="77"/>
        <v>0</v>
      </c>
      <c r="K135" s="11">
        <f t="shared" si="77"/>
        <v>0</v>
      </c>
      <c r="L135" s="11">
        <f t="shared" si="77"/>
        <v>0</v>
      </c>
      <c r="M135" s="42">
        <f t="shared" si="74"/>
        <v>0</v>
      </c>
      <c r="N135" s="11">
        <f>SUM(N121:N134)</f>
        <v>0</v>
      </c>
      <c r="O135" s="11">
        <f>SUM(O121:O134)</f>
        <v>0</v>
      </c>
      <c r="P135" s="11">
        <f>SUM(P121:P134)</f>
        <v>0</v>
      </c>
      <c r="Q135" s="53">
        <f>SUM(Q121:Q134)</f>
        <v>0</v>
      </c>
      <c r="R135" s="53">
        <f>SUM(R121:R134)</f>
        <v>0</v>
      </c>
    </row>
    <row r="136" spans="1:18" ht="15.75" x14ac:dyDescent="0.3">
      <c r="A136" s="9"/>
      <c r="B136" s="11"/>
      <c r="C136" s="11"/>
      <c r="D136" s="11"/>
      <c r="E136" s="44"/>
      <c r="F136" s="11"/>
      <c r="G136" s="11"/>
      <c r="H136" s="11"/>
      <c r="I136" s="44"/>
      <c r="J136" s="11"/>
      <c r="K136" s="11"/>
      <c r="L136" s="11"/>
      <c r="M136" s="42"/>
      <c r="N136" s="11"/>
      <c r="O136" s="11"/>
      <c r="P136" s="11"/>
      <c r="Q136" s="53"/>
      <c r="R136" s="53"/>
    </row>
    <row r="137" spans="1:18" ht="15.75" x14ac:dyDescent="0.3">
      <c r="A137" s="9"/>
      <c r="B137" s="11"/>
      <c r="C137" s="11"/>
      <c r="D137" s="11"/>
      <c r="E137" s="44"/>
      <c r="F137" s="11"/>
      <c r="G137" s="11"/>
      <c r="H137" s="11"/>
      <c r="I137" s="44"/>
      <c r="J137" s="11"/>
      <c r="K137" s="11"/>
      <c r="L137" s="11"/>
      <c r="M137" s="42"/>
      <c r="N137" s="11"/>
      <c r="O137" s="11"/>
      <c r="P137" s="11"/>
      <c r="Q137" s="53"/>
      <c r="R137" s="53"/>
    </row>
    <row r="138" spans="1:18" ht="15.75" x14ac:dyDescent="0.3">
      <c r="A138" s="9"/>
      <c r="B138" s="11"/>
      <c r="C138" s="11"/>
      <c r="D138" s="11"/>
      <c r="E138" s="44"/>
      <c r="F138" s="11"/>
      <c r="G138" s="11"/>
      <c r="H138" s="11"/>
      <c r="I138" s="44"/>
      <c r="J138" s="11"/>
      <c r="K138" s="11"/>
      <c r="L138" s="11"/>
      <c r="M138" s="42"/>
      <c r="N138" s="11"/>
      <c r="O138" s="11"/>
      <c r="P138" s="11"/>
      <c r="Q138" s="53"/>
      <c r="R138" s="53"/>
    </row>
    <row r="139" spans="1:18" ht="15.75" x14ac:dyDescent="0.3">
      <c r="A139" s="9"/>
      <c r="B139" s="11"/>
      <c r="C139" s="11"/>
      <c r="D139" s="11"/>
      <c r="E139" s="44"/>
      <c r="F139" s="11"/>
      <c r="G139" s="11"/>
      <c r="H139" s="11"/>
      <c r="I139" s="44"/>
      <c r="J139" s="11"/>
      <c r="K139" s="11"/>
      <c r="L139" s="11"/>
      <c r="M139" s="42"/>
      <c r="N139" s="11"/>
      <c r="O139" s="11"/>
      <c r="P139" s="11"/>
      <c r="Q139" s="53"/>
      <c r="R139" s="53"/>
    </row>
    <row r="140" spans="1:18" ht="15.75" x14ac:dyDescent="0.3">
      <c r="A140" s="9"/>
      <c r="B140" s="11"/>
      <c r="C140" s="11"/>
      <c r="D140" s="11"/>
      <c r="E140" s="44"/>
      <c r="F140" s="11"/>
      <c r="G140" s="11"/>
      <c r="H140" s="11"/>
      <c r="I140" s="44"/>
      <c r="J140" s="11"/>
      <c r="K140" s="11"/>
      <c r="L140" s="11"/>
      <c r="M140" s="42"/>
      <c r="N140" s="11"/>
      <c r="O140" s="11"/>
      <c r="P140" s="11"/>
      <c r="Q140" s="53"/>
      <c r="R140" s="53"/>
    </row>
    <row r="141" spans="1:18" x14ac:dyDescent="0.25">
      <c r="B141" s="8"/>
      <c r="C141" s="8"/>
      <c r="D141" s="8"/>
      <c r="E141" s="7"/>
      <c r="F141" s="8"/>
      <c r="G141" s="8"/>
      <c r="H141" s="8"/>
      <c r="I141" s="7"/>
      <c r="J141" s="8"/>
      <c r="K141" s="8"/>
      <c r="L141" s="8"/>
      <c r="M141" s="7"/>
      <c r="N141" s="8"/>
      <c r="O141" s="8"/>
      <c r="P141" s="8"/>
      <c r="Q141" s="7"/>
      <c r="R141" s="7"/>
    </row>
    <row r="142" spans="1:18" x14ac:dyDescent="0.25">
      <c r="B142" s="8"/>
      <c r="C142" s="8"/>
      <c r="D142" s="8"/>
      <c r="E142" s="7"/>
      <c r="F142" s="8"/>
      <c r="G142" s="8"/>
      <c r="H142" s="8"/>
      <c r="I142" s="7"/>
      <c r="J142" s="8"/>
      <c r="K142" s="8"/>
      <c r="L142" s="8"/>
      <c r="M142" s="7"/>
      <c r="N142" s="8"/>
      <c r="O142" s="8"/>
      <c r="P142" s="8"/>
      <c r="Q142" s="7"/>
      <c r="R142" s="7"/>
    </row>
    <row r="143" spans="1:18" ht="15.75" x14ac:dyDescent="0.3">
      <c r="A143" s="30" t="s">
        <v>21</v>
      </c>
      <c r="B143" s="31" t="s">
        <v>17</v>
      </c>
      <c r="C143" s="31" t="s">
        <v>16</v>
      </c>
      <c r="D143" s="31" t="s">
        <v>15</v>
      </c>
      <c r="E143" s="31" t="s">
        <v>14</v>
      </c>
      <c r="F143" s="31" t="s">
        <v>25</v>
      </c>
    </row>
    <row r="144" spans="1:18" ht="15.75" x14ac:dyDescent="0.3">
      <c r="A144" s="32" t="s">
        <v>0</v>
      </c>
      <c r="B144" s="33">
        <f t="shared" ref="B144:B157" si="78">E70</f>
        <v>750415.33333333337</v>
      </c>
      <c r="C144" s="33">
        <f t="shared" ref="C144:C157" si="79">I70</f>
        <v>759727</v>
      </c>
      <c r="D144" s="33">
        <f t="shared" ref="D144:D157" si="80">M70</f>
        <v>758109.66666666663</v>
      </c>
      <c r="E144" s="33">
        <f t="shared" ref="E144:E157" si="81">Q70</f>
        <v>762765</v>
      </c>
      <c r="F144" s="33">
        <f t="shared" ref="F144:F157" si="82">R70</f>
        <v>757754</v>
      </c>
    </row>
    <row r="145" spans="1:6" ht="15.75" x14ac:dyDescent="0.3">
      <c r="A145" s="32" t="s">
        <v>5</v>
      </c>
      <c r="B145" s="33">
        <f t="shared" si="78"/>
        <v>40604</v>
      </c>
      <c r="C145" s="33">
        <f t="shared" si="79"/>
        <v>41764.666666666664</v>
      </c>
      <c r="D145" s="33">
        <f t="shared" si="80"/>
        <v>41295.666666666664</v>
      </c>
      <c r="E145" s="33">
        <f t="shared" si="81"/>
        <v>41912</v>
      </c>
      <c r="F145" s="33">
        <f t="shared" si="82"/>
        <v>41394</v>
      </c>
    </row>
    <row r="146" spans="1:6" ht="15.75" x14ac:dyDescent="0.3">
      <c r="A146" s="32" t="s">
        <v>3</v>
      </c>
      <c r="B146" s="33">
        <f t="shared" si="78"/>
        <v>104858</v>
      </c>
      <c r="C146" s="33">
        <f t="shared" si="79"/>
        <v>107000</v>
      </c>
      <c r="D146" s="33">
        <f t="shared" si="80"/>
        <v>105434</v>
      </c>
      <c r="E146" s="33">
        <f t="shared" si="81"/>
        <v>108025.33333333333</v>
      </c>
      <c r="F146" s="33">
        <f t="shared" si="82"/>
        <v>106329</v>
      </c>
    </row>
    <row r="147" spans="1:6" ht="15.75" x14ac:dyDescent="0.3">
      <c r="A147" s="32" t="s">
        <v>2</v>
      </c>
      <c r="B147" s="33">
        <f t="shared" si="78"/>
        <v>455201.33333333331</v>
      </c>
      <c r="C147" s="33">
        <f t="shared" si="79"/>
        <v>460622.66666666663</v>
      </c>
      <c r="D147" s="33">
        <f t="shared" si="80"/>
        <v>457909</v>
      </c>
      <c r="E147" s="33">
        <f t="shared" si="81"/>
        <v>461997.66666666669</v>
      </c>
      <c r="F147" s="33">
        <f t="shared" si="82"/>
        <v>458933</v>
      </c>
    </row>
    <row r="148" spans="1:6" ht="15.75" x14ac:dyDescent="0.3">
      <c r="A148" s="32" t="s">
        <v>4</v>
      </c>
      <c r="B148" s="33">
        <f t="shared" si="78"/>
        <v>312655.66666666669</v>
      </c>
      <c r="C148" s="33">
        <f t="shared" si="79"/>
        <v>319747.33333333331</v>
      </c>
      <c r="D148" s="33">
        <f t="shared" si="80"/>
        <v>320007</v>
      </c>
      <c r="E148" s="33">
        <f t="shared" si="81"/>
        <v>321639.66666666669</v>
      </c>
      <c r="F148" s="33">
        <f t="shared" si="82"/>
        <v>318512</v>
      </c>
    </row>
    <row r="149" spans="1:6" ht="15.75" x14ac:dyDescent="0.3">
      <c r="A149" s="32" t="s">
        <v>6</v>
      </c>
      <c r="B149" s="33">
        <f t="shared" si="78"/>
        <v>176622.66666666666</v>
      </c>
      <c r="C149" s="33">
        <f t="shared" si="79"/>
        <v>178775.33333333334</v>
      </c>
      <c r="D149" s="33">
        <f t="shared" si="80"/>
        <v>180551</v>
      </c>
      <c r="E149" s="33">
        <f t="shared" si="81"/>
        <v>181103.66666666666</v>
      </c>
      <c r="F149" s="33">
        <f t="shared" si="82"/>
        <v>179263</v>
      </c>
    </row>
    <row r="150" spans="1:6" ht="15.75" x14ac:dyDescent="0.3">
      <c r="A150" s="32" t="s">
        <v>1</v>
      </c>
      <c r="B150" s="33">
        <f t="shared" si="78"/>
        <v>622189.66666666663</v>
      </c>
      <c r="C150" s="33">
        <f t="shared" si="79"/>
        <v>631141.66666666674</v>
      </c>
      <c r="D150" s="33">
        <f t="shared" si="80"/>
        <v>631766.33333333337</v>
      </c>
      <c r="E150" s="33">
        <f t="shared" si="81"/>
        <v>632785.66666666663</v>
      </c>
      <c r="F150" s="33">
        <f t="shared" si="82"/>
        <v>629471</v>
      </c>
    </row>
    <row r="151" spans="1:6" ht="15.75" x14ac:dyDescent="0.3">
      <c r="A151" s="32" t="s">
        <v>7</v>
      </c>
      <c r="B151" s="33">
        <f t="shared" si="78"/>
        <v>184340.33333333334</v>
      </c>
      <c r="C151" s="33">
        <f t="shared" si="79"/>
        <v>188951</v>
      </c>
      <c r="D151" s="33">
        <f t="shared" si="80"/>
        <v>190820</v>
      </c>
      <c r="E151" s="33">
        <f t="shared" si="81"/>
        <v>191952</v>
      </c>
      <c r="F151" s="33">
        <f t="shared" si="82"/>
        <v>189016</v>
      </c>
    </row>
    <row r="152" spans="1:6" ht="15.75" x14ac:dyDescent="0.3">
      <c r="A152" s="32" t="s">
        <v>8</v>
      </c>
      <c r="B152" s="33">
        <f t="shared" si="78"/>
        <v>135572</v>
      </c>
      <c r="C152" s="33">
        <f t="shared" si="79"/>
        <v>140586</v>
      </c>
      <c r="D152" s="33">
        <f t="shared" si="80"/>
        <v>140868.33333333334</v>
      </c>
      <c r="E152" s="33">
        <f t="shared" si="81"/>
        <v>141458</v>
      </c>
      <c r="F152" s="33">
        <f t="shared" si="82"/>
        <v>139621</v>
      </c>
    </row>
    <row r="153" spans="1:6" ht="15.75" x14ac:dyDescent="0.3">
      <c r="A153" s="32" t="s">
        <v>9</v>
      </c>
      <c r="B153" s="33">
        <f t="shared" si="78"/>
        <v>81464.666666666672</v>
      </c>
      <c r="C153" s="33">
        <f t="shared" si="79"/>
        <v>81626.666666666672</v>
      </c>
      <c r="D153" s="33">
        <f t="shared" si="80"/>
        <v>81022.333333333328</v>
      </c>
      <c r="E153" s="33">
        <f t="shared" si="81"/>
        <v>81160.333333333328</v>
      </c>
      <c r="F153" s="33">
        <f t="shared" si="82"/>
        <v>81319</v>
      </c>
    </row>
    <row r="154" spans="1:6" ht="15.75" x14ac:dyDescent="0.3">
      <c r="A154" s="32" t="s">
        <v>10</v>
      </c>
      <c r="B154" s="33">
        <f t="shared" si="78"/>
        <v>22747.333333333332</v>
      </c>
      <c r="C154" s="33">
        <f t="shared" si="79"/>
        <v>23342.333333333332</v>
      </c>
      <c r="D154" s="33">
        <f t="shared" si="80"/>
        <v>23624</v>
      </c>
      <c r="E154" s="33">
        <f t="shared" si="81"/>
        <v>23809</v>
      </c>
      <c r="F154" s="33">
        <f t="shared" si="82"/>
        <v>23381</v>
      </c>
    </row>
    <row r="155" spans="1:6" ht="15.75" x14ac:dyDescent="0.3">
      <c r="A155" s="32" t="s">
        <v>11</v>
      </c>
      <c r="B155" s="33">
        <f t="shared" si="78"/>
        <v>11892.666666666666</v>
      </c>
      <c r="C155" s="33">
        <f t="shared" si="79"/>
        <v>12202</v>
      </c>
      <c r="D155" s="33">
        <f t="shared" si="80"/>
        <v>12269.333333333334</v>
      </c>
      <c r="E155" s="33">
        <f t="shared" si="81"/>
        <v>12377.333333333334</v>
      </c>
      <c r="F155" s="33">
        <f t="shared" si="82"/>
        <v>12185</v>
      </c>
    </row>
    <row r="156" spans="1:6" ht="15.75" x14ac:dyDescent="0.3">
      <c r="A156" s="32" t="s">
        <v>12</v>
      </c>
      <c r="B156" s="33">
        <f t="shared" si="78"/>
        <v>24580</v>
      </c>
      <c r="C156" s="33">
        <f t="shared" si="79"/>
        <v>24860.666666666672</v>
      </c>
      <c r="D156" s="33">
        <f t="shared" si="80"/>
        <v>24862</v>
      </c>
      <c r="E156" s="33">
        <f t="shared" si="81"/>
        <v>24786.333333333332</v>
      </c>
      <c r="F156" s="33">
        <f t="shared" si="82"/>
        <v>24772</v>
      </c>
    </row>
    <row r="157" spans="1:6" ht="15.75" x14ac:dyDescent="0.3">
      <c r="A157" s="32" t="s">
        <v>13</v>
      </c>
      <c r="B157" s="33">
        <f t="shared" si="78"/>
        <v>4436.333333333333</v>
      </c>
      <c r="C157" s="33">
        <f t="shared" si="79"/>
        <v>4448.3333333333339</v>
      </c>
      <c r="D157" s="33">
        <f t="shared" si="80"/>
        <v>4382.333333333333</v>
      </c>
      <c r="E157" s="33">
        <f t="shared" si="81"/>
        <v>4070.6666666666665</v>
      </c>
      <c r="F157" s="33">
        <f t="shared" si="82"/>
        <v>4334</v>
      </c>
    </row>
    <row r="158" spans="1:6" ht="15.75" x14ac:dyDescent="0.3">
      <c r="A158" s="24" t="s">
        <v>20</v>
      </c>
      <c r="B158" s="34">
        <f>SUM(B144:B157)</f>
        <v>2927580.0000000005</v>
      </c>
      <c r="C158" s="34">
        <f t="shared" ref="C158:E158" si="83">SUM(C144:C157)</f>
        <v>2974795.6666666665</v>
      </c>
      <c r="D158" s="34">
        <f t="shared" si="83"/>
        <v>2972921.0000000005</v>
      </c>
      <c r="E158" s="34">
        <f t="shared" si="83"/>
        <v>2989842.666666667</v>
      </c>
      <c r="F158" s="34">
        <f>SUM(F144:F157)</f>
        <v>2966284</v>
      </c>
    </row>
    <row r="159" spans="1:6" ht="15.75" x14ac:dyDescent="0.3">
      <c r="A159" s="10"/>
      <c r="B159" s="12"/>
      <c r="C159" s="12"/>
      <c r="D159" s="12"/>
      <c r="E159" s="13"/>
    </row>
    <row r="160" spans="1:6" ht="15.75" x14ac:dyDescent="0.3">
      <c r="A160" s="10"/>
      <c r="B160" s="12"/>
      <c r="C160" s="12"/>
      <c r="D160" s="12"/>
      <c r="E160" s="13"/>
    </row>
    <row r="161" spans="1:6" ht="48.6" customHeight="1" x14ac:dyDescent="0.3">
      <c r="A161" s="38" t="s">
        <v>21</v>
      </c>
      <c r="B161" s="39" t="s">
        <v>17</v>
      </c>
      <c r="C161" s="39" t="s">
        <v>16</v>
      </c>
      <c r="D161" s="39" t="s">
        <v>15</v>
      </c>
      <c r="E161" s="39" t="s">
        <v>14</v>
      </c>
      <c r="F161" s="40" t="s">
        <v>25</v>
      </c>
    </row>
    <row r="162" spans="1:6" ht="15.75" x14ac:dyDescent="0.3">
      <c r="A162" s="21" t="s">
        <v>0</v>
      </c>
      <c r="B162" s="35">
        <v>750751.33333333337</v>
      </c>
      <c r="C162" s="35">
        <v>760064</v>
      </c>
      <c r="D162" s="35">
        <v>758426.33333333337</v>
      </c>
      <c r="E162" s="35">
        <v>761867.33333333337</v>
      </c>
      <c r="F162" s="35">
        <v>757777</v>
      </c>
    </row>
    <row r="163" spans="1:6" ht="15.75" x14ac:dyDescent="0.3">
      <c r="A163" s="21" t="s">
        <v>6</v>
      </c>
      <c r="B163" s="35">
        <v>176637.66666666666</v>
      </c>
      <c r="C163" s="35">
        <v>178783</v>
      </c>
      <c r="D163" s="35">
        <v>180536.66666666666</v>
      </c>
      <c r="E163" s="35">
        <v>181018.33333333334</v>
      </c>
      <c r="F163" s="35">
        <v>179244</v>
      </c>
    </row>
    <row r="164" spans="1:6" ht="15.75" x14ac:dyDescent="0.3">
      <c r="A164" s="21" t="s">
        <v>9</v>
      </c>
      <c r="B164" s="35">
        <v>81464.666666666672</v>
      </c>
      <c r="C164" s="35">
        <v>81631.666666666672</v>
      </c>
      <c r="D164" s="35">
        <v>81028</v>
      </c>
      <c r="E164" s="35">
        <v>81155.333333333328</v>
      </c>
      <c r="F164" s="35">
        <v>81320</v>
      </c>
    </row>
    <row r="165" spans="1:6" ht="15.75" x14ac:dyDescent="0.3">
      <c r="A165" s="21" t="s">
        <v>2</v>
      </c>
      <c r="B165" s="35">
        <v>454508</v>
      </c>
      <c r="C165" s="35">
        <v>459702</v>
      </c>
      <c r="D165" s="35">
        <v>457330.33333333331</v>
      </c>
      <c r="E165" s="35">
        <v>461406.66666666669</v>
      </c>
      <c r="F165" s="35">
        <v>458237</v>
      </c>
    </row>
    <row r="166" spans="1:6" ht="15.75" x14ac:dyDescent="0.3">
      <c r="A166" s="21" t="s">
        <v>4</v>
      </c>
      <c r="B166" s="35">
        <v>312508.66666666669</v>
      </c>
      <c r="C166" s="35">
        <v>319512.66666666663</v>
      </c>
      <c r="D166" s="35">
        <v>319855</v>
      </c>
      <c r="E166" s="35">
        <v>321389.33333333331</v>
      </c>
      <c r="F166" s="35">
        <v>318316</v>
      </c>
    </row>
    <row r="167" spans="1:6" ht="15.75" x14ac:dyDescent="0.3">
      <c r="A167" s="21" t="s">
        <v>1</v>
      </c>
      <c r="B167" s="35">
        <v>622108.33333333337</v>
      </c>
      <c r="C167" s="35">
        <v>631136.33333333337</v>
      </c>
      <c r="D167" s="35">
        <v>631893</v>
      </c>
      <c r="E167" s="35">
        <v>632376.66666666663</v>
      </c>
      <c r="F167" s="35">
        <v>629379</v>
      </c>
    </row>
    <row r="168" spans="1:6" ht="15.75" x14ac:dyDescent="0.3">
      <c r="A168" s="21" t="s">
        <v>10</v>
      </c>
      <c r="B168" s="35">
        <v>22747.333333333332</v>
      </c>
      <c r="C168" s="35">
        <v>23342.333333333332</v>
      </c>
      <c r="D168" s="35">
        <v>23626</v>
      </c>
      <c r="E168" s="35">
        <v>23815</v>
      </c>
      <c r="F168" s="35">
        <v>23383</v>
      </c>
    </row>
    <row r="169" spans="1:6" ht="15.75" x14ac:dyDescent="0.3">
      <c r="A169" s="21" t="s">
        <v>11</v>
      </c>
      <c r="B169" s="35">
        <v>11892.666666666666</v>
      </c>
      <c r="C169" s="35">
        <v>12202</v>
      </c>
      <c r="D169" s="35">
        <v>12269.333333333334</v>
      </c>
      <c r="E169" s="35">
        <v>12427</v>
      </c>
      <c r="F169" s="35">
        <v>12198</v>
      </c>
    </row>
    <row r="170" spans="1:6" ht="15.75" x14ac:dyDescent="0.3">
      <c r="A170" s="21" t="s">
        <v>7</v>
      </c>
      <c r="B170" s="35">
        <v>184319.66666666666</v>
      </c>
      <c r="C170" s="35">
        <v>188940.66666666669</v>
      </c>
      <c r="D170" s="35">
        <v>190831.66666666666</v>
      </c>
      <c r="E170" s="35">
        <v>192029.66666666666</v>
      </c>
      <c r="F170" s="35">
        <v>189030</v>
      </c>
    </row>
    <row r="171" spans="1:6" ht="15.75" x14ac:dyDescent="0.3">
      <c r="A171" s="21" t="s">
        <v>8</v>
      </c>
      <c r="B171" s="35">
        <v>135563.66666666666</v>
      </c>
      <c r="C171" s="35">
        <v>140621</v>
      </c>
      <c r="D171" s="35">
        <v>140874.33333333334</v>
      </c>
      <c r="E171" s="35">
        <v>141385.66666666666</v>
      </c>
      <c r="F171" s="35">
        <v>139611</v>
      </c>
    </row>
    <row r="172" spans="1:6" ht="15.75" x14ac:dyDescent="0.3">
      <c r="A172" s="21" t="s">
        <v>12</v>
      </c>
      <c r="B172" s="35">
        <v>24580</v>
      </c>
      <c r="C172" s="35">
        <v>24852.666666666664</v>
      </c>
      <c r="D172" s="35">
        <v>24867</v>
      </c>
      <c r="E172" s="35">
        <v>24790.666666666668</v>
      </c>
      <c r="F172" s="35">
        <v>24773</v>
      </c>
    </row>
    <row r="173" spans="1:6" ht="15.75" x14ac:dyDescent="0.3">
      <c r="A173" s="21" t="s">
        <v>13</v>
      </c>
      <c r="B173" s="35">
        <v>4436.333333333333</v>
      </c>
      <c r="C173" s="35">
        <v>4448.3333333333339</v>
      </c>
      <c r="D173" s="35">
        <v>4386.333333333333</v>
      </c>
      <c r="E173" s="35">
        <v>4058.6666666666665</v>
      </c>
      <c r="F173" s="35">
        <v>4332</v>
      </c>
    </row>
    <row r="174" spans="1:6" ht="15.75" x14ac:dyDescent="0.3">
      <c r="A174" s="21" t="s">
        <v>5</v>
      </c>
      <c r="B174" s="35">
        <v>40602</v>
      </c>
      <c r="C174" s="35">
        <v>41755.666666666664</v>
      </c>
      <c r="D174" s="36">
        <v>41230</v>
      </c>
      <c r="E174" s="35">
        <v>41823.333333333336</v>
      </c>
      <c r="F174" s="35">
        <v>41353</v>
      </c>
    </row>
    <row r="175" spans="1:6" ht="15.75" x14ac:dyDescent="0.3">
      <c r="A175" s="21" t="s">
        <v>3</v>
      </c>
      <c r="B175" s="35">
        <v>104265</v>
      </c>
      <c r="C175" s="35">
        <v>106340</v>
      </c>
      <c r="D175" s="35">
        <v>104782</v>
      </c>
      <c r="E175" s="35">
        <v>105703</v>
      </c>
      <c r="F175" s="35">
        <v>105703</v>
      </c>
    </row>
    <row r="176" spans="1:6" ht="15.75" x14ac:dyDescent="0.3">
      <c r="A176" s="24" t="s">
        <v>20</v>
      </c>
      <c r="B176" s="37">
        <f>SUM(B162:B175)</f>
        <v>2926385.333333333</v>
      </c>
      <c r="C176" s="37">
        <f t="shared" ref="C176:F176" si="84">SUM(C162:C175)</f>
        <v>2973332.333333333</v>
      </c>
      <c r="D176" s="37">
        <f t="shared" si="84"/>
        <v>2971936</v>
      </c>
      <c r="E176" s="37">
        <f t="shared" si="84"/>
        <v>2985246.666666666</v>
      </c>
      <c r="F176" s="37">
        <f t="shared" si="84"/>
        <v>2964656</v>
      </c>
    </row>
    <row r="178" spans="1:6" ht="36.6" customHeight="1" x14ac:dyDescent="0.3">
      <c r="A178" s="54" t="s">
        <v>21</v>
      </c>
      <c r="B178" s="55" t="s">
        <v>17</v>
      </c>
      <c r="C178" s="55" t="s">
        <v>16</v>
      </c>
      <c r="D178" s="55" t="s">
        <v>15</v>
      </c>
      <c r="E178" s="55" t="s">
        <v>14</v>
      </c>
      <c r="F178" s="55" t="s">
        <v>26</v>
      </c>
    </row>
    <row r="179" spans="1:6" ht="15.75" x14ac:dyDescent="0.3">
      <c r="A179" s="21" t="s">
        <v>0</v>
      </c>
      <c r="B179" s="35">
        <v>756823.33333333337</v>
      </c>
      <c r="C179" s="35">
        <v>761578.66666666663</v>
      </c>
      <c r="D179" s="35">
        <v>758345</v>
      </c>
      <c r="E179" s="35">
        <v>759361.66666666663</v>
      </c>
      <c r="F179" s="35">
        <v>759027</v>
      </c>
    </row>
    <row r="180" spans="1:6" ht="15.75" x14ac:dyDescent="0.3">
      <c r="A180" s="21" t="s">
        <v>5</v>
      </c>
      <c r="B180" s="35">
        <v>41828.666666666664</v>
      </c>
      <c r="C180" s="35">
        <v>42503.666666666664</v>
      </c>
      <c r="D180" s="35">
        <v>42478.333333333336</v>
      </c>
      <c r="E180" s="35">
        <v>44348</v>
      </c>
      <c r="F180" s="35">
        <v>42790</v>
      </c>
    </row>
    <row r="181" spans="1:6" ht="15.75" x14ac:dyDescent="0.3">
      <c r="A181" s="21" t="s">
        <v>3</v>
      </c>
      <c r="B181" s="35">
        <v>108283</v>
      </c>
      <c r="C181" s="35">
        <v>109906.66666666666</v>
      </c>
      <c r="D181" s="35">
        <v>105597.33333333333</v>
      </c>
      <c r="E181" s="35">
        <v>108645.33333333333</v>
      </c>
      <c r="F181" s="35">
        <v>108108</v>
      </c>
    </row>
    <row r="182" spans="1:6" ht="15.75" x14ac:dyDescent="0.3">
      <c r="A182" s="21" t="s">
        <v>2</v>
      </c>
      <c r="B182" s="35">
        <v>458886.66666666669</v>
      </c>
      <c r="C182" s="35">
        <v>463838</v>
      </c>
      <c r="D182" s="35">
        <v>458870.66666666669</v>
      </c>
      <c r="E182" s="35">
        <v>461817.33333333331</v>
      </c>
      <c r="F182" s="35">
        <v>460853</v>
      </c>
    </row>
    <row r="183" spans="1:6" ht="15.75" x14ac:dyDescent="0.3">
      <c r="A183" s="21" t="s">
        <v>4</v>
      </c>
      <c r="B183" s="35">
        <v>322260.66666666669</v>
      </c>
      <c r="C183" s="35">
        <v>329519.33333333337</v>
      </c>
      <c r="D183" s="35">
        <v>331483.33333333331</v>
      </c>
      <c r="E183" s="35">
        <v>330477.66666666669</v>
      </c>
      <c r="F183" s="35">
        <v>328435</v>
      </c>
    </row>
    <row r="184" spans="1:6" ht="15.75" x14ac:dyDescent="0.3">
      <c r="A184" s="21" t="s">
        <v>6</v>
      </c>
      <c r="B184" s="35">
        <v>174988.66666666666</v>
      </c>
      <c r="C184" s="35">
        <v>177749.66666666666</v>
      </c>
      <c r="D184" s="35">
        <v>181673</v>
      </c>
      <c r="E184" s="35">
        <v>182571.33333333334</v>
      </c>
      <c r="F184" s="35">
        <v>179246</v>
      </c>
    </row>
    <row r="185" spans="1:6" ht="15.75" x14ac:dyDescent="0.3">
      <c r="A185" s="21" t="s">
        <v>1</v>
      </c>
      <c r="B185" s="35">
        <v>627163.66666666663</v>
      </c>
      <c r="C185" s="35">
        <v>637196</v>
      </c>
      <c r="D185" s="35">
        <v>639645</v>
      </c>
      <c r="E185" s="35">
        <v>641624</v>
      </c>
      <c r="F185" s="35">
        <v>636407</v>
      </c>
    </row>
    <row r="186" spans="1:6" ht="15.75" x14ac:dyDescent="0.3">
      <c r="A186" s="21" t="s">
        <v>7</v>
      </c>
      <c r="B186" s="35">
        <v>191595.33333333334</v>
      </c>
      <c r="C186" s="35">
        <v>197647.33333333331</v>
      </c>
      <c r="D186" s="35">
        <v>200896.33333333334</v>
      </c>
      <c r="E186" s="35">
        <v>202122</v>
      </c>
      <c r="F186" s="35">
        <v>198065</v>
      </c>
    </row>
    <row r="187" spans="1:6" ht="15.75" x14ac:dyDescent="0.3">
      <c r="A187" s="21" t="s">
        <v>8</v>
      </c>
      <c r="B187" s="35">
        <v>140262</v>
      </c>
      <c r="C187" s="35">
        <v>144330</v>
      </c>
      <c r="D187" s="35">
        <v>143334.33333333334</v>
      </c>
      <c r="E187" s="35">
        <v>145211.66666666666</v>
      </c>
      <c r="F187" s="35">
        <v>143285</v>
      </c>
    </row>
    <row r="188" spans="1:6" ht="15.75" x14ac:dyDescent="0.3">
      <c r="A188" s="21" t="s">
        <v>9</v>
      </c>
      <c r="B188" s="35">
        <v>80779.333333333328</v>
      </c>
      <c r="C188" s="35">
        <v>81689</v>
      </c>
      <c r="D188" s="35">
        <v>81275.666666666672</v>
      </c>
      <c r="E188" s="35">
        <v>81702.333333333328</v>
      </c>
      <c r="F188" s="35">
        <v>81362</v>
      </c>
    </row>
    <row r="189" spans="1:6" ht="15.75" x14ac:dyDescent="0.3">
      <c r="A189" s="21" t="s">
        <v>10</v>
      </c>
      <c r="B189" s="35">
        <v>23466</v>
      </c>
      <c r="C189" s="35">
        <v>23982.333333333336</v>
      </c>
      <c r="D189" s="35">
        <v>24451</v>
      </c>
      <c r="E189" s="35">
        <v>24874</v>
      </c>
      <c r="F189" s="35">
        <v>24193</v>
      </c>
    </row>
    <row r="190" spans="1:6" ht="15.75" x14ac:dyDescent="0.3">
      <c r="A190" s="21" t="s">
        <v>11</v>
      </c>
      <c r="B190" s="35">
        <v>12299</v>
      </c>
      <c r="C190" s="35">
        <v>12515.333333333332</v>
      </c>
      <c r="D190" s="35">
        <v>12374.333333333334</v>
      </c>
      <c r="E190" s="35">
        <v>12383</v>
      </c>
      <c r="F190" s="35">
        <v>12393</v>
      </c>
    </row>
    <row r="191" spans="1:6" ht="15.75" x14ac:dyDescent="0.3">
      <c r="A191" s="21" t="s">
        <v>12</v>
      </c>
      <c r="B191" s="35">
        <v>24582.666666666668</v>
      </c>
      <c r="C191" s="35">
        <v>25068</v>
      </c>
      <c r="D191" s="35">
        <v>25057.666666666668</v>
      </c>
      <c r="E191" s="35">
        <v>24723.333333333332</v>
      </c>
      <c r="F191" s="35">
        <v>24858</v>
      </c>
    </row>
    <row r="192" spans="1:6" ht="15.75" x14ac:dyDescent="0.3">
      <c r="A192" s="21" t="s">
        <v>13</v>
      </c>
      <c r="B192" s="35">
        <v>3797.3333333333335</v>
      </c>
      <c r="C192" s="35">
        <v>3765</v>
      </c>
      <c r="D192" s="35">
        <v>3683.6666666666665</v>
      </c>
      <c r="E192" s="35">
        <v>3663.3333333333335</v>
      </c>
      <c r="F192" s="35">
        <v>3727</v>
      </c>
    </row>
    <row r="193" spans="1:6" ht="15.75" x14ac:dyDescent="0.3">
      <c r="A193" s="24" t="s">
        <v>20</v>
      </c>
      <c r="B193" s="37">
        <v>2967016.333333334</v>
      </c>
      <c r="C193" s="37">
        <v>3011289.0000000005</v>
      </c>
      <c r="D193" s="37">
        <v>3009165.6666666665</v>
      </c>
      <c r="E193" s="37">
        <v>3023525</v>
      </c>
      <c r="F193" s="37">
        <v>3002749</v>
      </c>
    </row>
  </sheetData>
  <phoneticPr fontId="9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6FA084-E150-4263-A4FE-264336E1C9EF}">
  <dimension ref="A1:CJ44"/>
  <sheetViews>
    <sheetView topLeftCell="L74" zoomScale="91" zoomScaleNormal="91" workbookViewId="0">
      <selection activeCell="AD109" sqref="AD109"/>
    </sheetView>
  </sheetViews>
  <sheetFormatPr defaultRowHeight="15" x14ac:dyDescent="0.25"/>
  <cols>
    <col min="1" max="1" width="21.7109375" bestFit="1" customWidth="1"/>
    <col min="2" max="6" width="12.28515625" bestFit="1" customWidth="1"/>
    <col min="7" max="7" width="11.7109375" bestFit="1" customWidth="1"/>
    <col min="8" max="11" width="12.28515625" bestFit="1" customWidth="1"/>
    <col min="12" max="13" width="11.7109375" bestFit="1" customWidth="1"/>
    <col min="14" max="16" width="12.28515625" bestFit="1" customWidth="1"/>
    <col min="17" max="17" width="11.28515625" bestFit="1" customWidth="1"/>
    <col min="18" max="18" width="11.7109375" bestFit="1" customWidth="1"/>
    <col min="19" max="19" width="12.28515625" bestFit="1" customWidth="1"/>
    <col min="20" max="20" width="11.7109375" bestFit="1" customWidth="1"/>
    <col min="21" max="21" width="12.28515625" bestFit="1" customWidth="1"/>
    <col min="22" max="23" width="11.7109375" bestFit="1" customWidth="1"/>
    <col min="24" max="25" width="12.28515625" bestFit="1" customWidth="1"/>
    <col min="26" max="26" width="11.7109375" bestFit="1" customWidth="1"/>
    <col min="27" max="27" width="12.28515625" bestFit="1" customWidth="1"/>
    <col min="28" max="28" width="11.7109375" bestFit="1" customWidth="1"/>
    <col min="29" max="29" width="12.28515625" bestFit="1" customWidth="1"/>
    <col min="30" max="30" width="11.7109375" bestFit="1" customWidth="1"/>
    <col min="31" max="31" width="12.28515625" bestFit="1" customWidth="1"/>
    <col min="32" max="33" width="11.7109375" bestFit="1" customWidth="1"/>
    <col min="34" max="34" width="12.28515625" bestFit="1" customWidth="1"/>
    <col min="35" max="35" width="11.7109375" bestFit="1" customWidth="1"/>
    <col min="36" max="36" width="12.28515625" bestFit="1" customWidth="1"/>
    <col min="37" max="37" width="11.7109375" bestFit="1" customWidth="1"/>
    <col min="38" max="40" width="12.28515625" bestFit="1" customWidth="1"/>
    <col min="41" max="41" width="12.5703125" bestFit="1" customWidth="1"/>
    <col min="42" max="42" width="11.7109375" bestFit="1" customWidth="1"/>
    <col min="43" max="43" width="12.140625" bestFit="1" customWidth="1"/>
    <col min="44" max="44" width="12.28515625" bestFit="1" customWidth="1"/>
    <col min="45" max="45" width="12.5703125" bestFit="1" customWidth="1"/>
    <col min="46" max="46" width="12.28515625" bestFit="1" customWidth="1"/>
    <col min="47" max="49" width="12.28515625" customWidth="1"/>
    <col min="50" max="50" width="12.42578125" customWidth="1"/>
    <col min="51" max="71" width="12.28515625" customWidth="1"/>
    <col min="72" max="72" width="12.42578125" customWidth="1"/>
    <col min="73" max="73" width="12.28515625" customWidth="1"/>
    <col min="74" max="88" width="9.7109375" bestFit="1" customWidth="1"/>
  </cols>
  <sheetData>
    <row r="1" spans="1:88" x14ac:dyDescent="0.25">
      <c r="B1" s="1">
        <v>43466</v>
      </c>
      <c r="C1" s="1">
        <v>43497</v>
      </c>
      <c r="D1" s="1">
        <v>43525</v>
      </c>
      <c r="E1" s="1">
        <v>43556</v>
      </c>
      <c r="F1" s="1">
        <v>43586</v>
      </c>
      <c r="G1" s="1">
        <v>43617</v>
      </c>
      <c r="H1" s="1">
        <v>43647</v>
      </c>
      <c r="I1" s="1">
        <v>43678</v>
      </c>
      <c r="J1" s="1">
        <v>43709</v>
      </c>
      <c r="K1" s="1">
        <v>43739</v>
      </c>
      <c r="L1" s="1">
        <v>43770</v>
      </c>
      <c r="M1" s="1">
        <v>43800</v>
      </c>
      <c r="N1" s="1">
        <v>43831</v>
      </c>
      <c r="O1" s="1">
        <v>43862</v>
      </c>
      <c r="P1" s="1">
        <v>43891</v>
      </c>
      <c r="Q1" s="1">
        <v>43922</v>
      </c>
      <c r="R1" s="1">
        <v>43952</v>
      </c>
      <c r="S1" s="1">
        <v>43983</v>
      </c>
      <c r="T1" s="1">
        <v>44013</v>
      </c>
      <c r="U1" s="1">
        <v>44044</v>
      </c>
      <c r="V1" s="1">
        <v>44075</v>
      </c>
      <c r="W1" s="1">
        <v>44105</v>
      </c>
      <c r="X1" s="1">
        <v>44136</v>
      </c>
      <c r="Y1" s="1">
        <v>44166</v>
      </c>
      <c r="Z1" s="1">
        <v>44197</v>
      </c>
      <c r="AA1" s="1">
        <v>44228</v>
      </c>
      <c r="AB1" s="1">
        <v>44256</v>
      </c>
      <c r="AC1" s="1">
        <v>44287</v>
      </c>
      <c r="AD1" s="1">
        <v>44317</v>
      </c>
      <c r="AE1" s="1">
        <v>44348</v>
      </c>
      <c r="AF1" s="1">
        <v>44378</v>
      </c>
      <c r="AG1" s="1">
        <v>44409</v>
      </c>
      <c r="AH1" s="1">
        <v>44440</v>
      </c>
      <c r="AI1" s="1">
        <v>44470</v>
      </c>
      <c r="AJ1" s="1">
        <v>44501</v>
      </c>
      <c r="AK1" s="1">
        <v>44531</v>
      </c>
      <c r="AL1" s="1">
        <v>44562</v>
      </c>
      <c r="AM1" s="1">
        <v>44593</v>
      </c>
      <c r="AN1" s="1">
        <v>44621</v>
      </c>
      <c r="AO1" s="1">
        <v>44652</v>
      </c>
      <c r="AP1" s="1">
        <v>44682</v>
      </c>
      <c r="AQ1" s="1">
        <v>44713</v>
      </c>
      <c r="AR1" s="1">
        <v>44743</v>
      </c>
      <c r="AS1" s="1">
        <v>44774</v>
      </c>
      <c r="AT1" s="1">
        <v>44805</v>
      </c>
      <c r="AU1" s="1">
        <v>44835</v>
      </c>
      <c r="AV1" s="1">
        <v>44866</v>
      </c>
      <c r="AW1" s="1">
        <v>44896</v>
      </c>
      <c r="AX1" s="1">
        <v>44927</v>
      </c>
      <c r="AY1" s="1">
        <v>44958</v>
      </c>
      <c r="AZ1" s="1">
        <v>44986</v>
      </c>
      <c r="BA1" s="1">
        <v>45017</v>
      </c>
      <c r="BB1" s="1">
        <v>45047</v>
      </c>
      <c r="BC1" s="1">
        <v>45078</v>
      </c>
      <c r="BD1" s="1">
        <v>45108</v>
      </c>
      <c r="BE1" s="1">
        <v>45139</v>
      </c>
      <c r="BF1" s="1">
        <v>45170</v>
      </c>
      <c r="BG1" s="1">
        <v>45200</v>
      </c>
      <c r="BH1" s="1">
        <v>45231</v>
      </c>
      <c r="BI1" s="1">
        <v>45261</v>
      </c>
      <c r="BJ1" s="1">
        <v>45292</v>
      </c>
      <c r="BK1" s="1">
        <v>45323</v>
      </c>
      <c r="BL1" s="1">
        <v>45352</v>
      </c>
      <c r="BM1" s="1">
        <v>45383</v>
      </c>
      <c r="BN1" s="1">
        <v>45413</v>
      </c>
      <c r="BO1" s="1">
        <v>45444</v>
      </c>
      <c r="BP1" s="1">
        <v>45474</v>
      </c>
      <c r="BQ1" s="1">
        <v>45505</v>
      </c>
      <c r="BR1" s="1">
        <v>45536</v>
      </c>
      <c r="BS1" s="1">
        <v>45566</v>
      </c>
      <c r="BT1" s="1">
        <v>45597</v>
      </c>
      <c r="BU1" s="1">
        <v>45627</v>
      </c>
      <c r="BV1" s="1">
        <v>45658</v>
      </c>
      <c r="BW1" s="1">
        <v>45689</v>
      </c>
      <c r="BX1" s="1">
        <v>45717</v>
      </c>
      <c r="BY1" s="1">
        <v>45748</v>
      </c>
      <c r="BZ1" s="1">
        <v>45778</v>
      </c>
      <c r="CA1" s="1">
        <v>45809</v>
      </c>
      <c r="CB1" s="1">
        <v>45839</v>
      </c>
      <c r="CC1" s="1">
        <v>45870</v>
      </c>
      <c r="CD1" s="1">
        <v>45901</v>
      </c>
      <c r="CE1" s="1">
        <v>45931</v>
      </c>
      <c r="CF1" s="1">
        <v>45962</v>
      </c>
      <c r="CG1" s="1">
        <v>45992</v>
      </c>
      <c r="CH1" s="1">
        <v>46023</v>
      </c>
      <c r="CI1" s="1">
        <v>46054</v>
      </c>
      <c r="CJ1" s="1">
        <v>46082</v>
      </c>
    </row>
    <row r="2" spans="1:88" x14ac:dyDescent="0.25">
      <c r="A2" t="s">
        <v>0</v>
      </c>
      <c r="B2" s="5">
        <v>761979</v>
      </c>
      <c r="C2" s="5">
        <v>770519</v>
      </c>
      <c r="D2" s="5">
        <v>773668</v>
      </c>
      <c r="E2" s="5">
        <v>774668</v>
      </c>
      <c r="F2" s="5">
        <v>773940</v>
      </c>
      <c r="G2" s="5">
        <v>779381</v>
      </c>
      <c r="H2" s="5">
        <v>778140</v>
      </c>
      <c r="I2" s="5">
        <v>773435</v>
      </c>
      <c r="J2" s="5">
        <v>776919</v>
      </c>
      <c r="K2" s="5">
        <v>782981</v>
      </c>
      <c r="L2" s="5">
        <v>783939</v>
      </c>
      <c r="M2" s="5">
        <v>782927</v>
      </c>
      <c r="N2" s="5">
        <v>775586</v>
      </c>
      <c r="O2" s="5">
        <v>780312</v>
      </c>
      <c r="P2" s="5">
        <v>777788</v>
      </c>
      <c r="Q2" s="5">
        <v>701503</v>
      </c>
      <c r="R2" s="5">
        <v>696151</v>
      </c>
      <c r="S2" s="5">
        <v>701222</v>
      </c>
      <c r="T2" s="5">
        <v>709616</v>
      </c>
      <c r="U2" s="5">
        <v>710153</v>
      </c>
      <c r="V2" s="5">
        <v>713893</v>
      </c>
      <c r="W2" s="5">
        <v>717026</v>
      </c>
      <c r="X2" s="5">
        <v>716408</v>
      </c>
      <c r="Y2" s="5">
        <v>713334</v>
      </c>
      <c r="Z2" s="5">
        <v>700743</v>
      </c>
      <c r="AA2" s="5">
        <v>704785</v>
      </c>
      <c r="AB2" s="5">
        <v>708088</v>
      </c>
      <c r="AC2" s="5">
        <v>713077</v>
      </c>
      <c r="AD2" s="5">
        <v>715016</v>
      </c>
      <c r="AE2" s="5">
        <v>724202</v>
      </c>
      <c r="AF2" s="5">
        <v>730030</v>
      </c>
      <c r="AG2" s="5">
        <v>727933</v>
      </c>
      <c r="AH2" s="5">
        <v>736520</v>
      </c>
      <c r="AI2" s="5">
        <v>747715</v>
      </c>
      <c r="AJ2" s="5">
        <v>751021</v>
      </c>
      <c r="AK2" s="5">
        <v>750778</v>
      </c>
      <c r="AL2" s="5">
        <v>736673</v>
      </c>
      <c r="AM2" s="5">
        <v>741274</v>
      </c>
      <c r="AN2" s="5">
        <v>745530</v>
      </c>
      <c r="AO2" s="5">
        <v>747151</v>
      </c>
      <c r="AP2" s="5">
        <v>746300</v>
      </c>
      <c r="AQ2" s="5">
        <v>746493</v>
      </c>
      <c r="AR2" s="5">
        <v>753581</v>
      </c>
      <c r="AS2" s="5">
        <v>749331</v>
      </c>
      <c r="AT2" s="5">
        <v>752839</v>
      </c>
      <c r="AU2" s="5">
        <v>754432</v>
      </c>
      <c r="AV2" s="5">
        <v>756829</v>
      </c>
      <c r="AW2" s="5">
        <v>754408</v>
      </c>
      <c r="AX2" s="16">
        <v>746016</v>
      </c>
      <c r="AY2" s="16">
        <v>751031</v>
      </c>
      <c r="AZ2" s="16">
        <v>754199</v>
      </c>
      <c r="BA2" s="5">
        <v>757545</v>
      </c>
      <c r="BB2" s="5">
        <v>758349</v>
      </c>
      <c r="BC2" s="5">
        <v>763287</v>
      </c>
      <c r="BD2" s="5">
        <v>760366</v>
      </c>
      <c r="BE2" s="5">
        <v>753250</v>
      </c>
      <c r="BF2" s="5">
        <v>760713</v>
      </c>
      <c r="BG2" s="5">
        <v>763323</v>
      </c>
      <c r="BH2" s="5">
        <v>763991</v>
      </c>
      <c r="BI2" s="5">
        <v>760981</v>
      </c>
      <c r="BJ2" s="51">
        <v>753532</v>
      </c>
      <c r="BK2" s="51">
        <v>757199</v>
      </c>
      <c r="BL2" s="51">
        <v>759739</v>
      </c>
      <c r="BM2" s="51">
        <v>760424</v>
      </c>
      <c r="BN2" s="51">
        <v>759473</v>
      </c>
      <c r="BO2" s="51">
        <v>764839</v>
      </c>
      <c r="BP2" s="51">
        <v>761877</v>
      </c>
      <c r="BQ2" s="51">
        <v>753270</v>
      </c>
      <c r="BR2" s="51">
        <v>759888</v>
      </c>
      <c r="BS2" s="51">
        <v>760190</v>
      </c>
      <c r="BT2" s="51">
        <v>760713</v>
      </c>
      <c r="BU2" s="51">
        <v>757182</v>
      </c>
      <c r="BV2" s="51">
        <v>748061</v>
      </c>
      <c r="BW2" s="51">
        <v>749191</v>
      </c>
      <c r="BX2" s="51">
        <v>749747</v>
      </c>
      <c r="BY2" s="51">
        <v>751391</v>
      </c>
      <c r="BZ2" s="51">
        <v>749453</v>
      </c>
      <c r="CA2" s="51">
        <v>752577</v>
      </c>
      <c r="CB2" s="51">
        <v>745823</v>
      </c>
      <c r="CC2" s="51">
        <v>733123</v>
      </c>
      <c r="CD2" s="51">
        <v>736744</v>
      </c>
      <c r="CE2" s="51">
        <v>729930</v>
      </c>
      <c r="CF2" s="51">
        <v>728165</v>
      </c>
      <c r="CG2" s="51">
        <v>725548</v>
      </c>
      <c r="CH2" s="51">
        <v>713154</v>
      </c>
      <c r="CI2" s="51">
        <v>714584</v>
      </c>
      <c r="CJ2" s="51">
        <v>715766</v>
      </c>
    </row>
    <row r="3" spans="1:88" x14ac:dyDescent="0.25">
      <c r="A3" t="s">
        <v>5</v>
      </c>
      <c r="B3" s="5">
        <v>40522</v>
      </c>
      <c r="C3" s="5">
        <v>40521</v>
      </c>
      <c r="D3" s="5">
        <v>40766</v>
      </c>
      <c r="E3" s="5">
        <v>41204</v>
      </c>
      <c r="F3" s="5">
        <v>41720</v>
      </c>
      <c r="G3" s="5">
        <v>41848</v>
      </c>
      <c r="H3" s="5">
        <v>41143</v>
      </c>
      <c r="I3" s="5">
        <v>41093</v>
      </c>
      <c r="J3" s="5">
        <v>41654</v>
      </c>
      <c r="K3" s="5">
        <v>42069</v>
      </c>
      <c r="L3" s="5">
        <v>42682</v>
      </c>
      <c r="M3" s="5">
        <v>42836</v>
      </c>
      <c r="N3" s="5">
        <v>41192</v>
      </c>
      <c r="O3" s="5">
        <v>41438</v>
      </c>
      <c r="P3" s="5">
        <v>41173</v>
      </c>
      <c r="Q3" s="5">
        <v>34253</v>
      </c>
      <c r="R3" s="5">
        <v>34668</v>
      </c>
      <c r="S3" s="5">
        <v>37047</v>
      </c>
      <c r="T3" s="5">
        <v>37808</v>
      </c>
      <c r="U3" s="5">
        <v>37933</v>
      </c>
      <c r="V3" s="5">
        <v>38467</v>
      </c>
      <c r="W3" s="5">
        <v>38763</v>
      </c>
      <c r="X3" s="5">
        <v>39154</v>
      </c>
      <c r="Y3" s="5">
        <v>39340</v>
      </c>
      <c r="Z3" s="5">
        <v>38162</v>
      </c>
      <c r="AA3" s="5">
        <v>37878</v>
      </c>
      <c r="AB3" s="5">
        <v>38202</v>
      </c>
      <c r="AC3" s="5">
        <v>38899</v>
      </c>
      <c r="AD3" s="5">
        <v>38959</v>
      </c>
      <c r="AE3" s="5">
        <v>39638</v>
      </c>
      <c r="AF3" s="5">
        <v>39665</v>
      </c>
      <c r="AG3" s="5">
        <v>39479</v>
      </c>
      <c r="AH3" s="5">
        <v>39606</v>
      </c>
      <c r="AI3" s="5">
        <v>40094</v>
      </c>
      <c r="AJ3" s="5">
        <v>40439</v>
      </c>
      <c r="AK3" s="5">
        <v>40900</v>
      </c>
      <c r="AL3" s="5">
        <v>39362</v>
      </c>
      <c r="AM3" s="5">
        <v>39704</v>
      </c>
      <c r="AN3" s="5">
        <v>40012</v>
      </c>
      <c r="AO3" s="5">
        <v>40208</v>
      </c>
      <c r="AP3" s="5">
        <v>40425</v>
      </c>
      <c r="AQ3" s="5">
        <v>40668</v>
      </c>
      <c r="AR3" s="5">
        <v>40901</v>
      </c>
      <c r="AS3" s="5">
        <v>40313</v>
      </c>
      <c r="AT3" s="5">
        <v>40334</v>
      </c>
      <c r="AU3" s="5">
        <v>40574</v>
      </c>
      <c r="AV3" s="5">
        <v>40780</v>
      </c>
      <c r="AW3" s="5">
        <v>41383</v>
      </c>
      <c r="AX3" s="16">
        <v>40420</v>
      </c>
      <c r="AY3" s="16">
        <v>40391</v>
      </c>
      <c r="AZ3" s="16">
        <v>41001</v>
      </c>
      <c r="BA3" s="5">
        <v>41301</v>
      </c>
      <c r="BB3" s="5">
        <v>41961</v>
      </c>
      <c r="BC3" s="5">
        <v>42032</v>
      </c>
      <c r="BD3" s="5">
        <v>41427</v>
      </c>
      <c r="BE3" s="5">
        <v>41206</v>
      </c>
      <c r="BF3" s="5">
        <v>41254</v>
      </c>
      <c r="BG3" s="5">
        <v>41559</v>
      </c>
      <c r="BH3" s="5">
        <v>41917</v>
      </c>
      <c r="BI3" s="5">
        <v>42260</v>
      </c>
      <c r="BJ3" s="5">
        <v>41802</v>
      </c>
      <c r="BK3" s="5">
        <v>41737</v>
      </c>
      <c r="BL3" s="5">
        <v>41947</v>
      </c>
      <c r="BM3" s="5">
        <v>42058</v>
      </c>
      <c r="BN3" s="5">
        <v>42716</v>
      </c>
      <c r="BO3" s="5">
        <v>42737</v>
      </c>
      <c r="BP3" s="5">
        <v>42214</v>
      </c>
      <c r="BQ3" s="5">
        <v>41916</v>
      </c>
      <c r="BR3" s="5">
        <v>43305</v>
      </c>
      <c r="BS3" s="5">
        <v>43858</v>
      </c>
      <c r="BT3" s="5">
        <v>44441</v>
      </c>
      <c r="BU3" s="5">
        <v>44745</v>
      </c>
      <c r="BV3" s="51">
        <v>44104</v>
      </c>
      <c r="BW3" s="51">
        <v>43951</v>
      </c>
      <c r="BX3" s="51">
        <v>43640</v>
      </c>
      <c r="BY3" s="51">
        <v>43643</v>
      </c>
      <c r="BZ3" s="51">
        <v>44121</v>
      </c>
      <c r="CA3" s="51">
        <v>44074</v>
      </c>
      <c r="CB3" s="51">
        <v>42700</v>
      </c>
      <c r="CC3" s="51">
        <v>42471</v>
      </c>
      <c r="CD3" s="51">
        <v>43183</v>
      </c>
      <c r="CE3" s="51">
        <v>43205</v>
      </c>
      <c r="CF3" s="51">
        <v>43520</v>
      </c>
      <c r="CG3" s="51">
        <v>43924</v>
      </c>
      <c r="CH3" s="51">
        <v>43037</v>
      </c>
      <c r="CI3" s="51">
        <v>42262</v>
      </c>
      <c r="CJ3" s="51">
        <v>42569</v>
      </c>
    </row>
    <row r="4" spans="1:88" x14ac:dyDescent="0.25">
      <c r="A4" t="s">
        <v>3</v>
      </c>
      <c r="B4" s="5">
        <v>103568</v>
      </c>
      <c r="C4" s="5">
        <v>103324</v>
      </c>
      <c r="D4" s="5">
        <v>104372</v>
      </c>
      <c r="E4" s="5">
        <v>106010</v>
      </c>
      <c r="F4" s="5">
        <v>106834</v>
      </c>
      <c r="G4" s="5">
        <v>107472</v>
      </c>
      <c r="H4" s="5">
        <v>102752</v>
      </c>
      <c r="I4" s="5">
        <v>102915</v>
      </c>
      <c r="J4" s="5">
        <v>105834</v>
      </c>
      <c r="K4" s="5">
        <v>106529</v>
      </c>
      <c r="L4" s="5">
        <v>106612</v>
      </c>
      <c r="M4" s="5">
        <v>105819</v>
      </c>
      <c r="N4" s="5">
        <v>104009</v>
      </c>
      <c r="O4" s="5">
        <v>104193</v>
      </c>
      <c r="P4" s="5">
        <v>103455</v>
      </c>
      <c r="Q4" s="5">
        <v>88043</v>
      </c>
      <c r="R4" s="5">
        <v>90469</v>
      </c>
      <c r="S4" s="5">
        <v>93876</v>
      </c>
      <c r="T4" s="5">
        <v>92416</v>
      </c>
      <c r="U4" s="5">
        <v>94039</v>
      </c>
      <c r="V4" s="5">
        <v>97832</v>
      </c>
      <c r="W4" s="5">
        <v>98602</v>
      </c>
      <c r="X4" s="5">
        <v>98277</v>
      </c>
      <c r="Y4" s="5">
        <v>98601</v>
      </c>
      <c r="Z4" s="5">
        <v>96922</v>
      </c>
      <c r="AA4" s="5">
        <v>97030</v>
      </c>
      <c r="AB4" s="5">
        <v>98135</v>
      </c>
      <c r="AC4" s="5">
        <v>99177</v>
      </c>
      <c r="AD4" s="5">
        <v>100143</v>
      </c>
      <c r="AE4" s="5">
        <v>100513</v>
      </c>
      <c r="AF4" s="5">
        <v>98055</v>
      </c>
      <c r="AG4" s="5">
        <v>98474</v>
      </c>
      <c r="AH4" s="5">
        <v>100692</v>
      </c>
      <c r="AI4" s="5">
        <v>102022</v>
      </c>
      <c r="AJ4" s="5">
        <v>102012</v>
      </c>
      <c r="AK4" s="5">
        <v>103000</v>
      </c>
      <c r="AL4" s="5">
        <v>99562</v>
      </c>
      <c r="AM4" s="5">
        <v>100617</v>
      </c>
      <c r="AN4" s="5">
        <v>100756</v>
      </c>
      <c r="AO4" s="5">
        <v>101844</v>
      </c>
      <c r="AP4" s="5">
        <v>102654</v>
      </c>
      <c r="AQ4" s="5">
        <v>103006</v>
      </c>
      <c r="AR4" s="5">
        <v>99921</v>
      </c>
      <c r="AS4" s="5">
        <v>100475</v>
      </c>
      <c r="AT4" s="5">
        <v>104318</v>
      </c>
      <c r="AU4" s="5">
        <v>104729</v>
      </c>
      <c r="AV4" s="5">
        <v>104869</v>
      </c>
      <c r="AW4" s="5">
        <v>104632</v>
      </c>
      <c r="AX4" s="16">
        <v>104146</v>
      </c>
      <c r="AY4" s="16">
        <v>104903</v>
      </c>
      <c r="AZ4" s="16">
        <v>105525</v>
      </c>
      <c r="BA4" s="5">
        <v>106547</v>
      </c>
      <c r="BB4" s="5">
        <v>107094</v>
      </c>
      <c r="BC4" s="5">
        <v>107359</v>
      </c>
      <c r="BD4" s="5">
        <v>103851</v>
      </c>
      <c r="BE4" s="5">
        <v>104555</v>
      </c>
      <c r="BF4" s="5">
        <v>107896</v>
      </c>
      <c r="BG4" s="5">
        <v>107758</v>
      </c>
      <c r="BH4" s="5">
        <v>107909</v>
      </c>
      <c r="BI4" s="5">
        <v>108409</v>
      </c>
      <c r="BJ4" s="5">
        <v>107741</v>
      </c>
      <c r="BK4" s="5">
        <v>108247</v>
      </c>
      <c r="BL4" s="5">
        <v>108861</v>
      </c>
      <c r="BM4" s="5">
        <v>109171</v>
      </c>
      <c r="BN4" s="5">
        <v>109988</v>
      </c>
      <c r="BO4" s="5">
        <v>110561</v>
      </c>
      <c r="BP4" s="5">
        <v>104399</v>
      </c>
      <c r="BQ4" s="5">
        <v>104315</v>
      </c>
      <c r="BR4" s="5">
        <v>108078</v>
      </c>
      <c r="BS4" s="5">
        <v>108719</v>
      </c>
      <c r="BT4" s="5">
        <v>108637</v>
      </c>
      <c r="BU4" s="5">
        <v>108580</v>
      </c>
      <c r="BV4" s="51">
        <v>106680</v>
      </c>
      <c r="BW4" s="51">
        <v>106742</v>
      </c>
      <c r="BX4" s="51">
        <v>107612</v>
      </c>
      <c r="BY4" s="51">
        <v>107823</v>
      </c>
      <c r="BZ4" s="51">
        <v>108526</v>
      </c>
      <c r="CA4" s="51">
        <v>108765</v>
      </c>
      <c r="CB4" s="51">
        <v>103453</v>
      </c>
      <c r="CC4" s="51">
        <v>103811</v>
      </c>
      <c r="CD4" s="51">
        <v>107005</v>
      </c>
      <c r="CE4" s="51">
        <v>107952</v>
      </c>
      <c r="CF4" s="51">
        <v>107898</v>
      </c>
      <c r="CG4" s="51">
        <v>107276</v>
      </c>
      <c r="CH4" s="51">
        <v>103688</v>
      </c>
      <c r="CI4" s="51">
        <v>103772</v>
      </c>
      <c r="CJ4" s="51">
        <v>104031</v>
      </c>
    </row>
    <row r="5" spans="1:88" x14ac:dyDescent="0.25">
      <c r="A5" t="s">
        <v>2</v>
      </c>
      <c r="B5" s="5">
        <v>469180</v>
      </c>
      <c r="C5" s="5">
        <v>468025</v>
      </c>
      <c r="D5" s="5">
        <v>470556</v>
      </c>
      <c r="E5" s="5">
        <v>473938</v>
      </c>
      <c r="F5" s="5">
        <v>476349</v>
      </c>
      <c r="G5" s="5">
        <v>480406</v>
      </c>
      <c r="H5" s="5">
        <v>466068</v>
      </c>
      <c r="I5" s="5">
        <v>460878</v>
      </c>
      <c r="J5" s="5">
        <v>474008</v>
      </c>
      <c r="K5" s="5">
        <v>474637</v>
      </c>
      <c r="L5" s="5">
        <v>478098</v>
      </c>
      <c r="M5" s="5">
        <v>477794</v>
      </c>
      <c r="N5" s="5">
        <v>470919</v>
      </c>
      <c r="O5" s="5">
        <v>470494</v>
      </c>
      <c r="P5" s="5">
        <v>466745</v>
      </c>
      <c r="Q5" s="5">
        <v>409917</v>
      </c>
      <c r="R5" s="5">
        <v>414889</v>
      </c>
      <c r="S5" s="5">
        <v>423168</v>
      </c>
      <c r="T5" s="5">
        <v>422684</v>
      </c>
      <c r="U5" s="5">
        <v>425815</v>
      </c>
      <c r="V5" s="5">
        <v>437042</v>
      </c>
      <c r="W5" s="5">
        <v>442587</v>
      </c>
      <c r="X5" s="5">
        <v>442674</v>
      </c>
      <c r="Y5" s="5">
        <v>444170</v>
      </c>
      <c r="Z5" s="5">
        <v>434224</v>
      </c>
      <c r="AA5" s="5">
        <v>435450</v>
      </c>
      <c r="AB5" s="5">
        <v>439330</v>
      </c>
      <c r="AC5" s="5">
        <v>443511</v>
      </c>
      <c r="AD5" s="5">
        <v>446382</v>
      </c>
      <c r="AE5" s="5">
        <v>450099</v>
      </c>
      <c r="AF5" s="5">
        <v>445315</v>
      </c>
      <c r="AG5" s="5">
        <v>440666</v>
      </c>
      <c r="AH5" s="5">
        <v>449874</v>
      </c>
      <c r="AI5" s="5">
        <v>455150</v>
      </c>
      <c r="AJ5" s="5">
        <v>458124</v>
      </c>
      <c r="AK5" s="5">
        <v>460157</v>
      </c>
      <c r="AL5" s="5">
        <v>443927</v>
      </c>
      <c r="AM5" s="5">
        <v>448585</v>
      </c>
      <c r="AN5" s="5">
        <v>448413</v>
      </c>
      <c r="AO5" s="5">
        <v>453927</v>
      </c>
      <c r="AP5" s="5">
        <v>456152</v>
      </c>
      <c r="AQ5" s="5">
        <v>455895</v>
      </c>
      <c r="AR5" s="5">
        <v>452493</v>
      </c>
      <c r="AS5" s="5">
        <v>447503</v>
      </c>
      <c r="AT5" s="5">
        <v>456967</v>
      </c>
      <c r="AU5" s="5">
        <v>458227</v>
      </c>
      <c r="AV5" s="5">
        <v>459369</v>
      </c>
      <c r="AW5" s="5">
        <v>457781</v>
      </c>
      <c r="AX5" s="16">
        <v>454748</v>
      </c>
      <c r="AY5" s="16">
        <v>455417</v>
      </c>
      <c r="AZ5" s="16">
        <v>455439</v>
      </c>
      <c r="BA5" s="5">
        <v>457880</v>
      </c>
      <c r="BB5" s="5">
        <v>459803</v>
      </c>
      <c r="BC5" s="5">
        <v>464185</v>
      </c>
      <c r="BD5" s="5">
        <v>453716</v>
      </c>
      <c r="BE5" s="5">
        <v>461969</v>
      </c>
      <c r="BF5" s="5">
        <v>458042</v>
      </c>
      <c r="BG5" s="5">
        <v>461067</v>
      </c>
      <c r="BH5" s="5">
        <v>462241</v>
      </c>
      <c r="BI5" s="5">
        <v>462685</v>
      </c>
      <c r="BJ5" s="5">
        <v>457021</v>
      </c>
      <c r="BK5" s="5">
        <v>458984</v>
      </c>
      <c r="BL5" s="5">
        <v>460655</v>
      </c>
      <c r="BM5" s="5">
        <v>461464</v>
      </c>
      <c r="BN5" s="5">
        <v>463158</v>
      </c>
      <c r="BO5" s="5">
        <v>466892</v>
      </c>
      <c r="BP5" s="5">
        <v>453185</v>
      </c>
      <c r="BQ5" s="5">
        <v>463013</v>
      </c>
      <c r="BR5" s="5">
        <v>460414</v>
      </c>
      <c r="BS5" s="5">
        <v>461274</v>
      </c>
      <c r="BT5" s="5">
        <v>462490</v>
      </c>
      <c r="BU5" s="5">
        <v>461688</v>
      </c>
      <c r="BV5" s="51">
        <v>458008</v>
      </c>
      <c r="BW5" s="51">
        <v>459260</v>
      </c>
      <c r="BX5" s="51">
        <v>459891</v>
      </c>
      <c r="BY5" s="51">
        <v>460150</v>
      </c>
      <c r="BZ5" s="51">
        <v>462464</v>
      </c>
      <c r="CA5" s="51">
        <v>462004</v>
      </c>
      <c r="CB5" s="51">
        <v>449587</v>
      </c>
      <c r="CC5" s="51">
        <v>456215</v>
      </c>
      <c r="CD5" s="51">
        <v>450363</v>
      </c>
      <c r="CE5" s="51">
        <v>453256</v>
      </c>
      <c r="CF5" s="51">
        <v>452548</v>
      </c>
      <c r="CG5" s="51">
        <v>452549</v>
      </c>
      <c r="CH5" s="51">
        <v>441437</v>
      </c>
      <c r="CI5" s="51">
        <v>440261</v>
      </c>
      <c r="CJ5" s="51">
        <v>440742</v>
      </c>
    </row>
    <row r="6" spans="1:88" x14ac:dyDescent="0.25">
      <c r="A6" t="s">
        <v>4</v>
      </c>
      <c r="B6" s="5">
        <v>315574</v>
      </c>
      <c r="C6" s="5">
        <v>318255</v>
      </c>
      <c r="D6" s="5">
        <v>320369</v>
      </c>
      <c r="E6" s="5">
        <v>321450</v>
      </c>
      <c r="F6" s="5">
        <v>323033</v>
      </c>
      <c r="G6" s="5">
        <v>325497</v>
      </c>
      <c r="H6" s="5">
        <v>321447</v>
      </c>
      <c r="I6" s="5">
        <v>320628</v>
      </c>
      <c r="J6" s="5">
        <v>319379</v>
      </c>
      <c r="K6" s="5">
        <v>326672</v>
      </c>
      <c r="L6" s="5">
        <v>327448</v>
      </c>
      <c r="M6" s="5">
        <v>326268</v>
      </c>
      <c r="N6" s="5">
        <v>316757</v>
      </c>
      <c r="O6" s="5">
        <v>320983</v>
      </c>
      <c r="P6" s="5">
        <v>317238</v>
      </c>
      <c r="Q6" s="5">
        <v>271758</v>
      </c>
      <c r="R6" s="5">
        <v>274303</v>
      </c>
      <c r="S6" s="5">
        <v>279890</v>
      </c>
      <c r="T6" s="5">
        <v>285826</v>
      </c>
      <c r="U6" s="5">
        <v>290475</v>
      </c>
      <c r="V6" s="5">
        <v>293313</v>
      </c>
      <c r="W6" s="5">
        <v>297186</v>
      </c>
      <c r="X6" s="5">
        <v>299907</v>
      </c>
      <c r="Y6" s="5">
        <v>298610</v>
      </c>
      <c r="Z6" s="5">
        <v>290845</v>
      </c>
      <c r="AA6" s="5">
        <v>291956</v>
      </c>
      <c r="AB6" s="5">
        <v>293932</v>
      </c>
      <c r="AC6" s="5">
        <v>299873</v>
      </c>
      <c r="AD6" s="5">
        <v>301567</v>
      </c>
      <c r="AE6" s="5">
        <v>303373</v>
      </c>
      <c r="AF6" s="5">
        <v>305117</v>
      </c>
      <c r="AG6" s="5">
        <v>304538</v>
      </c>
      <c r="AH6" s="5">
        <v>305678</v>
      </c>
      <c r="AI6" s="5">
        <v>305796</v>
      </c>
      <c r="AJ6" s="5">
        <v>309028</v>
      </c>
      <c r="AK6" s="5">
        <v>311240</v>
      </c>
      <c r="AL6" s="5">
        <v>301756</v>
      </c>
      <c r="AM6" s="5">
        <v>304970</v>
      </c>
      <c r="AN6" s="5">
        <v>302671</v>
      </c>
      <c r="AO6" s="5">
        <v>312034</v>
      </c>
      <c r="AP6" s="5">
        <v>312615</v>
      </c>
      <c r="AQ6" s="5">
        <v>312868</v>
      </c>
      <c r="AR6" s="5">
        <v>317891</v>
      </c>
      <c r="AS6" s="5">
        <v>315681</v>
      </c>
      <c r="AT6" s="5">
        <v>315663</v>
      </c>
      <c r="AU6" s="5">
        <v>312657</v>
      </c>
      <c r="AV6" s="5">
        <v>313647</v>
      </c>
      <c r="AW6" s="5">
        <v>314237</v>
      </c>
      <c r="AX6" s="16">
        <v>312258</v>
      </c>
      <c r="AY6" s="16">
        <v>313194</v>
      </c>
      <c r="AZ6" s="16">
        <v>312515</v>
      </c>
      <c r="BA6" s="5">
        <v>318214</v>
      </c>
      <c r="BB6" s="5">
        <v>320232</v>
      </c>
      <c r="BC6" s="5">
        <v>320796</v>
      </c>
      <c r="BD6" s="5">
        <v>320599</v>
      </c>
      <c r="BE6" s="5">
        <v>320779</v>
      </c>
      <c r="BF6" s="5">
        <v>318643</v>
      </c>
      <c r="BG6" s="5">
        <v>320193</v>
      </c>
      <c r="BH6" s="5">
        <v>321946</v>
      </c>
      <c r="BI6" s="5">
        <v>322780</v>
      </c>
      <c r="BJ6" s="51">
        <v>321767</v>
      </c>
      <c r="BK6" s="51">
        <v>322725</v>
      </c>
      <c r="BL6" s="51">
        <v>322290</v>
      </c>
      <c r="BM6" s="51">
        <v>327233</v>
      </c>
      <c r="BN6" s="51">
        <v>329532</v>
      </c>
      <c r="BO6" s="51">
        <v>331793</v>
      </c>
      <c r="BP6" s="51">
        <v>332740</v>
      </c>
      <c r="BQ6" s="51">
        <v>331105</v>
      </c>
      <c r="BR6" s="51">
        <v>330605</v>
      </c>
      <c r="BS6" s="51">
        <v>329013</v>
      </c>
      <c r="BT6" s="51">
        <v>330996</v>
      </c>
      <c r="BU6" s="51">
        <v>331424</v>
      </c>
      <c r="BV6" s="51">
        <v>325199</v>
      </c>
      <c r="BW6" s="51">
        <v>327885</v>
      </c>
      <c r="BX6" s="51">
        <v>328640</v>
      </c>
      <c r="BY6" s="51">
        <v>326823</v>
      </c>
      <c r="BZ6" s="51">
        <v>328412</v>
      </c>
      <c r="CA6" s="51">
        <v>328350</v>
      </c>
      <c r="CB6" s="51">
        <v>331521</v>
      </c>
      <c r="CC6" s="51">
        <v>329046</v>
      </c>
      <c r="CD6" s="51">
        <v>329156</v>
      </c>
      <c r="CE6" s="51">
        <v>326403</v>
      </c>
      <c r="CF6" s="51">
        <v>328036</v>
      </c>
      <c r="CG6" s="51">
        <v>328171</v>
      </c>
      <c r="CH6" s="51">
        <v>320394</v>
      </c>
      <c r="CI6" s="51">
        <v>318489</v>
      </c>
      <c r="CJ6" s="51">
        <v>320449</v>
      </c>
    </row>
    <row r="7" spans="1:88" x14ac:dyDescent="0.25">
      <c r="A7" t="s">
        <v>6</v>
      </c>
      <c r="B7" s="5">
        <v>178064</v>
      </c>
      <c r="C7" s="5">
        <v>178992</v>
      </c>
      <c r="D7" s="5">
        <v>179908</v>
      </c>
      <c r="E7" s="5">
        <v>180555</v>
      </c>
      <c r="F7" s="5">
        <v>181446</v>
      </c>
      <c r="G7" s="5">
        <v>183879</v>
      </c>
      <c r="H7" s="5">
        <v>183764</v>
      </c>
      <c r="I7" s="5">
        <v>183602</v>
      </c>
      <c r="J7" s="5">
        <v>182290</v>
      </c>
      <c r="K7" s="5">
        <v>183906</v>
      </c>
      <c r="L7" s="5">
        <v>185062</v>
      </c>
      <c r="M7" s="5">
        <v>184898</v>
      </c>
      <c r="N7" s="5">
        <v>186188</v>
      </c>
      <c r="O7" s="5">
        <v>186153</v>
      </c>
      <c r="P7" s="5">
        <v>185588</v>
      </c>
      <c r="Q7" s="5">
        <v>166362</v>
      </c>
      <c r="R7" s="5">
        <v>166853</v>
      </c>
      <c r="S7" s="5">
        <v>169688</v>
      </c>
      <c r="T7" s="5">
        <v>172320</v>
      </c>
      <c r="U7" s="5">
        <v>172270</v>
      </c>
      <c r="V7" s="5">
        <v>171630</v>
      </c>
      <c r="W7" s="5">
        <v>172101</v>
      </c>
      <c r="X7" s="5">
        <v>172019</v>
      </c>
      <c r="Y7" s="5">
        <v>171897</v>
      </c>
      <c r="Z7" s="5">
        <v>170016</v>
      </c>
      <c r="AA7" s="5">
        <v>170084</v>
      </c>
      <c r="AB7" s="5">
        <v>170285</v>
      </c>
      <c r="AC7" s="5">
        <v>171530</v>
      </c>
      <c r="AD7" s="5">
        <v>171661</v>
      </c>
      <c r="AE7" s="5">
        <v>174135</v>
      </c>
      <c r="AF7" s="5">
        <v>175245</v>
      </c>
      <c r="AG7" s="5">
        <v>174430</v>
      </c>
      <c r="AH7" s="5">
        <v>173118</v>
      </c>
      <c r="AI7" s="5">
        <v>171620</v>
      </c>
      <c r="AJ7" s="5">
        <v>172318</v>
      </c>
      <c r="AK7" s="5">
        <v>172367</v>
      </c>
      <c r="AL7" s="5">
        <v>169974</v>
      </c>
      <c r="AM7" s="5">
        <v>171316</v>
      </c>
      <c r="AN7" s="5">
        <v>171299</v>
      </c>
      <c r="AO7" s="5">
        <v>172568</v>
      </c>
      <c r="AP7" s="5">
        <v>172948</v>
      </c>
      <c r="AQ7" s="5">
        <v>174221</v>
      </c>
      <c r="AR7" s="5">
        <v>176654</v>
      </c>
      <c r="AS7" s="5">
        <v>176886</v>
      </c>
      <c r="AT7" s="5">
        <v>175948</v>
      </c>
      <c r="AU7" s="5">
        <v>176550</v>
      </c>
      <c r="AV7" s="5">
        <v>177108</v>
      </c>
      <c r="AW7" s="5">
        <v>177102</v>
      </c>
      <c r="AX7" s="16">
        <v>176268</v>
      </c>
      <c r="AY7" s="16">
        <v>176591</v>
      </c>
      <c r="AZ7" s="16">
        <v>177009</v>
      </c>
      <c r="BA7" s="5">
        <v>177435</v>
      </c>
      <c r="BB7" s="5">
        <v>178290</v>
      </c>
      <c r="BC7" s="5">
        <v>180601</v>
      </c>
      <c r="BD7" s="5">
        <v>181354</v>
      </c>
      <c r="BE7" s="5">
        <v>180870</v>
      </c>
      <c r="BF7" s="5">
        <v>179429</v>
      </c>
      <c r="BG7" s="5">
        <v>180762</v>
      </c>
      <c r="BH7" s="5">
        <v>181290</v>
      </c>
      <c r="BI7" s="5">
        <v>181259</v>
      </c>
      <c r="BJ7" s="51">
        <v>174558</v>
      </c>
      <c r="BK7" s="51">
        <v>174977</v>
      </c>
      <c r="BL7" s="51">
        <v>175431</v>
      </c>
      <c r="BM7" s="51">
        <v>176427</v>
      </c>
      <c r="BN7" s="51">
        <v>177065</v>
      </c>
      <c r="BO7" s="51">
        <v>179757</v>
      </c>
      <c r="BP7" s="51">
        <v>182007</v>
      </c>
      <c r="BQ7" s="51">
        <v>182206</v>
      </c>
      <c r="BR7" s="51">
        <v>180806</v>
      </c>
      <c r="BS7" s="51">
        <v>182458</v>
      </c>
      <c r="BT7" s="51">
        <v>182938</v>
      </c>
      <c r="BU7" s="51">
        <v>182318</v>
      </c>
      <c r="BV7" s="51">
        <v>183190</v>
      </c>
      <c r="BW7" s="51">
        <v>182866</v>
      </c>
      <c r="BX7" s="51">
        <v>181779</v>
      </c>
      <c r="BY7" s="51">
        <v>182264</v>
      </c>
      <c r="BZ7" s="51">
        <v>183013</v>
      </c>
      <c r="CA7" s="51">
        <v>183398</v>
      </c>
      <c r="CB7" s="51">
        <v>181986</v>
      </c>
      <c r="CC7" s="51">
        <v>180756</v>
      </c>
      <c r="CD7" s="51">
        <v>178500</v>
      </c>
      <c r="CE7" s="51">
        <v>177053</v>
      </c>
      <c r="CF7" s="51">
        <v>177279</v>
      </c>
      <c r="CG7" s="51">
        <v>176738</v>
      </c>
      <c r="CH7" s="51">
        <v>172455</v>
      </c>
      <c r="CI7" s="51">
        <v>172410</v>
      </c>
      <c r="CJ7" s="51">
        <v>171969</v>
      </c>
    </row>
    <row r="8" spans="1:88" ht="14.45" customHeight="1" x14ac:dyDescent="0.25">
      <c r="A8" t="s">
        <v>1</v>
      </c>
      <c r="B8" s="5">
        <v>610413</v>
      </c>
      <c r="C8" s="5">
        <v>612849</v>
      </c>
      <c r="D8" s="5">
        <v>614196</v>
      </c>
      <c r="E8" s="5">
        <v>617319</v>
      </c>
      <c r="F8" s="5">
        <v>622294</v>
      </c>
      <c r="G8" s="5">
        <v>630536</v>
      </c>
      <c r="H8" s="5">
        <v>619894</v>
      </c>
      <c r="I8" s="5">
        <v>626640</v>
      </c>
      <c r="J8" s="5">
        <v>622536</v>
      </c>
      <c r="K8" s="5">
        <v>626894</v>
      </c>
      <c r="L8" s="5">
        <v>631154</v>
      </c>
      <c r="M8" s="5">
        <v>631991</v>
      </c>
      <c r="N8" s="5">
        <v>619287</v>
      </c>
      <c r="O8" s="5">
        <v>620899</v>
      </c>
      <c r="P8" s="5">
        <v>617957</v>
      </c>
      <c r="Q8" s="5">
        <v>557445</v>
      </c>
      <c r="R8" s="5">
        <v>560692</v>
      </c>
      <c r="S8" s="5">
        <v>575788</v>
      </c>
      <c r="T8" s="5">
        <v>570007</v>
      </c>
      <c r="U8" s="5">
        <v>588988</v>
      </c>
      <c r="V8" s="5">
        <v>591842</v>
      </c>
      <c r="W8" s="5">
        <v>595844</v>
      </c>
      <c r="X8" s="5">
        <v>599969</v>
      </c>
      <c r="Y8" s="5">
        <v>600947</v>
      </c>
      <c r="Z8" s="5">
        <v>593976</v>
      </c>
      <c r="AA8" s="5">
        <v>594702</v>
      </c>
      <c r="AB8" s="5">
        <v>597301</v>
      </c>
      <c r="AC8" s="5">
        <v>600798</v>
      </c>
      <c r="AD8" s="5">
        <v>604293</v>
      </c>
      <c r="AE8" s="5">
        <v>611971</v>
      </c>
      <c r="AF8" s="5">
        <v>606909</v>
      </c>
      <c r="AG8" s="5">
        <v>612501</v>
      </c>
      <c r="AH8" s="5">
        <v>609034</v>
      </c>
      <c r="AI8" s="5">
        <v>615938</v>
      </c>
      <c r="AJ8" s="5">
        <v>619541</v>
      </c>
      <c r="AK8" s="5">
        <v>619941</v>
      </c>
      <c r="AL8" s="5">
        <v>605140</v>
      </c>
      <c r="AM8" s="5">
        <v>610676</v>
      </c>
      <c r="AN8" s="5">
        <v>611376</v>
      </c>
      <c r="AO8" s="5">
        <v>616283</v>
      </c>
      <c r="AP8" s="5">
        <v>618996</v>
      </c>
      <c r="AQ8" s="5">
        <v>623940</v>
      </c>
      <c r="AR8" s="5">
        <v>621127</v>
      </c>
      <c r="AS8" s="5">
        <v>628581</v>
      </c>
      <c r="AT8" s="5">
        <v>623622</v>
      </c>
      <c r="AU8" s="5">
        <v>627724</v>
      </c>
      <c r="AV8" s="5">
        <v>631654</v>
      </c>
      <c r="AW8" s="5">
        <v>629173</v>
      </c>
      <c r="AX8" s="16">
        <v>620202</v>
      </c>
      <c r="AY8" s="16">
        <v>623169</v>
      </c>
      <c r="AZ8" s="16">
        <v>623198</v>
      </c>
      <c r="BA8" s="5">
        <v>625486</v>
      </c>
      <c r="BB8" s="5">
        <v>629349</v>
      </c>
      <c r="BC8" s="5">
        <v>638590</v>
      </c>
      <c r="BD8" s="5">
        <v>630319</v>
      </c>
      <c r="BE8" s="5">
        <v>635950</v>
      </c>
      <c r="BF8" s="5">
        <v>629030</v>
      </c>
      <c r="BG8" s="5">
        <v>631147</v>
      </c>
      <c r="BH8" s="5">
        <v>633675</v>
      </c>
      <c r="BI8" s="5">
        <v>633535</v>
      </c>
      <c r="BJ8" s="51">
        <v>625754</v>
      </c>
      <c r="BK8" s="51">
        <v>627289</v>
      </c>
      <c r="BL8" s="51">
        <v>628448</v>
      </c>
      <c r="BM8" s="51">
        <v>630228</v>
      </c>
      <c r="BN8" s="51">
        <v>635947</v>
      </c>
      <c r="BO8" s="51">
        <v>645413</v>
      </c>
      <c r="BP8" s="51">
        <v>638334</v>
      </c>
      <c r="BQ8" s="51">
        <v>640960</v>
      </c>
      <c r="BR8" s="51">
        <v>639641</v>
      </c>
      <c r="BS8" s="51">
        <v>639731</v>
      </c>
      <c r="BT8" s="51">
        <v>643103</v>
      </c>
      <c r="BU8" s="51">
        <v>642038</v>
      </c>
      <c r="BV8" s="51">
        <v>630350</v>
      </c>
      <c r="BW8" s="51">
        <v>634411</v>
      </c>
      <c r="BX8" s="51">
        <v>634646</v>
      </c>
      <c r="BY8" s="51">
        <v>635503</v>
      </c>
      <c r="BZ8" s="51">
        <v>639327</v>
      </c>
      <c r="CA8" s="51">
        <v>647208</v>
      </c>
      <c r="CB8" s="51">
        <v>632307</v>
      </c>
      <c r="CC8" s="51">
        <v>634785</v>
      </c>
      <c r="CD8" s="51">
        <v>629941</v>
      </c>
      <c r="CE8" s="51">
        <v>630635</v>
      </c>
      <c r="CF8" s="51">
        <v>633519</v>
      </c>
      <c r="CG8" s="51">
        <v>633029</v>
      </c>
      <c r="CH8" s="51">
        <v>622634</v>
      </c>
      <c r="CI8" s="51">
        <v>621273</v>
      </c>
      <c r="CJ8" s="51">
        <v>622779</v>
      </c>
    </row>
    <row r="9" spans="1:88" ht="14.45" customHeight="1" x14ac:dyDescent="0.25">
      <c r="A9" t="s">
        <v>7</v>
      </c>
      <c r="B9" s="5">
        <v>170203</v>
      </c>
      <c r="C9" s="5">
        <v>169837</v>
      </c>
      <c r="D9" s="5">
        <v>171795</v>
      </c>
      <c r="E9" s="5">
        <v>174141</v>
      </c>
      <c r="F9" s="5">
        <v>176621</v>
      </c>
      <c r="G9" s="5">
        <v>179078</v>
      </c>
      <c r="H9" s="5">
        <v>178217</v>
      </c>
      <c r="I9" s="5">
        <v>178292</v>
      </c>
      <c r="J9" s="5">
        <v>174321</v>
      </c>
      <c r="K9" s="5">
        <v>177328</v>
      </c>
      <c r="L9" s="5">
        <v>178157</v>
      </c>
      <c r="M9" s="5">
        <v>177972</v>
      </c>
      <c r="N9" s="5">
        <v>176320</v>
      </c>
      <c r="O9" s="5">
        <v>175578</v>
      </c>
      <c r="P9" s="5">
        <v>175510</v>
      </c>
      <c r="Q9" s="5">
        <v>149802</v>
      </c>
      <c r="R9" s="5">
        <v>152719</v>
      </c>
      <c r="S9" s="5">
        <v>158380</v>
      </c>
      <c r="T9" s="5">
        <v>163719</v>
      </c>
      <c r="U9" s="5">
        <v>165307</v>
      </c>
      <c r="V9" s="5">
        <v>165015</v>
      </c>
      <c r="W9" s="5">
        <v>166104</v>
      </c>
      <c r="X9" s="5">
        <v>166413</v>
      </c>
      <c r="Y9" s="5">
        <v>167127</v>
      </c>
      <c r="Z9" s="5">
        <v>165744</v>
      </c>
      <c r="AA9" s="5">
        <v>165233</v>
      </c>
      <c r="AB9" s="5">
        <v>166772</v>
      </c>
      <c r="AC9" s="5">
        <v>169248</v>
      </c>
      <c r="AD9" s="5">
        <v>172158</v>
      </c>
      <c r="AE9" s="5">
        <v>175057</v>
      </c>
      <c r="AF9" s="5">
        <v>176611</v>
      </c>
      <c r="AG9" s="5">
        <v>176141</v>
      </c>
      <c r="AH9" s="5">
        <v>172970</v>
      </c>
      <c r="AI9" s="5">
        <v>175861</v>
      </c>
      <c r="AJ9" s="5">
        <v>176763</v>
      </c>
      <c r="AK9" s="5">
        <v>177251</v>
      </c>
      <c r="AL9" s="5">
        <v>174110</v>
      </c>
      <c r="AM9" s="5">
        <v>174699</v>
      </c>
      <c r="AN9" s="5">
        <v>175168</v>
      </c>
      <c r="AO9" s="5">
        <v>178407</v>
      </c>
      <c r="AP9" s="5">
        <v>180464</v>
      </c>
      <c r="AQ9" s="5">
        <v>181901</v>
      </c>
      <c r="AR9" s="5">
        <v>183760</v>
      </c>
      <c r="AS9" s="5">
        <v>184242</v>
      </c>
      <c r="AT9" s="5">
        <v>181646</v>
      </c>
      <c r="AU9" s="5">
        <v>183788</v>
      </c>
      <c r="AV9" s="5">
        <v>184973</v>
      </c>
      <c r="AW9" s="5">
        <v>184382</v>
      </c>
      <c r="AX9" s="16">
        <v>183952</v>
      </c>
      <c r="AY9" s="16">
        <v>184154</v>
      </c>
      <c r="AZ9" s="16">
        <v>184915</v>
      </c>
      <c r="BA9" s="5">
        <v>186492</v>
      </c>
      <c r="BB9" s="5">
        <v>188579</v>
      </c>
      <c r="BC9" s="5">
        <v>191782</v>
      </c>
      <c r="BD9" s="5">
        <v>191883</v>
      </c>
      <c r="BE9" s="5">
        <v>192009</v>
      </c>
      <c r="BF9" s="5">
        <v>188568</v>
      </c>
      <c r="BG9" s="5">
        <v>190947</v>
      </c>
      <c r="BH9" s="5">
        <v>192284</v>
      </c>
      <c r="BI9" s="5">
        <v>192625</v>
      </c>
      <c r="BJ9" s="5">
        <v>190857</v>
      </c>
      <c r="BK9" s="5">
        <v>191131</v>
      </c>
      <c r="BL9" s="5">
        <v>192798</v>
      </c>
      <c r="BM9" s="5">
        <v>195107</v>
      </c>
      <c r="BN9" s="5">
        <v>197824</v>
      </c>
      <c r="BO9" s="5">
        <v>200011</v>
      </c>
      <c r="BP9" s="5">
        <v>201426</v>
      </c>
      <c r="BQ9" s="5">
        <v>201939</v>
      </c>
      <c r="BR9" s="5">
        <v>199324</v>
      </c>
      <c r="BS9" s="5">
        <v>201139</v>
      </c>
      <c r="BT9" s="5">
        <v>202358</v>
      </c>
      <c r="BU9" s="5">
        <v>202869</v>
      </c>
      <c r="BV9" s="51">
        <v>199262</v>
      </c>
      <c r="BW9" s="51">
        <v>199527</v>
      </c>
      <c r="BX9" s="51">
        <v>200717</v>
      </c>
      <c r="BY9" s="51">
        <v>203760</v>
      </c>
      <c r="BZ9" s="51">
        <v>206259</v>
      </c>
      <c r="CA9" s="51">
        <v>208030</v>
      </c>
      <c r="CB9" s="51">
        <v>207030</v>
      </c>
      <c r="CC9" s="51">
        <v>207946</v>
      </c>
      <c r="CD9" s="51">
        <v>204281</v>
      </c>
      <c r="CE9" s="51">
        <v>206618</v>
      </c>
      <c r="CF9" s="51">
        <v>207693</v>
      </c>
      <c r="CG9" s="51">
        <v>208171</v>
      </c>
      <c r="CH9" s="51">
        <v>205298</v>
      </c>
      <c r="CI9" s="51">
        <v>204022</v>
      </c>
      <c r="CJ9" s="51">
        <v>206071</v>
      </c>
    </row>
    <row r="10" spans="1:88" x14ac:dyDescent="0.25">
      <c r="A10" t="s">
        <v>8</v>
      </c>
      <c r="B10" s="5">
        <v>129954</v>
      </c>
      <c r="C10" s="5">
        <v>130049</v>
      </c>
      <c r="D10" s="5">
        <v>131372</v>
      </c>
      <c r="E10" s="5">
        <v>132883</v>
      </c>
      <c r="F10" s="5">
        <v>134902</v>
      </c>
      <c r="G10" s="5">
        <v>136530</v>
      </c>
      <c r="H10" s="5">
        <v>134432</v>
      </c>
      <c r="I10" s="5">
        <v>133408</v>
      </c>
      <c r="J10" s="5">
        <v>133079</v>
      </c>
      <c r="K10" s="5">
        <v>133660</v>
      </c>
      <c r="L10" s="5">
        <v>134436</v>
      </c>
      <c r="M10" s="5">
        <v>134141</v>
      </c>
      <c r="N10" s="5">
        <v>131920</v>
      </c>
      <c r="O10" s="5">
        <v>132181</v>
      </c>
      <c r="P10" s="5">
        <v>132286</v>
      </c>
      <c r="Q10" s="5">
        <v>113991</v>
      </c>
      <c r="R10" s="5">
        <v>115580</v>
      </c>
      <c r="S10" s="5">
        <v>121993</v>
      </c>
      <c r="T10" s="5">
        <v>122646</v>
      </c>
      <c r="U10" s="5">
        <v>124111</v>
      </c>
      <c r="V10" s="5">
        <v>125483</v>
      </c>
      <c r="W10" s="5">
        <v>127005</v>
      </c>
      <c r="X10" s="5">
        <v>127703</v>
      </c>
      <c r="Y10" s="5">
        <v>128146</v>
      </c>
      <c r="Z10" s="5">
        <v>125710</v>
      </c>
      <c r="AA10" s="5">
        <v>125422</v>
      </c>
      <c r="AB10" s="5">
        <v>127101</v>
      </c>
      <c r="AC10" s="5">
        <v>128789</v>
      </c>
      <c r="AD10" s="5">
        <v>130323</v>
      </c>
      <c r="AE10" s="5">
        <v>131957</v>
      </c>
      <c r="AF10" s="5">
        <v>131360</v>
      </c>
      <c r="AG10" s="5">
        <v>131368</v>
      </c>
      <c r="AH10" s="5">
        <v>130771</v>
      </c>
      <c r="AI10" s="5">
        <v>132840</v>
      </c>
      <c r="AJ10" s="5">
        <v>132616</v>
      </c>
      <c r="AK10" s="5">
        <v>132647</v>
      </c>
      <c r="AL10" s="5">
        <v>128664</v>
      </c>
      <c r="AM10" s="5">
        <v>130763</v>
      </c>
      <c r="AN10" s="5">
        <v>131319</v>
      </c>
      <c r="AO10" s="5">
        <v>132865</v>
      </c>
      <c r="AP10" s="5">
        <v>134858</v>
      </c>
      <c r="AQ10" s="5">
        <v>135582</v>
      </c>
      <c r="AR10" s="5">
        <v>135426</v>
      </c>
      <c r="AS10" s="5">
        <v>135059</v>
      </c>
      <c r="AT10" s="5">
        <v>135061</v>
      </c>
      <c r="AU10" s="5">
        <v>135192</v>
      </c>
      <c r="AV10" s="5">
        <v>135937</v>
      </c>
      <c r="AW10" s="5">
        <v>135672</v>
      </c>
      <c r="AX10" s="16">
        <v>134823</v>
      </c>
      <c r="AY10" s="16">
        <v>135398</v>
      </c>
      <c r="AZ10" s="16">
        <v>136495</v>
      </c>
      <c r="BA10" s="5">
        <v>138627</v>
      </c>
      <c r="BB10" s="5">
        <v>140693</v>
      </c>
      <c r="BC10" s="5">
        <v>142438</v>
      </c>
      <c r="BD10" s="5">
        <v>140608</v>
      </c>
      <c r="BE10" s="5">
        <v>141177</v>
      </c>
      <c r="BF10" s="5">
        <v>140820</v>
      </c>
      <c r="BG10" s="5">
        <v>141087</v>
      </c>
      <c r="BH10" s="5">
        <v>141766</v>
      </c>
      <c r="BI10" s="5">
        <v>141521</v>
      </c>
      <c r="BJ10" s="5">
        <v>139379</v>
      </c>
      <c r="BK10" s="5">
        <v>139963</v>
      </c>
      <c r="BL10" s="5">
        <v>141444</v>
      </c>
      <c r="BM10" s="5">
        <v>142233</v>
      </c>
      <c r="BN10" s="5">
        <v>144470</v>
      </c>
      <c r="BO10" s="5">
        <v>146287</v>
      </c>
      <c r="BP10" s="5">
        <v>143387</v>
      </c>
      <c r="BQ10" s="5">
        <v>142647</v>
      </c>
      <c r="BR10" s="5">
        <v>143969</v>
      </c>
      <c r="BS10" s="5">
        <v>144858</v>
      </c>
      <c r="BT10" s="5">
        <v>145735</v>
      </c>
      <c r="BU10" s="5">
        <v>145042</v>
      </c>
      <c r="BV10" s="51">
        <v>142432</v>
      </c>
      <c r="BW10" s="51">
        <v>142976</v>
      </c>
      <c r="BX10" s="51">
        <v>144148</v>
      </c>
      <c r="BY10" s="51">
        <v>146018</v>
      </c>
      <c r="BZ10" s="51">
        <v>148129</v>
      </c>
      <c r="CA10" s="51">
        <v>149760</v>
      </c>
      <c r="CB10" s="51">
        <v>146663</v>
      </c>
      <c r="CC10" s="51">
        <v>145767</v>
      </c>
      <c r="CD10" s="51">
        <v>145931</v>
      </c>
      <c r="CE10" s="51">
        <v>147069</v>
      </c>
      <c r="CF10" s="51">
        <v>147868</v>
      </c>
      <c r="CG10" s="51">
        <v>147289</v>
      </c>
      <c r="CH10" s="51">
        <v>145234</v>
      </c>
      <c r="CI10" s="51">
        <v>144376</v>
      </c>
      <c r="CJ10" s="51">
        <v>146398</v>
      </c>
    </row>
    <row r="11" spans="1:88" ht="14.45" customHeight="1" x14ac:dyDescent="0.25">
      <c r="A11" t="s">
        <v>9</v>
      </c>
      <c r="B11" s="5">
        <v>90740</v>
      </c>
      <c r="C11" s="5">
        <v>90585</v>
      </c>
      <c r="D11" s="5">
        <v>90738</v>
      </c>
      <c r="E11" s="5">
        <v>91152</v>
      </c>
      <c r="F11" s="5">
        <v>91729</v>
      </c>
      <c r="G11" s="5">
        <v>92922</v>
      </c>
      <c r="H11" s="5">
        <v>91008</v>
      </c>
      <c r="I11" s="5">
        <v>90177</v>
      </c>
      <c r="J11" s="5">
        <v>89141</v>
      </c>
      <c r="K11" s="5">
        <v>90605</v>
      </c>
      <c r="L11" s="5">
        <v>91123</v>
      </c>
      <c r="M11" s="5">
        <v>91168</v>
      </c>
      <c r="N11" s="5">
        <v>89226</v>
      </c>
      <c r="O11" s="5">
        <v>89160</v>
      </c>
      <c r="P11" s="5">
        <v>88585</v>
      </c>
      <c r="Q11" s="5">
        <v>78351</v>
      </c>
      <c r="R11" s="5">
        <v>79549</v>
      </c>
      <c r="S11" s="5">
        <v>81121</v>
      </c>
      <c r="T11" s="5">
        <v>82739</v>
      </c>
      <c r="U11" s="5">
        <v>83120</v>
      </c>
      <c r="V11" s="5">
        <v>83055</v>
      </c>
      <c r="W11" s="5">
        <v>83487</v>
      </c>
      <c r="X11" s="5">
        <v>84468</v>
      </c>
      <c r="Y11" s="5">
        <v>84161</v>
      </c>
      <c r="Z11" s="5">
        <v>82199</v>
      </c>
      <c r="AA11" s="5">
        <v>82115</v>
      </c>
      <c r="AB11" s="5">
        <v>82286</v>
      </c>
      <c r="AC11" s="5">
        <v>82964</v>
      </c>
      <c r="AD11" s="5">
        <v>83660</v>
      </c>
      <c r="AE11" s="5">
        <v>84462</v>
      </c>
      <c r="AF11" s="5">
        <v>85091</v>
      </c>
      <c r="AG11" s="5">
        <v>84833</v>
      </c>
      <c r="AH11" s="5">
        <v>84375</v>
      </c>
      <c r="AI11" s="5">
        <v>85114</v>
      </c>
      <c r="AJ11" s="5">
        <v>85844</v>
      </c>
      <c r="AK11" s="5">
        <v>86028</v>
      </c>
      <c r="AL11" s="5">
        <v>83838</v>
      </c>
      <c r="AM11" s="5">
        <v>84326</v>
      </c>
      <c r="AN11" s="5">
        <v>84717</v>
      </c>
      <c r="AO11" s="5">
        <v>85865</v>
      </c>
      <c r="AP11" s="5">
        <v>86322</v>
      </c>
      <c r="AQ11" s="5">
        <v>85001</v>
      </c>
      <c r="AR11" s="5">
        <v>85512</v>
      </c>
      <c r="AS11" s="5">
        <v>84804</v>
      </c>
      <c r="AT11" s="5">
        <v>83931</v>
      </c>
      <c r="AU11" s="5">
        <v>84082</v>
      </c>
      <c r="AV11" s="5">
        <v>83865</v>
      </c>
      <c r="AW11" s="5">
        <v>82956</v>
      </c>
      <c r="AX11" s="16">
        <v>82246</v>
      </c>
      <c r="AY11" s="16">
        <v>80951</v>
      </c>
      <c r="AZ11" s="16">
        <v>81197</v>
      </c>
      <c r="BA11" s="5">
        <v>81158</v>
      </c>
      <c r="BB11" s="5">
        <v>81516</v>
      </c>
      <c r="BC11" s="5">
        <v>82206</v>
      </c>
      <c r="BD11" s="5">
        <v>81428</v>
      </c>
      <c r="BE11" s="5">
        <v>80956</v>
      </c>
      <c r="BF11" s="5">
        <v>80683</v>
      </c>
      <c r="BG11" s="5">
        <v>81086</v>
      </c>
      <c r="BH11" s="5">
        <v>81363</v>
      </c>
      <c r="BI11" s="5">
        <v>81032</v>
      </c>
      <c r="BJ11" s="5">
        <v>80614</v>
      </c>
      <c r="BK11" s="5">
        <v>80583</v>
      </c>
      <c r="BL11" s="5">
        <v>81141</v>
      </c>
      <c r="BM11" s="5">
        <v>81182</v>
      </c>
      <c r="BN11" s="5">
        <v>81618</v>
      </c>
      <c r="BO11" s="5">
        <v>82267</v>
      </c>
      <c r="BP11" s="5">
        <v>81622</v>
      </c>
      <c r="BQ11" s="5">
        <v>81342</v>
      </c>
      <c r="BR11" s="5">
        <v>80863</v>
      </c>
      <c r="BS11" s="5">
        <v>81701</v>
      </c>
      <c r="BT11" s="5">
        <v>81715</v>
      </c>
      <c r="BU11" s="5">
        <v>81691</v>
      </c>
      <c r="BV11" s="51">
        <v>79888</v>
      </c>
      <c r="BW11" s="51">
        <v>80131</v>
      </c>
      <c r="BX11" s="51">
        <v>80245</v>
      </c>
      <c r="BY11" s="51">
        <v>80975</v>
      </c>
      <c r="BZ11" s="51">
        <v>81231</v>
      </c>
      <c r="CA11" s="51">
        <v>82036</v>
      </c>
      <c r="CB11" s="51">
        <v>80423</v>
      </c>
      <c r="CC11" s="51">
        <v>80456</v>
      </c>
      <c r="CD11" s="51">
        <v>80350</v>
      </c>
      <c r="CE11" s="51">
        <v>80794</v>
      </c>
      <c r="CF11" s="51">
        <v>80530</v>
      </c>
      <c r="CG11" s="51">
        <v>80195</v>
      </c>
      <c r="CH11" s="51">
        <v>78246</v>
      </c>
      <c r="CI11" s="51">
        <v>78994</v>
      </c>
      <c r="CJ11" s="51">
        <v>79023</v>
      </c>
    </row>
    <row r="12" spans="1:88" x14ac:dyDescent="0.25">
      <c r="A12" t="s">
        <v>10</v>
      </c>
      <c r="B12" s="5">
        <v>19120</v>
      </c>
      <c r="C12" s="5">
        <v>19350</v>
      </c>
      <c r="D12" s="5">
        <v>19491</v>
      </c>
      <c r="E12" s="5">
        <v>19769</v>
      </c>
      <c r="F12" s="5">
        <v>19934</v>
      </c>
      <c r="G12" s="5">
        <v>19860</v>
      </c>
      <c r="H12" s="5">
        <v>19980</v>
      </c>
      <c r="I12" s="5">
        <v>19767</v>
      </c>
      <c r="J12" s="5">
        <v>19492</v>
      </c>
      <c r="K12" s="5">
        <v>19820</v>
      </c>
      <c r="L12" s="5">
        <v>19806</v>
      </c>
      <c r="M12" s="5">
        <v>19593</v>
      </c>
      <c r="N12" s="5">
        <v>19276</v>
      </c>
      <c r="O12" s="5">
        <v>19360</v>
      </c>
      <c r="P12" s="5">
        <v>19165</v>
      </c>
      <c r="Q12" s="5">
        <v>16156</v>
      </c>
      <c r="R12" s="5">
        <v>16475</v>
      </c>
      <c r="S12" s="5">
        <v>17216</v>
      </c>
      <c r="T12" s="5">
        <v>17642</v>
      </c>
      <c r="U12" s="5">
        <v>17755</v>
      </c>
      <c r="V12" s="5">
        <v>17764</v>
      </c>
      <c r="W12" s="5">
        <v>18510</v>
      </c>
      <c r="X12" s="5">
        <v>18517</v>
      </c>
      <c r="Y12" s="5">
        <v>18456</v>
      </c>
      <c r="Z12" s="5">
        <v>18218</v>
      </c>
      <c r="AA12" s="5">
        <v>18258</v>
      </c>
      <c r="AB12" s="5">
        <v>18437</v>
      </c>
      <c r="AC12" s="5">
        <v>18714</v>
      </c>
      <c r="AD12" s="5">
        <v>18866</v>
      </c>
      <c r="AE12" s="5">
        <v>19160</v>
      </c>
      <c r="AF12" s="5">
        <v>19227</v>
      </c>
      <c r="AG12" s="5">
        <v>19049</v>
      </c>
      <c r="AH12" s="5">
        <v>18786</v>
      </c>
      <c r="AI12" s="5">
        <v>19334</v>
      </c>
      <c r="AJ12" s="5">
        <v>19111</v>
      </c>
      <c r="AK12" s="5">
        <v>19180</v>
      </c>
      <c r="AL12" s="5">
        <v>21150</v>
      </c>
      <c r="AM12" s="5">
        <v>21501</v>
      </c>
      <c r="AN12" s="5">
        <v>21525</v>
      </c>
      <c r="AO12" s="5">
        <v>21725</v>
      </c>
      <c r="AP12" s="5">
        <v>21692</v>
      </c>
      <c r="AQ12" s="5">
        <v>21697</v>
      </c>
      <c r="AR12" s="5">
        <v>21954</v>
      </c>
      <c r="AS12" s="5">
        <v>21906</v>
      </c>
      <c r="AT12" s="5">
        <v>21648</v>
      </c>
      <c r="AU12" s="5">
        <v>22007</v>
      </c>
      <c r="AV12" s="5">
        <v>22108</v>
      </c>
      <c r="AW12" s="5">
        <v>22086</v>
      </c>
      <c r="AX12" s="16">
        <v>22663</v>
      </c>
      <c r="AY12" s="16">
        <v>22783</v>
      </c>
      <c r="AZ12" s="16">
        <v>22796</v>
      </c>
      <c r="BA12" s="5">
        <v>23154</v>
      </c>
      <c r="BB12" s="5">
        <v>23317</v>
      </c>
      <c r="BC12" s="5">
        <v>23556</v>
      </c>
      <c r="BD12" s="5">
        <v>23702</v>
      </c>
      <c r="BE12" s="5">
        <v>23694</v>
      </c>
      <c r="BF12" s="5">
        <v>23476</v>
      </c>
      <c r="BG12" s="5">
        <v>23839</v>
      </c>
      <c r="BH12" s="5">
        <v>23844</v>
      </c>
      <c r="BI12" s="5">
        <v>23744</v>
      </c>
      <c r="BJ12" s="5">
        <v>23362</v>
      </c>
      <c r="BK12" s="5">
        <v>23476</v>
      </c>
      <c r="BL12" s="5">
        <v>23560</v>
      </c>
      <c r="BM12" s="5">
        <v>23672</v>
      </c>
      <c r="BN12" s="5">
        <v>23966</v>
      </c>
      <c r="BO12" s="5">
        <v>24309</v>
      </c>
      <c r="BP12" s="5">
        <v>24405</v>
      </c>
      <c r="BQ12" s="5">
        <v>24537</v>
      </c>
      <c r="BR12" s="5">
        <v>24411</v>
      </c>
      <c r="BS12" s="5">
        <v>24775</v>
      </c>
      <c r="BT12" s="5">
        <v>24948</v>
      </c>
      <c r="BU12" s="5">
        <v>24899</v>
      </c>
      <c r="BV12" s="51">
        <v>25018</v>
      </c>
      <c r="BW12" s="51">
        <v>25052</v>
      </c>
      <c r="BX12" s="51">
        <v>25091</v>
      </c>
      <c r="BY12" s="51">
        <v>24924</v>
      </c>
      <c r="BZ12" s="51">
        <v>25166</v>
      </c>
      <c r="CA12" s="51">
        <v>25317</v>
      </c>
      <c r="CB12" s="51">
        <v>25502</v>
      </c>
      <c r="CC12" s="51">
        <v>25325</v>
      </c>
      <c r="CD12" s="51">
        <v>25126</v>
      </c>
      <c r="CE12" s="51">
        <v>25387</v>
      </c>
      <c r="CF12" s="51">
        <v>25351</v>
      </c>
      <c r="CG12" s="51">
        <v>25413</v>
      </c>
      <c r="CH12" s="51">
        <v>25260</v>
      </c>
      <c r="CI12" s="51">
        <v>25361</v>
      </c>
      <c r="CJ12" s="51">
        <v>25490</v>
      </c>
    </row>
    <row r="13" spans="1:88" x14ac:dyDescent="0.25">
      <c r="A13" t="s">
        <v>11</v>
      </c>
      <c r="B13" s="5">
        <v>12149</v>
      </c>
      <c r="C13" s="5">
        <v>12155</v>
      </c>
      <c r="D13" s="5">
        <v>12257</v>
      </c>
      <c r="E13" s="5">
        <v>12334</v>
      </c>
      <c r="F13" s="5">
        <v>12374</v>
      </c>
      <c r="G13" s="5">
        <v>12379</v>
      </c>
      <c r="H13" s="5">
        <v>12213</v>
      </c>
      <c r="I13" s="5">
        <v>12172</v>
      </c>
      <c r="J13" s="5">
        <v>12183</v>
      </c>
      <c r="K13" s="5">
        <v>12229</v>
      </c>
      <c r="L13" s="5">
        <v>12398</v>
      </c>
      <c r="M13" s="5">
        <v>12144</v>
      </c>
      <c r="N13" s="5">
        <v>12067</v>
      </c>
      <c r="O13" s="5">
        <v>12165</v>
      </c>
      <c r="P13" s="5">
        <v>12136</v>
      </c>
      <c r="Q13" s="5">
        <v>9748</v>
      </c>
      <c r="R13" s="5">
        <v>9983</v>
      </c>
      <c r="S13" s="5">
        <v>10468</v>
      </c>
      <c r="T13" s="5">
        <v>10531</v>
      </c>
      <c r="U13" s="5">
        <v>10659</v>
      </c>
      <c r="V13" s="5">
        <v>10702</v>
      </c>
      <c r="W13" s="5">
        <v>10736</v>
      </c>
      <c r="X13" s="5">
        <v>10828</v>
      </c>
      <c r="Y13" s="5">
        <v>10766</v>
      </c>
      <c r="Z13" s="5">
        <v>10979</v>
      </c>
      <c r="AA13" s="5">
        <v>11090</v>
      </c>
      <c r="AB13" s="5">
        <v>11212</v>
      </c>
      <c r="AC13" s="5">
        <v>11330</v>
      </c>
      <c r="AD13" s="5">
        <v>11456</v>
      </c>
      <c r="AE13" s="5">
        <v>11628</v>
      </c>
      <c r="AF13" s="5">
        <v>11603</v>
      </c>
      <c r="AG13" s="5">
        <v>11628</v>
      </c>
      <c r="AH13" s="5">
        <v>11455</v>
      </c>
      <c r="AI13" s="5">
        <v>11572</v>
      </c>
      <c r="AJ13" s="5">
        <v>11721</v>
      </c>
      <c r="AK13" s="5">
        <v>11643</v>
      </c>
      <c r="AL13" s="5">
        <v>11221</v>
      </c>
      <c r="AM13" s="5">
        <v>11368</v>
      </c>
      <c r="AN13" s="5">
        <v>11422</v>
      </c>
      <c r="AO13" s="5">
        <v>11606</v>
      </c>
      <c r="AP13" s="5">
        <v>11635</v>
      </c>
      <c r="AQ13" s="5">
        <v>11648</v>
      </c>
      <c r="AR13" s="5">
        <v>11653</v>
      </c>
      <c r="AS13" s="5">
        <v>11622</v>
      </c>
      <c r="AT13" s="5">
        <v>11462</v>
      </c>
      <c r="AU13" s="5">
        <v>11659</v>
      </c>
      <c r="AV13" s="5">
        <v>11740</v>
      </c>
      <c r="AW13" s="5">
        <v>11597</v>
      </c>
      <c r="AX13" s="16">
        <v>11770</v>
      </c>
      <c r="AY13" s="16">
        <v>11886</v>
      </c>
      <c r="AZ13" s="16">
        <v>12022</v>
      </c>
      <c r="BA13" s="5">
        <v>12051</v>
      </c>
      <c r="BB13" s="5">
        <v>12201</v>
      </c>
      <c r="BC13" s="5">
        <v>12354</v>
      </c>
      <c r="BD13" s="5">
        <v>12340</v>
      </c>
      <c r="BE13" s="5">
        <v>12326</v>
      </c>
      <c r="BF13" s="5">
        <v>12142</v>
      </c>
      <c r="BG13" s="5">
        <v>12303</v>
      </c>
      <c r="BH13" s="5">
        <v>12445</v>
      </c>
      <c r="BI13" s="5">
        <v>12384</v>
      </c>
      <c r="BJ13" s="5">
        <v>12232</v>
      </c>
      <c r="BK13" s="5">
        <v>12279</v>
      </c>
      <c r="BL13" s="5">
        <v>12386</v>
      </c>
      <c r="BM13" s="5">
        <v>12381</v>
      </c>
      <c r="BN13" s="5">
        <v>12561</v>
      </c>
      <c r="BO13" s="5">
        <v>12604</v>
      </c>
      <c r="BP13" s="5">
        <v>12436</v>
      </c>
      <c r="BQ13" s="5">
        <v>12377</v>
      </c>
      <c r="BR13" s="5">
        <v>12310</v>
      </c>
      <c r="BS13" s="5">
        <v>12361</v>
      </c>
      <c r="BT13" s="5">
        <v>12447</v>
      </c>
      <c r="BU13" s="5">
        <v>12341</v>
      </c>
      <c r="BV13" s="51">
        <v>12202</v>
      </c>
      <c r="BW13" s="51">
        <v>12235</v>
      </c>
      <c r="BX13" s="51">
        <v>12347</v>
      </c>
      <c r="BY13" s="51">
        <v>12290</v>
      </c>
      <c r="BZ13" s="51">
        <v>12381</v>
      </c>
      <c r="CA13" s="51">
        <v>12433</v>
      </c>
      <c r="CB13" s="51">
        <v>12454</v>
      </c>
      <c r="CC13" s="51">
        <v>12408</v>
      </c>
      <c r="CD13" s="51">
        <v>12201</v>
      </c>
      <c r="CE13" s="51">
        <v>12355</v>
      </c>
      <c r="CF13" s="51">
        <v>12371</v>
      </c>
      <c r="CG13" s="51">
        <v>12439</v>
      </c>
      <c r="CH13" s="51">
        <v>12038</v>
      </c>
      <c r="CI13" s="51">
        <v>12046</v>
      </c>
      <c r="CJ13" s="51">
        <v>12118</v>
      </c>
    </row>
    <row r="14" spans="1:88" x14ac:dyDescent="0.25">
      <c r="A14" t="s">
        <v>12</v>
      </c>
      <c r="B14" s="5">
        <v>22345</v>
      </c>
      <c r="C14" s="5">
        <v>22526</v>
      </c>
      <c r="D14" s="5">
        <v>22783</v>
      </c>
      <c r="E14" s="5">
        <v>23212</v>
      </c>
      <c r="F14" s="5">
        <v>23428</v>
      </c>
      <c r="G14" s="5">
        <v>23879</v>
      </c>
      <c r="H14" s="5">
        <v>23451</v>
      </c>
      <c r="I14" s="5">
        <v>23512</v>
      </c>
      <c r="J14" s="5">
        <v>23069</v>
      </c>
      <c r="K14" s="5">
        <v>23427</v>
      </c>
      <c r="L14" s="5">
        <v>23409</v>
      </c>
      <c r="M14" s="5">
        <v>23402</v>
      </c>
      <c r="N14" s="5">
        <v>22796</v>
      </c>
      <c r="O14" s="5">
        <v>23076</v>
      </c>
      <c r="P14" s="5">
        <v>23208</v>
      </c>
      <c r="Q14" s="5">
        <v>21163</v>
      </c>
      <c r="R14" s="5">
        <v>21345</v>
      </c>
      <c r="S14" s="5">
        <v>21882</v>
      </c>
      <c r="T14" s="5">
        <v>22279</v>
      </c>
      <c r="U14" s="5">
        <v>22452</v>
      </c>
      <c r="V14" s="5">
        <v>22387</v>
      </c>
      <c r="W14" s="5">
        <v>22744</v>
      </c>
      <c r="X14" s="5">
        <v>22876</v>
      </c>
      <c r="Y14" s="5">
        <v>22694</v>
      </c>
      <c r="Z14" s="5">
        <v>22811</v>
      </c>
      <c r="AA14" s="5">
        <v>22791</v>
      </c>
      <c r="AB14" s="5">
        <v>22910</v>
      </c>
      <c r="AC14" s="5">
        <v>23071</v>
      </c>
      <c r="AD14" s="5">
        <v>23138</v>
      </c>
      <c r="AE14" s="5">
        <v>23109</v>
      </c>
      <c r="AF14" s="5">
        <v>23341</v>
      </c>
      <c r="AG14" s="5">
        <v>23325</v>
      </c>
      <c r="AH14" s="5">
        <v>23242</v>
      </c>
      <c r="AI14" s="5">
        <v>23509</v>
      </c>
      <c r="AJ14" s="5">
        <v>23629</v>
      </c>
      <c r="AK14" s="5">
        <v>23447</v>
      </c>
      <c r="AL14" s="5">
        <v>23459</v>
      </c>
      <c r="AM14" s="5">
        <v>23699</v>
      </c>
      <c r="AN14" s="5">
        <v>23666</v>
      </c>
      <c r="AO14" s="5">
        <v>23717</v>
      </c>
      <c r="AP14" s="5">
        <v>23883</v>
      </c>
      <c r="AQ14" s="5">
        <v>23834</v>
      </c>
      <c r="AR14" s="5">
        <v>24005</v>
      </c>
      <c r="AS14" s="5">
        <v>23985</v>
      </c>
      <c r="AT14" s="5">
        <v>24025</v>
      </c>
      <c r="AU14" s="5">
        <v>24097</v>
      </c>
      <c r="AV14" s="5">
        <v>24414</v>
      </c>
      <c r="AW14" s="5">
        <v>24035</v>
      </c>
      <c r="AX14" s="16">
        <v>24554</v>
      </c>
      <c r="AY14" s="16">
        <v>24573</v>
      </c>
      <c r="AZ14" s="16">
        <v>24613</v>
      </c>
      <c r="BA14" s="5">
        <v>24738</v>
      </c>
      <c r="BB14" s="5">
        <v>24877</v>
      </c>
      <c r="BC14" s="5">
        <v>24967</v>
      </c>
      <c r="BD14" s="5">
        <v>25011</v>
      </c>
      <c r="BE14" s="5">
        <v>24940</v>
      </c>
      <c r="BF14" s="5">
        <v>24635</v>
      </c>
      <c r="BG14" s="5">
        <v>24668</v>
      </c>
      <c r="BH14" s="5">
        <v>24885</v>
      </c>
      <c r="BI14" s="5">
        <v>24806</v>
      </c>
      <c r="BJ14" s="5">
        <v>24416</v>
      </c>
      <c r="BK14" s="5">
        <v>24595</v>
      </c>
      <c r="BL14" s="5">
        <v>24737</v>
      </c>
      <c r="BM14" s="5">
        <v>24921</v>
      </c>
      <c r="BN14" s="5">
        <v>25083</v>
      </c>
      <c r="BO14" s="5">
        <v>25200</v>
      </c>
      <c r="BP14" s="5">
        <v>25169</v>
      </c>
      <c r="BQ14" s="5">
        <v>25060</v>
      </c>
      <c r="BR14" s="5">
        <v>24944</v>
      </c>
      <c r="BS14" s="5">
        <v>24698</v>
      </c>
      <c r="BT14" s="5">
        <v>24840</v>
      </c>
      <c r="BU14" s="5">
        <v>24632</v>
      </c>
      <c r="BV14" s="51">
        <v>23627</v>
      </c>
      <c r="BW14" s="51">
        <v>23755</v>
      </c>
      <c r="BX14" s="51">
        <v>23945</v>
      </c>
      <c r="BY14" s="51">
        <v>24163</v>
      </c>
      <c r="BZ14" s="51">
        <v>24320</v>
      </c>
      <c r="CA14" s="51">
        <v>24384</v>
      </c>
      <c r="CB14" s="51">
        <v>24615</v>
      </c>
      <c r="CC14" s="51">
        <v>24540</v>
      </c>
      <c r="CD14" s="51">
        <v>24331</v>
      </c>
      <c r="CE14" s="51">
        <v>24361</v>
      </c>
      <c r="CF14" s="51">
        <v>24531</v>
      </c>
      <c r="CG14" s="51">
        <v>24411</v>
      </c>
      <c r="CH14" s="51">
        <v>23970</v>
      </c>
      <c r="CI14" s="51">
        <v>24006</v>
      </c>
      <c r="CJ14" s="51">
        <v>24128</v>
      </c>
    </row>
    <row r="15" spans="1:88" x14ac:dyDescent="0.25">
      <c r="A15" t="s">
        <v>13</v>
      </c>
      <c r="B15" s="5">
        <v>3594</v>
      </c>
      <c r="C15" s="5">
        <v>3620</v>
      </c>
      <c r="D15" s="5">
        <v>3618</v>
      </c>
      <c r="E15" s="5">
        <v>3661</v>
      </c>
      <c r="F15" s="5">
        <v>3726</v>
      </c>
      <c r="G15" s="5">
        <v>3810</v>
      </c>
      <c r="H15" s="5">
        <v>3881</v>
      </c>
      <c r="I15" s="5">
        <v>3905</v>
      </c>
      <c r="J15" s="5">
        <v>3803</v>
      </c>
      <c r="K15" s="5">
        <v>3770</v>
      </c>
      <c r="L15" s="5">
        <v>3769</v>
      </c>
      <c r="M15" s="5">
        <v>3737</v>
      </c>
      <c r="N15" s="5">
        <v>3700</v>
      </c>
      <c r="O15" s="5">
        <v>3768</v>
      </c>
      <c r="P15" s="5">
        <v>3912</v>
      </c>
      <c r="Q15" s="5">
        <v>3618</v>
      </c>
      <c r="R15" s="5">
        <v>3695</v>
      </c>
      <c r="S15" s="5">
        <v>3684</v>
      </c>
      <c r="T15" s="5">
        <v>3673</v>
      </c>
      <c r="U15" s="5">
        <v>3728</v>
      </c>
      <c r="V15" s="5">
        <v>3749</v>
      </c>
      <c r="W15" s="5">
        <v>3766</v>
      </c>
      <c r="X15" s="5">
        <v>3785</v>
      </c>
      <c r="Y15" s="5">
        <v>3775</v>
      </c>
      <c r="Z15" s="5">
        <v>3664</v>
      </c>
      <c r="AA15" s="5">
        <v>3663</v>
      </c>
      <c r="AB15" s="5">
        <v>3700</v>
      </c>
      <c r="AC15" s="5">
        <v>3767</v>
      </c>
      <c r="AD15" s="5">
        <v>3908</v>
      </c>
      <c r="AE15" s="5">
        <v>3974</v>
      </c>
      <c r="AF15" s="5">
        <v>4155</v>
      </c>
      <c r="AG15" s="5">
        <v>4266</v>
      </c>
      <c r="AH15" s="5">
        <v>4116</v>
      </c>
      <c r="AI15" s="5">
        <v>4148</v>
      </c>
      <c r="AJ15" s="5">
        <v>4171</v>
      </c>
      <c r="AK15" s="5">
        <v>4161</v>
      </c>
      <c r="AL15" s="5">
        <v>4241</v>
      </c>
      <c r="AM15" s="5">
        <v>4363</v>
      </c>
      <c r="AN15" s="5">
        <v>4388</v>
      </c>
      <c r="AO15" s="5">
        <v>4378</v>
      </c>
      <c r="AP15" s="5">
        <v>4513</v>
      </c>
      <c r="AQ15" s="5">
        <v>4579</v>
      </c>
      <c r="AR15" s="5">
        <v>4572</v>
      </c>
      <c r="AS15" s="5">
        <v>4418</v>
      </c>
      <c r="AT15" s="5">
        <v>4357</v>
      </c>
      <c r="AU15" s="5">
        <v>4340</v>
      </c>
      <c r="AV15" s="5">
        <v>4430</v>
      </c>
      <c r="AW15" s="5">
        <v>4357</v>
      </c>
      <c r="AX15" s="16">
        <v>4432</v>
      </c>
      <c r="AY15" s="16">
        <v>4443</v>
      </c>
      <c r="AZ15" s="16">
        <v>4434</v>
      </c>
      <c r="BA15" s="5">
        <v>4472</v>
      </c>
      <c r="BB15" s="5">
        <v>4422</v>
      </c>
      <c r="BC15" s="5">
        <v>4451</v>
      </c>
      <c r="BD15" s="5">
        <v>4410</v>
      </c>
      <c r="BE15" s="5">
        <v>4429</v>
      </c>
      <c r="BF15" s="5">
        <v>4308</v>
      </c>
      <c r="BG15" s="5">
        <v>4129</v>
      </c>
      <c r="BH15" s="5">
        <v>4128</v>
      </c>
      <c r="BI15" s="5">
        <v>3955</v>
      </c>
      <c r="BJ15" s="5">
        <v>3777</v>
      </c>
      <c r="BK15" s="5">
        <v>3774</v>
      </c>
      <c r="BL15" s="5">
        <v>3841</v>
      </c>
      <c r="BM15" s="5">
        <v>3714</v>
      </c>
      <c r="BN15" s="5">
        <v>3782</v>
      </c>
      <c r="BO15" s="5">
        <v>3799</v>
      </c>
      <c r="BP15" s="5">
        <v>3673</v>
      </c>
      <c r="BQ15" s="5">
        <v>3717</v>
      </c>
      <c r="BR15" s="5">
        <v>3661</v>
      </c>
      <c r="BS15" s="5">
        <v>3665</v>
      </c>
      <c r="BT15" s="5">
        <v>3660</v>
      </c>
      <c r="BU15" s="5">
        <v>3665</v>
      </c>
      <c r="BV15" s="51">
        <v>3674</v>
      </c>
      <c r="BW15" s="51">
        <v>3673</v>
      </c>
      <c r="BX15" s="51">
        <v>3683</v>
      </c>
      <c r="BY15" s="51">
        <v>3754</v>
      </c>
      <c r="BZ15" s="51">
        <v>3793</v>
      </c>
      <c r="CA15" s="51">
        <v>3800</v>
      </c>
      <c r="CB15" s="51">
        <v>3792</v>
      </c>
      <c r="CC15" s="51">
        <v>3828</v>
      </c>
      <c r="CD15" s="51">
        <v>3768</v>
      </c>
      <c r="CE15" s="51">
        <v>3790</v>
      </c>
      <c r="CF15" s="51">
        <v>3807</v>
      </c>
      <c r="CG15" s="51">
        <v>3750</v>
      </c>
      <c r="CH15" s="51">
        <v>3700</v>
      </c>
      <c r="CI15" s="51">
        <v>3644</v>
      </c>
      <c r="CJ15" s="51">
        <v>3665</v>
      </c>
    </row>
    <row r="16" spans="1:88" x14ac:dyDescent="0.25">
      <c r="A16" s="4" t="s">
        <v>20</v>
      </c>
      <c r="B16" s="6">
        <f>SUM(B2:B15)</f>
        <v>2927405</v>
      </c>
      <c r="C16" s="6">
        <f t="shared" ref="C16:AW16" si="0">SUM(C2:C15)</f>
        <v>2940607</v>
      </c>
      <c r="D16" s="6">
        <f t="shared" si="0"/>
        <v>2955889</v>
      </c>
      <c r="E16" s="6">
        <f t="shared" si="0"/>
        <v>2972296</v>
      </c>
      <c r="F16" s="6">
        <f t="shared" si="0"/>
        <v>2988330</v>
      </c>
      <c r="G16" s="6">
        <f t="shared" si="0"/>
        <v>3017477</v>
      </c>
      <c r="H16" s="6">
        <f t="shared" si="0"/>
        <v>2976390</v>
      </c>
      <c r="I16" s="6">
        <f t="shared" si="0"/>
        <v>2970424</v>
      </c>
      <c r="J16" s="6">
        <f t="shared" si="0"/>
        <v>2977708</v>
      </c>
      <c r="K16" s="6">
        <f t="shared" si="0"/>
        <v>3004527</v>
      </c>
      <c r="L16" s="6">
        <f t="shared" si="0"/>
        <v>3018093</v>
      </c>
      <c r="M16" s="6">
        <f t="shared" si="0"/>
        <v>3014690</v>
      </c>
      <c r="N16" s="6">
        <f t="shared" si="0"/>
        <v>2969243</v>
      </c>
      <c r="O16" s="6">
        <f t="shared" si="0"/>
        <v>2979760</v>
      </c>
      <c r="P16" s="6">
        <f t="shared" si="0"/>
        <v>2964746</v>
      </c>
      <c r="Q16" s="6">
        <f t="shared" si="0"/>
        <v>2622110</v>
      </c>
      <c r="R16" s="6">
        <f t="shared" si="0"/>
        <v>2637371</v>
      </c>
      <c r="S16" s="6">
        <f t="shared" si="0"/>
        <v>2695423</v>
      </c>
      <c r="T16" s="6">
        <f t="shared" si="0"/>
        <v>2713906</v>
      </c>
      <c r="U16" s="6">
        <f t="shared" si="0"/>
        <v>2746805</v>
      </c>
      <c r="V16" s="6">
        <f t="shared" si="0"/>
        <v>2772174</v>
      </c>
      <c r="W16" s="6">
        <f t="shared" si="0"/>
        <v>2794461</v>
      </c>
      <c r="X16" s="6">
        <f t="shared" si="0"/>
        <v>2802998</v>
      </c>
      <c r="Y16" s="6">
        <f t="shared" si="0"/>
        <v>2802024</v>
      </c>
      <c r="Z16" s="6">
        <f t="shared" si="0"/>
        <v>2754213</v>
      </c>
      <c r="AA16" s="6">
        <f t="shared" si="0"/>
        <v>2760457</v>
      </c>
      <c r="AB16" s="6">
        <f t="shared" si="0"/>
        <v>2777691</v>
      </c>
      <c r="AC16" s="6">
        <f t="shared" si="0"/>
        <v>2804748</v>
      </c>
      <c r="AD16" s="6">
        <f t="shared" si="0"/>
        <v>2821530</v>
      </c>
      <c r="AE16" s="6">
        <f t="shared" si="0"/>
        <v>2853278</v>
      </c>
      <c r="AF16" s="6">
        <f t="shared" si="0"/>
        <v>2851724</v>
      </c>
      <c r="AG16" s="6">
        <f t="shared" si="0"/>
        <v>2848631</v>
      </c>
      <c r="AH16" s="6">
        <f t="shared" si="0"/>
        <v>2860237</v>
      </c>
      <c r="AI16" s="6">
        <f t="shared" si="0"/>
        <v>2890713</v>
      </c>
      <c r="AJ16" s="6">
        <f t="shared" si="0"/>
        <v>2906338</v>
      </c>
      <c r="AK16" s="6">
        <f t="shared" si="0"/>
        <v>2912740</v>
      </c>
      <c r="AL16" s="6">
        <f t="shared" si="0"/>
        <v>2843077</v>
      </c>
      <c r="AM16" s="6">
        <f t="shared" si="0"/>
        <v>2867861</v>
      </c>
      <c r="AN16" s="6">
        <f t="shared" si="0"/>
        <v>2872262</v>
      </c>
      <c r="AO16" s="6">
        <f t="shared" si="0"/>
        <v>2902578</v>
      </c>
      <c r="AP16" s="6">
        <f t="shared" si="0"/>
        <v>2913457</v>
      </c>
      <c r="AQ16" s="6">
        <f t="shared" si="0"/>
        <v>2921333</v>
      </c>
      <c r="AR16" s="6">
        <f t="shared" si="0"/>
        <v>2929450</v>
      </c>
      <c r="AS16" s="6">
        <f t="shared" si="0"/>
        <v>2924806</v>
      </c>
      <c r="AT16" s="6">
        <f t="shared" si="0"/>
        <v>2931821</v>
      </c>
      <c r="AU16" s="6">
        <f t="shared" si="0"/>
        <v>2940058</v>
      </c>
      <c r="AV16" s="6">
        <f t="shared" si="0"/>
        <v>2951723</v>
      </c>
      <c r="AW16" s="6">
        <f t="shared" si="0"/>
        <v>2943801</v>
      </c>
      <c r="AX16" s="6">
        <f>SUM(AX2:AX15)</f>
        <v>2918498</v>
      </c>
      <c r="AY16" s="6">
        <f t="shared" ref="AY16:BM16" si="1">SUM(AY2:AY15)</f>
        <v>2928884</v>
      </c>
      <c r="AZ16" s="6">
        <f t="shared" si="1"/>
        <v>2935358</v>
      </c>
      <c r="BA16" s="6">
        <f t="shared" si="1"/>
        <v>2955100</v>
      </c>
      <c r="BB16" s="6">
        <f t="shared" si="1"/>
        <v>2970683</v>
      </c>
      <c r="BC16" s="6">
        <f t="shared" si="1"/>
        <v>2998604</v>
      </c>
      <c r="BD16" s="6">
        <f t="shared" si="1"/>
        <v>2971014</v>
      </c>
      <c r="BE16" s="6">
        <f t="shared" si="1"/>
        <v>2978110</v>
      </c>
      <c r="BF16" s="6">
        <f t="shared" si="1"/>
        <v>2969639</v>
      </c>
      <c r="BG16" s="6">
        <f t="shared" si="1"/>
        <v>2983868</v>
      </c>
      <c r="BH16" s="6">
        <f t="shared" si="1"/>
        <v>2993684</v>
      </c>
      <c r="BI16" s="6">
        <f t="shared" si="1"/>
        <v>2991976</v>
      </c>
      <c r="BJ16" s="6">
        <f t="shared" si="1"/>
        <v>2956812</v>
      </c>
      <c r="BK16" s="6">
        <f t="shared" si="1"/>
        <v>2966959</v>
      </c>
      <c r="BL16" s="6">
        <f t="shared" si="1"/>
        <v>2977278</v>
      </c>
      <c r="BM16" s="6">
        <f t="shared" si="1"/>
        <v>2990215</v>
      </c>
      <c r="BN16" s="6">
        <f>SUM(BN2:BN15)</f>
        <v>3007183</v>
      </c>
      <c r="BO16" s="6">
        <f>SUM(BO2:BO15)</f>
        <v>3036469</v>
      </c>
      <c r="BP16" s="6">
        <f>SUM(BP2:BP15)</f>
        <v>3006874</v>
      </c>
      <c r="BQ16" s="6">
        <f>SUM(BQ2:BQ15)</f>
        <v>3008404</v>
      </c>
      <c r="BR16" s="6">
        <f>SUM(BR2:BR15)</f>
        <v>3012219</v>
      </c>
      <c r="BS16" s="6">
        <f t="shared" ref="BS16:CJ16" si="2">SUM(BS2:BS15)</f>
        <v>3018440</v>
      </c>
      <c r="BT16" s="6">
        <f t="shared" si="2"/>
        <v>3029021</v>
      </c>
      <c r="BU16" s="6">
        <f t="shared" si="2"/>
        <v>3023114</v>
      </c>
      <c r="BV16" s="6">
        <f t="shared" si="2"/>
        <v>2981695</v>
      </c>
      <c r="BW16" s="6">
        <f t="shared" si="2"/>
        <v>2991655</v>
      </c>
      <c r="BX16" s="6">
        <f t="shared" si="2"/>
        <v>2996131</v>
      </c>
      <c r="BY16" s="6">
        <f t="shared" si="2"/>
        <v>3003481</v>
      </c>
      <c r="BZ16" s="6">
        <f t="shared" si="2"/>
        <v>3016595</v>
      </c>
      <c r="CA16" s="6">
        <f t="shared" si="2"/>
        <v>3032136</v>
      </c>
      <c r="CB16" s="6">
        <f t="shared" si="2"/>
        <v>2987856</v>
      </c>
      <c r="CC16" s="6">
        <f t="shared" si="2"/>
        <v>2980477</v>
      </c>
      <c r="CD16" s="6">
        <f t="shared" si="2"/>
        <v>2970880</v>
      </c>
      <c r="CE16" s="6">
        <f t="shared" si="2"/>
        <v>2968808</v>
      </c>
      <c r="CF16" s="6">
        <f t="shared" si="2"/>
        <v>2973116</v>
      </c>
      <c r="CG16" s="6">
        <f t="shared" si="2"/>
        <v>2968903</v>
      </c>
      <c r="CH16" s="6">
        <f t="shared" si="2"/>
        <v>2910545</v>
      </c>
      <c r="CI16" s="6">
        <f t="shared" si="2"/>
        <v>2905500</v>
      </c>
      <c r="CJ16" s="6">
        <f t="shared" si="2"/>
        <v>2915198</v>
      </c>
    </row>
    <row r="17" spans="2:49" x14ac:dyDescent="0.25"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</row>
    <row r="18" spans="2:49" x14ac:dyDescent="0.25"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</row>
    <row r="19" spans="2:49" x14ac:dyDescent="0.25"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</row>
    <row r="20" spans="2:49" x14ac:dyDescent="0.25"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</row>
    <row r="21" spans="2:49" x14ac:dyDescent="0.25"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</row>
    <row r="22" spans="2:49" x14ac:dyDescent="0.2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</row>
    <row r="23" spans="2:49" x14ac:dyDescent="0.25"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</row>
    <row r="24" spans="2:49" x14ac:dyDescent="0.25"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</row>
    <row r="25" spans="2:49" x14ac:dyDescent="0.25"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</row>
    <row r="26" spans="2:49" x14ac:dyDescent="0.25"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</row>
    <row r="27" spans="2:49" x14ac:dyDescent="0.25"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</row>
    <row r="28" spans="2:49" x14ac:dyDescent="0.25"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</row>
    <row r="29" spans="2:49" x14ac:dyDescent="0.25"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</row>
    <row r="30" spans="2:49" x14ac:dyDescent="0.25"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</row>
    <row r="31" spans="2:49" x14ac:dyDescent="0.25"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</row>
    <row r="32" spans="2:49" x14ac:dyDescent="0.25"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</row>
    <row r="33" spans="2:49" x14ac:dyDescent="0.25"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</row>
    <row r="34" spans="2:49" x14ac:dyDescent="0.25"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</row>
    <row r="35" spans="2:49" x14ac:dyDescent="0.25"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</row>
    <row r="36" spans="2:49" x14ac:dyDescent="0.25"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</row>
    <row r="37" spans="2:49" x14ac:dyDescent="0.25"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</row>
    <row r="38" spans="2:49" x14ac:dyDescent="0.25"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</row>
    <row r="39" spans="2:49" x14ac:dyDescent="0.25"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</row>
    <row r="40" spans="2:49" x14ac:dyDescent="0.25"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</row>
    <row r="41" spans="2:49" x14ac:dyDescent="0.25"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</row>
    <row r="42" spans="2:49" x14ac:dyDescent="0.25"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</row>
    <row r="43" spans="2:49" x14ac:dyDescent="0.25"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</row>
    <row r="44" spans="2:49" x14ac:dyDescent="0.25"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</row>
  </sheetData>
  <pageMargins left="0.7" right="0.7" top="0.75" bottom="0.75" header="0.3" footer="0.3"/>
  <pageSetup orientation="portrait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F2872-E4BC-48B3-B83B-AC27EE85A3B7}">
  <dimension ref="A2:Z20"/>
  <sheetViews>
    <sheetView workbookViewId="0">
      <selection activeCell="Z6" sqref="Z6"/>
    </sheetView>
  </sheetViews>
  <sheetFormatPr defaultRowHeight="15" x14ac:dyDescent="0.25"/>
  <cols>
    <col min="1" max="1" width="21.28515625" bestFit="1" customWidth="1"/>
    <col min="2" max="24" width="9.140625" bestFit="1" customWidth="1"/>
    <col min="26" max="26" width="9.5703125" bestFit="1" customWidth="1"/>
  </cols>
  <sheetData>
    <row r="2" spans="1:26" x14ac:dyDescent="0.25">
      <c r="B2" s="4">
        <v>2001</v>
      </c>
      <c r="C2" s="4">
        <v>2002</v>
      </c>
      <c r="D2" s="4">
        <v>2003</v>
      </c>
      <c r="E2" s="4">
        <v>2004</v>
      </c>
      <c r="F2" s="4">
        <v>2005</v>
      </c>
      <c r="G2" s="4">
        <v>2006</v>
      </c>
      <c r="H2" s="4">
        <v>2007</v>
      </c>
      <c r="I2" s="4">
        <v>2008</v>
      </c>
      <c r="J2" s="4">
        <v>2009</v>
      </c>
      <c r="K2" s="4">
        <v>2010</v>
      </c>
      <c r="L2" s="4">
        <v>2011</v>
      </c>
      <c r="M2" s="4">
        <v>2012</v>
      </c>
      <c r="N2" s="4">
        <v>2013</v>
      </c>
      <c r="O2" s="4">
        <v>2014</v>
      </c>
      <c r="P2" s="4">
        <v>2015</v>
      </c>
      <c r="Q2" s="4">
        <v>2016</v>
      </c>
      <c r="R2" s="4">
        <v>2017</v>
      </c>
      <c r="S2" s="4">
        <v>2018</v>
      </c>
      <c r="T2" s="4">
        <v>2019</v>
      </c>
      <c r="U2" s="4">
        <v>2020</v>
      </c>
      <c r="V2" s="4">
        <v>2021</v>
      </c>
      <c r="W2" s="4">
        <v>2022</v>
      </c>
      <c r="X2" s="4">
        <v>2023</v>
      </c>
      <c r="Y2" s="4">
        <v>2024</v>
      </c>
      <c r="Z2" s="4">
        <v>2025</v>
      </c>
    </row>
    <row r="3" spans="1:26" x14ac:dyDescent="0.25">
      <c r="A3" t="s">
        <v>0</v>
      </c>
      <c r="B3" s="5">
        <v>635749</v>
      </c>
      <c r="C3" s="5">
        <v>650515</v>
      </c>
      <c r="D3" s="5">
        <v>651088</v>
      </c>
      <c r="E3" s="5">
        <v>659542</v>
      </c>
      <c r="F3" s="5">
        <v>667512</v>
      </c>
      <c r="G3" s="5">
        <v>671143</v>
      </c>
      <c r="H3" s="5">
        <v>678119</v>
      </c>
      <c r="I3" s="5">
        <v>685069</v>
      </c>
      <c r="J3" s="5">
        <v>681875</v>
      </c>
      <c r="K3" s="5">
        <v>693274</v>
      </c>
      <c r="L3" s="5">
        <v>707359</v>
      </c>
      <c r="M3" s="5">
        <v>714930</v>
      </c>
      <c r="N3" s="5">
        <v>724270</v>
      </c>
      <c r="O3" s="5">
        <v>729349</v>
      </c>
      <c r="P3" s="5">
        <v>743596</v>
      </c>
      <c r="Q3" s="5">
        <v>756646</v>
      </c>
      <c r="R3" s="5">
        <v>763847</v>
      </c>
      <c r="S3" s="5">
        <v>771750</v>
      </c>
      <c r="T3" s="5">
        <v>776041</v>
      </c>
      <c r="U3" s="5">
        <v>726083</v>
      </c>
      <c r="V3" s="5">
        <v>725826</v>
      </c>
      <c r="W3" s="5">
        <v>748737</v>
      </c>
      <c r="X3" s="5">
        <v>757754</v>
      </c>
      <c r="Y3" s="5">
        <v>759666</v>
      </c>
      <c r="Z3" s="5">
        <v>741646</v>
      </c>
    </row>
    <row r="4" spans="1:26" x14ac:dyDescent="0.25">
      <c r="A4" t="s">
        <v>5</v>
      </c>
      <c r="B4" s="51">
        <v>36968</v>
      </c>
      <c r="C4" s="51">
        <v>37758</v>
      </c>
      <c r="D4" s="51">
        <v>38504</v>
      </c>
      <c r="E4" s="51">
        <v>39760</v>
      </c>
      <c r="F4" s="51">
        <v>40730</v>
      </c>
      <c r="G4" s="51">
        <v>41985</v>
      </c>
      <c r="H4" s="51">
        <v>42217</v>
      </c>
      <c r="I4" s="51">
        <v>42060</v>
      </c>
      <c r="J4" s="51">
        <v>40467</v>
      </c>
      <c r="K4" s="51">
        <v>40344</v>
      </c>
      <c r="L4" s="51">
        <v>40409</v>
      </c>
      <c r="M4" s="51">
        <v>40547</v>
      </c>
      <c r="N4" s="51">
        <v>40743</v>
      </c>
      <c r="O4" s="51">
        <v>41225</v>
      </c>
      <c r="P4" s="51">
        <v>42119</v>
      </c>
      <c r="Q4" s="51">
        <v>42920</v>
      </c>
      <c r="R4" s="51">
        <v>41666</v>
      </c>
      <c r="S4" s="51">
        <v>41392</v>
      </c>
      <c r="T4" s="51">
        <v>41505</v>
      </c>
      <c r="U4" s="51">
        <v>38436</v>
      </c>
      <c r="V4" s="51">
        <v>39327</v>
      </c>
      <c r="W4" s="51">
        <v>40389</v>
      </c>
      <c r="X4" s="51">
        <v>41394</v>
      </c>
      <c r="Y4" s="5">
        <v>43087</v>
      </c>
      <c r="Z4" s="5">
        <v>43545</v>
      </c>
    </row>
    <row r="5" spans="1:26" x14ac:dyDescent="0.25">
      <c r="A5" t="s">
        <v>3</v>
      </c>
      <c r="B5" s="5">
        <v>79434</v>
      </c>
      <c r="C5" s="5">
        <v>82198</v>
      </c>
      <c r="D5" s="5">
        <v>86159</v>
      </c>
      <c r="E5" s="5">
        <v>89436</v>
      </c>
      <c r="F5" s="5">
        <v>91127</v>
      </c>
      <c r="G5" s="5">
        <v>92004</v>
      </c>
      <c r="H5" s="5">
        <v>94857</v>
      </c>
      <c r="I5" s="5">
        <v>93962</v>
      </c>
      <c r="J5" s="5">
        <v>91517</v>
      </c>
      <c r="K5" s="5">
        <v>91669</v>
      </c>
      <c r="L5" s="5">
        <v>90503</v>
      </c>
      <c r="M5" s="5">
        <v>92580</v>
      </c>
      <c r="N5" s="5">
        <v>94789</v>
      </c>
      <c r="O5" s="5">
        <v>95257</v>
      </c>
      <c r="P5" s="5">
        <v>98190</v>
      </c>
      <c r="Q5" s="5">
        <v>99418</v>
      </c>
      <c r="R5" s="5">
        <v>100627</v>
      </c>
      <c r="S5" s="5">
        <v>103232</v>
      </c>
      <c r="T5" s="5">
        <v>105170</v>
      </c>
      <c r="U5" s="5">
        <v>96984</v>
      </c>
      <c r="V5" s="5">
        <v>99681</v>
      </c>
      <c r="W5" s="5">
        <v>102282</v>
      </c>
      <c r="X5" s="5">
        <v>106329</v>
      </c>
      <c r="Y5" s="5">
        <v>108438</v>
      </c>
      <c r="Z5" s="5">
        <v>106962</v>
      </c>
    </row>
    <row r="6" spans="1:26" x14ac:dyDescent="0.25">
      <c r="A6" t="s">
        <v>2</v>
      </c>
      <c r="B6" s="5">
        <v>449881</v>
      </c>
      <c r="C6" s="5">
        <v>453252</v>
      </c>
      <c r="D6" s="5">
        <v>449846</v>
      </c>
      <c r="E6" s="5">
        <v>448683</v>
      </c>
      <c r="F6" s="5">
        <v>458809</v>
      </c>
      <c r="G6" s="5">
        <v>464876</v>
      </c>
      <c r="H6" s="5">
        <v>459387</v>
      </c>
      <c r="I6" s="5">
        <v>457736</v>
      </c>
      <c r="J6" s="5">
        <v>443185</v>
      </c>
      <c r="K6" s="5">
        <v>441887</v>
      </c>
      <c r="L6" s="5">
        <v>447238</v>
      </c>
      <c r="M6" s="5">
        <v>450496</v>
      </c>
      <c r="N6" s="5">
        <v>451869</v>
      </c>
      <c r="O6" s="5">
        <v>455820</v>
      </c>
      <c r="P6" s="5">
        <v>459667</v>
      </c>
      <c r="Q6" s="5">
        <v>463967</v>
      </c>
      <c r="R6" s="5">
        <v>469311</v>
      </c>
      <c r="S6" s="5">
        <v>470884</v>
      </c>
      <c r="T6" s="5">
        <v>472495</v>
      </c>
      <c r="U6" s="5">
        <v>439259</v>
      </c>
      <c r="V6" s="5">
        <v>446524</v>
      </c>
      <c r="W6" s="5">
        <v>453270</v>
      </c>
      <c r="X6" s="5">
        <v>458933</v>
      </c>
      <c r="Y6" s="5">
        <v>462298</v>
      </c>
      <c r="Z6" s="5">
        <v>456358</v>
      </c>
    </row>
    <row r="7" spans="1:26" x14ac:dyDescent="0.25">
      <c r="A7" t="s">
        <v>4</v>
      </c>
      <c r="B7" s="5">
        <v>304022</v>
      </c>
      <c r="C7" s="5">
        <v>305281</v>
      </c>
      <c r="D7" s="5">
        <v>311488</v>
      </c>
      <c r="E7" s="5">
        <v>313083</v>
      </c>
      <c r="F7" s="5">
        <v>312819</v>
      </c>
      <c r="G7" s="5">
        <v>312841</v>
      </c>
      <c r="H7" s="5">
        <v>315864</v>
      </c>
      <c r="I7" s="5">
        <v>313443</v>
      </c>
      <c r="J7" s="5">
        <v>303996</v>
      </c>
      <c r="K7" s="5">
        <v>299093</v>
      </c>
      <c r="L7" s="5">
        <v>298676</v>
      </c>
      <c r="M7" s="5">
        <v>299516</v>
      </c>
      <c r="N7" s="5">
        <v>299713</v>
      </c>
      <c r="O7" s="5">
        <v>303015</v>
      </c>
      <c r="P7" s="5">
        <v>306137</v>
      </c>
      <c r="Q7" s="5">
        <v>312033</v>
      </c>
      <c r="R7" s="5">
        <v>318943</v>
      </c>
      <c r="S7" s="5">
        <v>320443</v>
      </c>
      <c r="T7" s="5">
        <v>322168</v>
      </c>
      <c r="U7" s="5">
        <v>295521</v>
      </c>
      <c r="V7" s="5">
        <v>301912</v>
      </c>
      <c r="W7" s="5">
        <v>311391</v>
      </c>
      <c r="X7" s="5">
        <v>318512</v>
      </c>
      <c r="Y7" s="5">
        <v>329476</v>
      </c>
      <c r="Z7" s="5">
        <v>328137</v>
      </c>
    </row>
    <row r="8" spans="1:26" x14ac:dyDescent="0.25">
      <c r="A8" t="s">
        <v>6</v>
      </c>
      <c r="B8" s="5">
        <v>159170</v>
      </c>
      <c r="C8" s="5">
        <v>153321</v>
      </c>
      <c r="D8" s="5">
        <v>150196</v>
      </c>
      <c r="E8" s="5">
        <v>155241</v>
      </c>
      <c r="F8" s="5">
        <v>154080</v>
      </c>
      <c r="G8" s="5">
        <v>158184</v>
      </c>
      <c r="H8" s="5">
        <v>153645</v>
      </c>
      <c r="I8" s="5">
        <v>156333</v>
      </c>
      <c r="J8" s="5">
        <v>158720</v>
      </c>
      <c r="K8" s="5">
        <v>162679</v>
      </c>
      <c r="L8" s="5">
        <v>168271</v>
      </c>
      <c r="M8" s="5">
        <v>165776</v>
      </c>
      <c r="N8" s="5">
        <v>165044</v>
      </c>
      <c r="O8" s="5">
        <v>164576</v>
      </c>
      <c r="P8" s="5">
        <v>170256</v>
      </c>
      <c r="Q8" s="5">
        <v>172888</v>
      </c>
      <c r="R8" s="5">
        <v>176659</v>
      </c>
      <c r="S8" s="5">
        <v>178158</v>
      </c>
      <c r="T8" s="5">
        <v>182197</v>
      </c>
      <c r="U8" s="5">
        <v>174422</v>
      </c>
      <c r="V8" s="5">
        <v>172234</v>
      </c>
      <c r="W8" s="5">
        <v>174381</v>
      </c>
      <c r="X8" s="5">
        <v>179263</v>
      </c>
      <c r="Y8" s="5">
        <v>179244</v>
      </c>
      <c r="Z8" s="5">
        <v>180735</v>
      </c>
    </row>
    <row r="9" spans="1:26" x14ac:dyDescent="0.25">
      <c r="A9" t="s">
        <v>1</v>
      </c>
      <c r="B9" s="5">
        <v>542984</v>
      </c>
      <c r="C9" s="5">
        <v>525041</v>
      </c>
      <c r="D9" s="5">
        <v>532730</v>
      </c>
      <c r="E9" s="5">
        <v>544258</v>
      </c>
      <c r="F9" s="5">
        <v>565720</v>
      </c>
      <c r="G9" s="5">
        <v>574920</v>
      </c>
      <c r="H9" s="5">
        <v>585433</v>
      </c>
      <c r="I9" s="5">
        <v>585727</v>
      </c>
      <c r="J9" s="5">
        <v>570987</v>
      </c>
      <c r="K9" s="5">
        <v>573551</v>
      </c>
      <c r="L9" s="5">
        <v>581120</v>
      </c>
      <c r="M9" s="5">
        <v>590490</v>
      </c>
      <c r="N9" s="5">
        <v>586818</v>
      </c>
      <c r="O9" s="5">
        <v>579539</v>
      </c>
      <c r="P9" s="5">
        <v>586870</v>
      </c>
      <c r="Q9" s="5">
        <v>595313</v>
      </c>
      <c r="R9" s="5">
        <v>601868</v>
      </c>
      <c r="S9" s="5">
        <v>612537</v>
      </c>
      <c r="T9" s="5">
        <v>622226</v>
      </c>
      <c r="U9" s="5">
        <v>591639</v>
      </c>
      <c r="V9" s="5">
        <v>607242</v>
      </c>
      <c r="W9" s="5">
        <v>620691</v>
      </c>
      <c r="X9" s="5">
        <v>629471</v>
      </c>
      <c r="Y9" s="5">
        <v>636430</v>
      </c>
      <c r="Z9" s="5">
        <v>634638</v>
      </c>
    </row>
    <row r="10" spans="1:26" x14ac:dyDescent="0.25">
      <c r="A10" t="s">
        <v>7</v>
      </c>
      <c r="B10" s="5">
        <v>97087</v>
      </c>
      <c r="C10" s="5">
        <v>98870</v>
      </c>
      <c r="D10" s="5">
        <v>104068</v>
      </c>
      <c r="E10" s="5">
        <v>113172</v>
      </c>
      <c r="F10" s="5">
        <v>120791</v>
      </c>
      <c r="G10" s="5">
        <v>125632</v>
      </c>
      <c r="H10" s="5">
        <v>129253</v>
      </c>
      <c r="I10" s="5">
        <v>132938</v>
      </c>
      <c r="J10" s="5">
        <v>129736</v>
      </c>
      <c r="K10" s="5">
        <v>132340</v>
      </c>
      <c r="L10" s="5">
        <v>137434</v>
      </c>
      <c r="M10" s="5">
        <v>141249</v>
      </c>
      <c r="N10" s="5">
        <v>146358</v>
      </c>
      <c r="O10" s="5">
        <v>148593</v>
      </c>
      <c r="P10" s="5">
        <v>154560</v>
      </c>
      <c r="Q10" s="5">
        <v>159753</v>
      </c>
      <c r="R10" s="5">
        <v>164537</v>
      </c>
      <c r="S10" s="5">
        <v>169077</v>
      </c>
      <c r="T10" s="5">
        <v>175497</v>
      </c>
      <c r="U10" s="5">
        <v>165166</v>
      </c>
      <c r="V10" s="5">
        <v>172484</v>
      </c>
      <c r="W10" s="5">
        <v>180628</v>
      </c>
      <c r="X10" s="5">
        <v>189016</v>
      </c>
      <c r="Y10" s="5">
        <v>198113</v>
      </c>
      <c r="Z10" s="5">
        <v>204941</v>
      </c>
    </row>
    <row r="11" spans="1:26" x14ac:dyDescent="0.25">
      <c r="A11" t="s">
        <v>8</v>
      </c>
      <c r="B11" s="5">
        <v>83107</v>
      </c>
      <c r="C11" s="5">
        <v>85888</v>
      </c>
      <c r="D11" s="5">
        <v>88790</v>
      </c>
      <c r="E11" s="5">
        <v>96005</v>
      </c>
      <c r="F11" s="5">
        <v>100832</v>
      </c>
      <c r="G11" s="5">
        <v>104091</v>
      </c>
      <c r="H11" s="5">
        <v>103748</v>
      </c>
      <c r="I11" s="5">
        <v>103717</v>
      </c>
      <c r="J11" s="5">
        <v>102075</v>
      </c>
      <c r="K11" s="5">
        <v>103877</v>
      </c>
      <c r="L11" s="5">
        <v>108137</v>
      </c>
      <c r="M11" s="5">
        <v>112954</v>
      </c>
      <c r="N11" s="5">
        <v>116645</v>
      </c>
      <c r="O11" s="5">
        <v>119463</v>
      </c>
      <c r="P11" s="5">
        <v>122607</v>
      </c>
      <c r="Q11" s="5">
        <v>126283</v>
      </c>
      <c r="R11" s="5">
        <v>127892</v>
      </c>
      <c r="S11" s="5">
        <v>130335</v>
      </c>
      <c r="T11" s="5">
        <v>133237</v>
      </c>
      <c r="U11" s="5">
        <v>125254</v>
      </c>
      <c r="V11" s="5">
        <v>130075</v>
      </c>
      <c r="W11" s="5">
        <v>133867</v>
      </c>
      <c r="X11" s="5">
        <v>139621</v>
      </c>
      <c r="Y11" s="5">
        <v>143345</v>
      </c>
      <c r="Z11" s="5">
        <v>146171</v>
      </c>
    </row>
    <row r="12" spans="1:26" x14ac:dyDescent="0.25">
      <c r="A12" t="s">
        <v>9</v>
      </c>
      <c r="B12" s="5">
        <v>91678</v>
      </c>
      <c r="C12" s="5">
        <v>89808</v>
      </c>
      <c r="D12" s="5">
        <v>91248</v>
      </c>
      <c r="E12" s="5">
        <v>92782</v>
      </c>
      <c r="F12" s="5">
        <v>93602</v>
      </c>
      <c r="G12" s="5">
        <v>94050</v>
      </c>
      <c r="H12" s="5">
        <v>100137</v>
      </c>
      <c r="I12" s="5">
        <v>100598</v>
      </c>
      <c r="J12" s="5">
        <v>98188</v>
      </c>
      <c r="K12" s="5">
        <v>95948</v>
      </c>
      <c r="L12" s="5">
        <v>94568</v>
      </c>
      <c r="M12" s="5">
        <v>95584</v>
      </c>
      <c r="N12" s="5">
        <v>95203</v>
      </c>
      <c r="O12" s="5">
        <v>94946</v>
      </c>
      <c r="P12" s="5">
        <v>96328</v>
      </c>
      <c r="Q12" s="5">
        <v>94885</v>
      </c>
      <c r="R12" s="5">
        <v>93774</v>
      </c>
      <c r="S12" s="5">
        <v>91915</v>
      </c>
      <c r="T12" s="5">
        <v>90924</v>
      </c>
      <c r="U12" s="5">
        <v>83919</v>
      </c>
      <c r="V12" s="5">
        <v>84081</v>
      </c>
      <c r="W12" s="5">
        <v>84602</v>
      </c>
      <c r="X12" s="5">
        <v>81319</v>
      </c>
      <c r="Y12" s="5">
        <v>81341</v>
      </c>
      <c r="Z12" s="5">
        <v>80604</v>
      </c>
    </row>
    <row r="13" spans="1:26" x14ac:dyDescent="0.25">
      <c r="A13" t="s">
        <v>10</v>
      </c>
      <c r="B13" s="5">
        <v>17186</v>
      </c>
      <c r="C13" s="5">
        <v>18182</v>
      </c>
      <c r="D13" s="5">
        <v>18328</v>
      </c>
      <c r="E13" s="5">
        <v>23847</v>
      </c>
      <c r="F13" s="5">
        <v>23674</v>
      </c>
      <c r="G13" s="5">
        <v>23099</v>
      </c>
      <c r="H13" s="5">
        <v>22084</v>
      </c>
      <c r="I13" s="5">
        <v>20526</v>
      </c>
      <c r="J13" s="5">
        <v>20088</v>
      </c>
      <c r="K13" s="5">
        <v>19877</v>
      </c>
      <c r="L13" s="5">
        <v>19509</v>
      </c>
      <c r="M13" s="5">
        <v>19731</v>
      </c>
      <c r="N13" s="5">
        <v>19490</v>
      </c>
      <c r="O13" s="5">
        <v>19664</v>
      </c>
      <c r="P13" s="5">
        <v>19567</v>
      </c>
      <c r="Q13" s="5">
        <v>19227</v>
      </c>
      <c r="R13" s="5">
        <v>19200</v>
      </c>
      <c r="S13" s="5">
        <v>19714</v>
      </c>
      <c r="T13" s="5">
        <v>19665</v>
      </c>
      <c r="U13" s="5">
        <v>18024</v>
      </c>
      <c r="V13" s="5">
        <v>18862</v>
      </c>
      <c r="W13" s="5">
        <v>21750</v>
      </c>
      <c r="X13" s="5">
        <v>23381</v>
      </c>
      <c r="Y13" s="5">
        <v>24181</v>
      </c>
      <c r="Z13" s="5">
        <v>25223</v>
      </c>
    </row>
    <row r="14" spans="1:26" x14ac:dyDescent="0.25">
      <c r="A14" t="s">
        <v>11</v>
      </c>
      <c r="B14" s="5">
        <v>14150</v>
      </c>
      <c r="C14" s="5">
        <v>14491</v>
      </c>
      <c r="D14" s="5">
        <v>14162</v>
      </c>
      <c r="E14" s="5">
        <v>14478</v>
      </c>
      <c r="F14" s="5">
        <v>14612</v>
      </c>
      <c r="G14" s="5">
        <v>14632</v>
      </c>
      <c r="H14" s="5">
        <v>12585</v>
      </c>
      <c r="I14" s="5">
        <v>12664</v>
      </c>
      <c r="J14" s="5">
        <v>12547</v>
      </c>
      <c r="K14" s="5">
        <v>12395</v>
      </c>
      <c r="L14" s="5">
        <v>11713</v>
      </c>
      <c r="M14" s="5">
        <v>11200</v>
      </c>
      <c r="N14" s="5">
        <v>10125</v>
      </c>
      <c r="O14" s="5">
        <v>11032</v>
      </c>
      <c r="P14" s="5">
        <v>11545</v>
      </c>
      <c r="Q14" s="5">
        <v>11701</v>
      </c>
      <c r="R14" s="5">
        <v>12102</v>
      </c>
      <c r="S14" s="5">
        <v>12447</v>
      </c>
      <c r="T14" s="5">
        <v>12249</v>
      </c>
      <c r="U14" s="5">
        <v>10899</v>
      </c>
      <c r="V14" s="5">
        <v>11443</v>
      </c>
      <c r="W14" s="5">
        <v>11553</v>
      </c>
      <c r="X14" s="5">
        <v>12185</v>
      </c>
      <c r="Y14" s="5">
        <v>12423</v>
      </c>
      <c r="Z14" s="5">
        <v>12343</v>
      </c>
    </row>
    <row r="15" spans="1:26" x14ac:dyDescent="0.25">
      <c r="A15" t="s">
        <v>12</v>
      </c>
      <c r="B15" s="5">
        <v>19461</v>
      </c>
      <c r="C15" s="5">
        <v>21306</v>
      </c>
      <c r="D15" s="5">
        <v>21419</v>
      </c>
      <c r="E15" s="5">
        <v>23105</v>
      </c>
      <c r="F15" s="5">
        <v>24530</v>
      </c>
      <c r="G15" s="5">
        <v>24808</v>
      </c>
      <c r="H15" s="5">
        <v>24830</v>
      </c>
      <c r="I15" s="5">
        <v>24166</v>
      </c>
      <c r="J15" s="5">
        <v>23075</v>
      </c>
      <c r="K15" s="5">
        <v>23743</v>
      </c>
      <c r="L15" s="5">
        <v>24218</v>
      </c>
      <c r="M15" s="5">
        <v>24247</v>
      </c>
      <c r="N15" s="5">
        <v>22966</v>
      </c>
      <c r="O15" s="5">
        <v>22992</v>
      </c>
      <c r="P15" s="5">
        <v>22771</v>
      </c>
      <c r="Q15" s="5">
        <v>22621</v>
      </c>
      <c r="R15" s="5">
        <v>22358</v>
      </c>
      <c r="S15" s="5">
        <v>22303</v>
      </c>
      <c r="T15" s="5">
        <v>23204</v>
      </c>
      <c r="U15" s="5">
        <v>22409</v>
      </c>
      <c r="V15" s="5">
        <v>23194</v>
      </c>
      <c r="W15" s="5">
        <v>23902</v>
      </c>
      <c r="X15" s="5">
        <v>24772</v>
      </c>
      <c r="Y15" s="5">
        <v>24891</v>
      </c>
      <c r="Z15" s="5">
        <v>24249</v>
      </c>
    </row>
    <row r="16" spans="1:26" x14ac:dyDescent="0.25">
      <c r="A16" t="s">
        <v>13</v>
      </c>
      <c r="B16" s="5">
        <v>3838</v>
      </c>
      <c r="C16" s="5">
        <v>3804</v>
      </c>
      <c r="D16" s="5">
        <v>3766</v>
      </c>
      <c r="E16" s="5">
        <v>3680</v>
      </c>
      <c r="F16" s="5">
        <v>3836</v>
      </c>
      <c r="G16" s="5">
        <v>3955</v>
      </c>
      <c r="H16" s="5">
        <v>3726</v>
      </c>
      <c r="I16" s="5">
        <v>3299</v>
      </c>
      <c r="J16" s="5">
        <v>3001</v>
      </c>
      <c r="K16" s="5">
        <v>2824</v>
      </c>
      <c r="L16" s="5">
        <v>2902</v>
      </c>
      <c r="M16" s="5">
        <v>2733</v>
      </c>
      <c r="N16" s="5">
        <v>2743</v>
      </c>
      <c r="O16" s="5">
        <v>2848</v>
      </c>
      <c r="P16" s="5">
        <v>2984</v>
      </c>
      <c r="Q16" s="5">
        <v>3282</v>
      </c>
      <c r="R16" s="5">
        <v>3508</v>
      </c>
      <c r="S16" s="5">
        <v>3653</v>
      </c>
      <c r="T16" s="5">
        <v>3741</v>
      </c>
      <c r="U16" s="5">
        <v>3738</v>
      </c>
      <c r="V16" s="5">
        <v>3974</v>
      </c>
      <c r="W16" s="5">
        <v>4411</v>
      </c>
      <c r="X16" s="5">
        <v>4334</v>
      </c>
      <c r="Y16" s="5">
        <v>3729</v>
      </c>
      <c r="Z16" s="5">
        <v>3759</v>
      </c>
    </row>
    <row r="17" spans="1:26" x14ac:dyDescent="0.25">
      <c r="A17" s="4" t="s">
        <v>27</v>
      </c>
      <c r="B17" s="7">
        <f>SUM(B3:B16)</f>
        <v>2534715</v>
      </c>
      <c r="C17" s="7">
        <f t="shared" ref="C17:Z17" si="0">SUM(C3:C16)</f>
        <v>2539715</v>
      </c>
      <c r="D17" s="7">
        <f t="shared" si="0"/>
        <v>2561792</v>
      </c>
      <c r="E17" s="7">
        <f t="shared" si="0"/>
        <v>2617072</v>
      </c>
      <c r="F17" s="7">
        <f t="shared" si="0"/>
        <v>2672674</v>
      </c>
      <c r="G17" s="7">
        <f t="shared" si="0"/>
        <v>2706220</v>
      </c>
      <c r="H17" s="7">
        <f t="shared" si="0"/>
        <v>2725885</v>
      </c>
      <c r="I17" s="7">
        <f t="shared" si="0"/>
        <v>2732238</v>
      </c>
      <c r="J17" s="7">
        <f t="shared" si="0"/>
        <v>2679457</v>
      </c>
      <c r="K17" s="7">
        <f t="shared" si="0"/>
        <v>2693501</v>
      </c>
      <c r="L17" s="7">
        <f t="shared" si="0"/>
        <v>2732057</v>
      </c>
      <c r="M17" s="7">
        <f t="shared" si="0"/>
        <v>2762033</v>
      </c>
      <c r="N17" s="7">
        <f t="shared" si="0"/>
        <v>2776776</v>
      </c>
      <c r="O17" s="7">
        <f t="shared" si="0"/>
        <v>2788319</v>
      </c>
      <c r="P17" s="7">
        <f t="shared" si="0"/>
        <v>2837197</v>
      </c>
      <c r="Q17" s="7">
        <f t="shared" si="0"/>
        <v>2880937</v>
      </c>
      <c r="R17" s="7">
        <f t="shared" si="0"/>
        <v>2916292</v>
      </c>
      <c r="S17" s="7">
        <f t="shared" si="0"/>
        <v>2947840</v>
      </c>
      <c r="T17" s="7">
        <f t="shared" si="0"/>
        <v>2980319</v>
      </c>
      <c r="U17" s="7">
        <f t="shared" si="0"/>
        <v>2791753</v>
      </c>
      <c r="V17" s="7">
        <f t="shared" si="0"/>
        <v>2836859</v>
      </c>
      <c r="W17" s="7">
        <f t="shared" si="0"/>
        <v>2911854</v>
      </c>
      <c r="X17" s="7">
        <f t="shared" si="0"/>
        <v>2966284</v>
      </c>
      <c r="Y17" s="7">
        <f t="shared" si="0"/>
        <v>3006662</v>
      </c>
      <c r="Z17" s="7">
        <f t="shared" si="0"/>
        <v>2989311</v>
      </c>
    </row>
    <row r="20" spans="1:26" x14ac:dyDescent="0.25">
      <c r="T20" s="8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Selected Jurisdictions</vt:lpstr>
      <vt:lpstr>Annual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Goodwin</dc:creator>
  <cp:lastModifiedBy>Gregory Goodwin</cp:lastModifiedBy>
  <dcterms:created xsi:type="dcterms:W3CDTF">2021-05-28T18:02:55Z</dcterms:created>
  <dcterms:modified xsi:type="dcterms:W3CDTF">2026-09-05T19:39:12Z</dcterms:modified>
</cp:coreProperties>
</file>