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charts/chart6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xl/charts/chart7.xml" ContentType="application/vnd.openxmlformats-officedocument.drawingml.chart+xml"/>
  <Override PartName="/xl/charts/style7.xml" ContentType="application/vnd.ms-office.chartstyle+xml"/>
  <Override PartName="/xl/charts/colors7.xml" ContentType="application/vnd.ms-office.chartcolorstyle+xml"/>
  <Override PartName="/xl/charts/chart8.xml" ContentType="application/vnd.openxmlformats-officedocument.drawingml.chart+xml"/>
  <Override PartName="/xl/charts/style8.xml" ContentType="application/vnd.ms-office.chartstyle+xml"/>
  <Override PartName="/xl/charts/colors8.xml" ContentType="application/vnd.ms-office.chartcolorstyle+xml"/>
  <Override PartName="/xl/charts/chart9.xml" ContentType="application/vnd.openxmlformats-officedocument.drawingml.chart+xml"/>
  <Override PartName="/xl/charts/style9.xml" ContentType="application/vnd.ms-office.chartstyle+xml"/>
  <Override PartName="/xl/charts/colors9.xml" ContentType="application/vnd.ms-office.chartcolorstyle+xml"/>
  <Override PartName="/xl/charts/chart10.xml" ContentType="application/vnd.openxmlformats-officedocument.drawingml.chart+xml"/>
  <Override PartName="/xl/charts/style10.xml" ContentType="application/vnd.ms-office.chartstyle+xml"/>
  <Override PartName="/xl/charts/colors10.xml" ContentType="application/vnd.ms-office.chartcolorstyle+xml"/>
  <Override PartName="/xl/charts/chart11.xml" ContentType="application/vnd.openxmlformats-officedocument.drawingml.chart+xml"/>
  <Override PartName="/xl/charts/style11.xml" ContentType="application/vnd.ms-office.chartstyle+xml"/>
  <Override PartName="/xl/charts/colors11.xml" ContentType="application/vnd.ms-office.chartcolorstyle+xml"/>
  <Override PartName="/xl/charts/chart12.xml" ContentType="application/vnd.openxmlformats-officedocument.drawingml.chart+xml"/>
  <Override PartName="/xl/charts/style12.xml" ContentType="application/vnd.ms-office.chartstyle+xml"/>
  <Override PartName="/xl/charts/colors12.xml" ContentType="application/vnd.ms-office.chartcolorstyle+xml"/>
  <Override PartName="/xl/charts/chart13.xml" ContentType="application/vnd.openxmlformats-officedocument.drawingml.chart+xml"/>
  <Override PartName="/xl/charts/style13.xml" ContentType="application/vnd.ms-office.chartstyle+xml"/>
  <Override PartName="/xl/charts/colors13.xml" ContentType="application/vnd.ms-office.chartcolorstyle+xml"/>
  <Override PartName="/xl/charts/chart14.xml" ContentType="application/vnd.openxmlformats-officedocument.drawingml.chart+xml"/>
  <Override PartName="/xl/charts/style14.xml" ContentType="application/vnd.ms-office.chartstyle+xml"/>
  <Override PartName="/xl/charts/colors14.xml" ContentType="application/vnd.ms-office.chartcolorstyle+xml"/>
  <Override PartName="/xl/charts/chart15.xml" ContentType="application/vnd.openxmlformats-officedocument.drawingml.chart+xml"/>
  <Override PartName="/xl/charts/style15.xml" ContentType="application/vnd.ms-office.chartstyle+xml"/>
  <Override PartName="/xl/charts/colors15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628"/>
  <workbookPr defaultThemeVersion="166925"/>
  <mc:AlternateContent xmlns:mc="http://schemas.openxmlformats.org/markup-compatibility/2006">
    <mc:Choice Requires="x15">
      <x15ac:absPath xmlns:x15ac="http://schemas.microsoft.com/office/spreadsheetml/2010/11/ac" url="H:\DCPS\Committees DCPS\Cooperative Forecasting and Data Subcommittee\Cooperative Forecasting and Data Subcommittee\2024\July 9, 2024 Meeting\For Website\"/>
    </mc:Choice>
  </mc:AlternateContent>
  <xr:revisionPtr revIDLastSave="0" documentId="8_{B780E287-A962-4506-B801-E3626E4E223E}" xr6:coauthVersionLast="47" xr6:coauthVersionMax="47" xr10:uidLastSave="{00000000-0000-0000-0000-000000000000}"/>
  <bookViews>
    <workbookView xWindow="-108" yWindow="-108" windowWidth="23256" windowHeight="12456" xr2:uid="{7E14B0DB-349A-4A13-815B-CABE61A49A9D}"/>
  </bookViews>
  <sheets>
    <sheet name="Sheet1" sheetId="1" r:id="rId1"/>
    <sheet name="Selected Jurisdictions" sheetId="2" r:id="rId2"/>
    <sheet name="Sheet2" sheetId="3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Y16" i="2" l="1"/>
  <c r="AZ16" i="2"/>
  <c r="BA16" i="2"/>
  <c r="BB16" i="2"/>
  <c r="BC16" i="2"/>
  <c r="BD16" i="2"/>
  <c r="BE16" i="2"/>
  <c r="BF16" i="2"/>
  <c r="BG16" i="2"/>
  <c r="BH16" i="2"/>
  <c r="BI16" i="2"/>
  <c r="AX16" i="2"/>
  <c r="C122" i="1"/>
  <c r="D122" i="1"/>
  <c r="E122" i="1"/>
  <c r="F122" i="1"/>
  <c r="B122" i="1"/>
  <c r="F90" i="1"/>
  <c r="Q83" i="1"/>
  <c r="E103" i="1" s="1"/>
  <c r="E81" i="1"/>
  <c r="B101" i="1" s="1"/>
  <c r="Q74" i="1"/>
  <c r="E94" i="1" s="1"/>
  <c r="E82" i="1"/>
  <c r="B102" i="1" s="1"/>
  <c r="E79" i="1"/>
  <c r="B99" i="1" s="1"/>
  <c r="F91" i="1"/>
  <c r="F92" i="1"/>
  <c r="F93" i="1"/>
  <c r="F94" i="1"/>
  <c r="F95" i="1"/>
  <c r="F96" i="1"/>
  <c r="F97" i="1"/>
  <c r="F98" i="1"/>
  <c r="F99" i="1"/>
  <c r="F100" i="1"/>
  <c r="F101" i="1"/>
  <c r="F102" i="1"/>
  <c r="F103" i="1"/>
  <c r="E11" i="1"/>
  <c r="E58" i="1"/>
  <c r="E78" i="1"/>
  <c r="B98" i="1" s="1"/>
  <c r="R84" i="1"/>
  <c r="P84" i="1"/>
  <c r="O84" i="1"/>
  <c r="N84" i="1"/>
  <c r="L84" i="1"/>
  <c r="K84" i="1"/>
  <c r="J84" i="1"/>
  <c r="H84" i="1"/>
  <c r="G84" i="1"/>
  <c r="F84" i="1"/>
  <c r="D84" i="1"/>
  <c r="C84" i="1"/>
  <c r="B84" i="1"/>
  <c r="V72" i="1"/>
  <c r="W72" i="1" s="1"/>
  <c r="T72" i="1"/>
  <c r="U72" i="1" s="1"/>
  <c r="E92" i="1"/>
  <c r="M72" i="1"/>
  <c r="D92" i="1" s="1"/>
  <c r="I72" i="1" a="1"/>
  <c r="I72" i="1" s="1"/>
  <c r="C92" i="1" s="1"/>
  <c r="E72" i="1"/>
  <c r="B92" i="1" s="1"/>
  <c r="V71" i="1"/>
  <c r="W71" i="1" s="1"/>
  <c r="T71" i="1"/>
  <c r="U71" i="1" s="1"/>
  <c r="Q71" i="1"/>
  <c r="E91" i="1" s="1"/>
  <c r="M71" i="1"/>
  <c r="D91" i="1" s="1"/>
  <c r="I71" i="1" a="1"/>
  <c r="I71" i="1" s="1"/>
  <c r="C91" i="1" s="1"/>
  <c r="E71" i="1"/>
  <c r="B91" i="1" s="1"/>
  <c r="V83" i="1"/>
  <c r="W83" i="1" s="1"/>
  <c r="T83" i="1"/>
  <c r="U83" i="1" s="1"/>
  <c r="M83" i="1"/>
  <c r="D103" i="1" s="1"/>
  <c r="I83" i="1" a="1"/>
  <c r="I83" i="1" s="1"/>
  <c r="C103" i="1" s="1"/>
  <c r="E83" i="1"/>
  <c r="B103" i="1" s="1"/>
  <c r="V82" i="1"/>
  <c r="W82" i="1" s="1"/>
  <c r="T82" i="1"/>
  <c r="U82" i="1" s="1"/>
  <c r="Q82" i="1"/>
  <c r="E102" i="1" s="1"/>
  <c r="M82" i="1"/>
  <c r="D102" i="1" s="1"/>
  <c r="I82" i="1" a="1"/>
  <c r="I82" i="1" s="1"/>
  <c r="C102" i="1" s="1"/>
  <c r="V78" i="1"/>
  <c r="W78" i="1" s="1"/>
  <c r="T78" i="1"/>
  <c r="U78" i="1" s="1"/>
  <c r="Q78" i="1"/>
  <c r="E98" i="1" s="1"/>
  <c r="M78" i="1"/>
  <c r="D98" i="1" s="1"/>
  <c r="I78" i="1" a="1"/>
  <c r="I78" i="1" s="1"/>
  <c r="C98" i="1" s="1"/>
  <c r="V77" i="1"/>
  <c r="W77" i="1" s="1"/>
  <c r="T77" i="1"/>
  <c r="U77" i="1" s="1"/>
  <c r="Q77" i="1"/>
  <c r="E97" i="1" s="1"/>
  <c r="M77" i="1"/>
  <c r="D97" i="1" s="1"/>
  <c r="I77" i="1" a="1"/>
  <c r="I77" i="1" s="1"/>
  <c r="C97" i="1" s="1"/>
  <c r="E77" i="1"/>
  <c r="B97" i="1" s="1"/>
  <c r="V81" i="1"/>
  <c r="W81" i="1" s="1"/>
  <c r="T81" i="1"/>
  <c r="U81" i="1" s="1"/>
  <c r="Q81" i="1"/>
  <c r="E101" i="1" s="1"/>
  <c r="M81" i="1"/>
  <c r="D101" i="1" s="1"/>
  <c r="I81" i="1" a="1"/>
  <c r="I81" i="1" s="1"/>
  <c r="C101" i="1" s="1"/>
  <c r="V80" i="1"/>
  <c r="W80" i="1" s="1"/>
  <c r="T80" i="1"/>
  <c r="U80" i="1" s="1"/>
  <c r="Q80" i="1"/>
  <c r="E100" i="1" s="1"/>
  <c r="M80" i="1"/>
  <c r="D100" i="1" s="1"/>
  <c r="I80" i="1" a="1"/>
  <c r="I80" i="1" s="1"/>
  <c r="C100" i="1" s="1"/>
  <c r="E80" i="1"/>
  <c r="B100" i="1" s="1"/>
  <c r="V76" i="1"/>
  <c r="W76" i="1" s="1"/>
  <c r="T76" i="1"/>
  <c r="U76" i="1" s="1"/>
  <c r="Q76" i="1"/>
  <c r="E96" i="1" s="1"/>
  <c r="M76" i="1"/>
  <c r="D96" i="1" s="1"/>
  <c r="I76" i="1" a="1"/>
  <c r="I76" i="1" s="1"/>
  <c r="C96" i="1" s="1"/>
  <c r="E76" i="1"/>
  <c r="B96" i="1" s="1"/>
  <c r="V74" i="1"/>
  <c r="W74" i="1" s="1"/>
  <c r="T74" i="1"/>
  <c r="U74" i="1" s="1"/>
  <c r="M74" i="1"/>
  <c r="D94" i="1" s="1"/>
  <c r="I74" i="1" a="1"/>
  <c r="I74" i="1" s="1"/>
  <c r="C94" i="1" s="1"/>
  <c r="E74" i="1"/>
  <c r="B94" i="1" s="1"/>
  <c r="V73" i="1"/>
  <c r="W73" i="1" s="1"/>
  <c r="T73" i="1"/>
  <c r="U73" i="1" s="1"/>
  <c r="Q73" i="1"/>
  <c r="E93" i="1" s="1"/>
  <c r="M73" i="1"/>
  <c r="D93" i="1" s="1"/>
  <c r="I73" i="1" a="1"/>
  <c r="I73" i="1" s="1"/>
  <c r="C93" i="1" s="1"/>
  <c r="E73" i="1"/>
  <c r="B93" i="1" s="1"/>
  <c r="V79" i="1"/>
  <c r="W79" i="1" s="1"/>
  <c r="T79" i="1"/>
  <c r="U79" i="1" s="1"/>
  <c r="Q79" i="1"/>
  <c r="E99" i="1" s="1"/>
  <c r="M79" i="1"/>
  <c r="D99" i="1" s="1"/>
  <c r="I79" i="1" a="1"/>
  <c r="I79" i="1" s="1"/>
  <c r="C99" i="1" s="1"/>
  <c r="V75" i="1"/>
  <c r="W75" i="1" s="1"/>
  <c r="T75" i="1"/>
  <c r="U75" i="1" s="1"/>
  <c r="Q75" i="1"/>
  <c r="E95" i="1" s="1"/>
  <c r="M75" i="1"/>
  <c r="D95" i="1" s="1"/>
  <c r="I75" i="1" a="1"/>
  <c r="I75" i="1" s="1"/>
  <c r="C95" i="1" s="1"/>
  <c r="E75" i="1"/>
  <c r="B95" i="1" s="1"/>
  <c r="V70" i="1"/>
  <c r="W70" i="1" s="1"/>
  <c r="T70" i="1"/>
  <c r="U70" i="1" s="1"/>
  <c r="Q70" i="1"/>
  <c r="E90" i="1" s="1"/>
  <c r="M70" i="1"/>
  <c r="D90" i="1" s="1"/>
  <c r="I70" i="1" a="1"/>
  <c r="I70" i="1" s="1"/>
  <c r="C90" i="1" s="1"/>
  <c r="E70" i="1"/>
  <c r="B90" i="1" s="1"/>
  <c r="M58" i="1"/>
  <c r="M62" i="1"/>
  <c r="M56" i="1"/>
  <c r="M57" i="1"/>
  <c r="M59" i="1"/>
  <c r="M63" i="1"/>
  <c r="M64" i="1"/>
  <c r="M60" i="1"/>
  <c r="M61" i="1"/>
  <c r="M65" i="1"/>
  <c r="M66" i="1"/>
  <c r="M54" i="1"/>
  <c r="M55" i="1"/>
  <c r="I57" i="1" a="1"/>
  <c r="I57" i="1" s="1"/>
  <c r="AU16" i="2"/>
  <c r="AV16" i="2"/>
  <c r="AW16" i="2"/>
  <c r="V7" i="1"/>
  <c r="V11" i="1"/>
  <c r="AB11" i="1" s="1"/>
  <c r="V5" i="1"/>
  <c r="AB5" i="1" s="1"/>
  <c r="V6" i="1"/>
  <c r="AB6" i="1" s="1"/>
  <c r="V8" i="1"/>
  <c r="V12" i="1"/>
  <c r="V13" i="1"/>
  <c r="AB13" i="1" s="1"/>
  <c r="V9" i="1"/>
  <c r="V10" i="1"/>
  <c r="V14" i="1"/>
  <c r="AB14" i="1" s="1"/>
  <c r="V15" i="1"/>
  <c r="V3" i="1"/>
  <c r="AB3" i="1" s="1"/>
  <c r="V4" i="1"/>
  <c r="AB4" i="1" s="1"/>
  <c r="V2" i="1"/>
  <c r="U7" i="1"/>
  <c r="AA7" i="1" s="1"/>
  <c r="U11" i="1"/>
  <c r="AA11" i="1" s="1"/>
  <c r="U5" i="1"/>
  <c r="AA5" i="1" s="1"/>
  <c r="U6" i="1"/>
  <c r="AA6" i="1" s="1"/>
  <c r="U8" i="1"/>
  <c r="AA8" i="1" s="1"/>
  <c r="U12" i="1"/>
  <c r="AA12" i="1" s="1"/>
  <c r="U13" i="1"/>
  <c r="U9" i="1"/>
  <c r="U10" i="1"/>
  <c r="AA10" i="1" s="1"/>
  <c r="U14" i="1"/>
  <c r="AA14" i="1" s="1"/>
  <c r="U15" i="1"/>
  <c r="AA15" i="1" s="1"/>
  <c r="U3" i="1"/>
  <c r="AA3" i="1" s="1"/>
  <c r="U4" i="1"/>
  <c r="AA4" i="1" s="1"/>
  <c r="U2" i="1"/>
  <c r="AA2" i="1" s="1"/>
  <c r="C16" i="2"/>
  <c r="D16" i="2"/>
  <c r="E16" i="2"/>
  <c r="F16" i="2"/>
  <c r="G16" i="2"/>
  <c r="H16" i="2"/>
  <c r="I16" i="2"/>
  <c r="J16" i="2"/>
  <c r="K16" i="2"/>
  <c r="L16" i="2"/>
  <c r="M16" i="2"/>
  <c r="N16" i="2"/>
  <c r="O16" i="2"/>
  <c r="P16" i="2"/>
  <c r="Q16" i="2"/>
  <c r="R16" i="2"/>
  <c r="S16" i="2"/>
  <c r="T16" i="2"/>
  <c r="U16" i="2"/>
  <c r="V16" i="2"/>
  <c r="W16" i="2"/>
  <c r="X16" i="2"/>
  <c r="Y16" i="2"/>
  <c r="Z16" i="2"/>
  <c r="AA16" i="2"/>
  <c r="AB16" i="2"/>
  <c r="AC16" i="2"/>
  <c r="AD16" i="2"/>
  <c r="AE16" i="2"/>
  <c r="AF16" i="2"/>
  <c r="AG16" i="2"/>
  <c r="AH16" i="2"/>
  <c r="AI16" i="2"/>
  <c r="AJ16" i="2"/>
  <c r="AK16" i="2"/>
  <c r="AL16" i="2"/>
  <c r="AM16" i="2"/>
  <c r="AN16" i="2"/>
  <c r="AO16" i="2"/>
  <c r="AP16" i="2"/>
  <c r="AQ16" i="2"/>
  <c r="AR16" i="2"/>
  <c r="AS16" i="2"/>
  <c r="AT16" i="2"/>
  <c r="B16" i="2"/>
  <c r="M48" i="1"/>
  <c r="M46" i="1"/>
  <c r="E37" i="1"/>
  <c r="R67" i="1"/>
  <c r="P67" i="1"/>
  <c r="O67" i="1"/>
  <c r="N67" i="1"/>
  <c r="L67" i="1"/>
  <c r="K67" i="1"/>
  <c r="J67" i="1"/>
  <c r="H67" i="1"/>
  <c r="G67" i="1"/>
  <c r="F67" i="1"/>
  <c r="D67" i="1"/>
  <c r="C67" i="1"/>
  <c r="B67" i="1"/>
  <c r="Q55" i="1"/>
  <c r="I55" i="1" a="1"/>
  <c r="I55" i="1" s="1"/>
  <c r="E55" i="1"/>
  <c r="Q54" i="1"/>
  <c r="I54" i="1" a="1"/>
  <c r="I54" i="1" s="1"/>
  <c r="E54" i="1"/>
  <c r="Q66" i="1"/>
  <c r="I66" i="1" a="1"/>
  <c r="I66" i="1" s="1"/>
  <c r="E66" i="1"/>
  <c r="Q65" i="1"/>
  <c r="I65" i="1" a="1"/>
  <c r="I65" i="1" s="1"/>
  <c r="E65" i="1"/>
  <c r="Q61" i="1"/>
  <c r="I61" i="1" a="1"/>
  <c r="I61" i="1" s="1"/>
  <c r="Q60" i="1"/>
  <c r="I60" i="1" a="1"/>
  <c r="I60" i="1" s="1"/>
  <c r="E60" i="1"/>
  <c r="Q64" i="1"/>
  <c r="I64" i="1" a="1"/>
  <c r="I64" i="1" s="1"/>
  <c r="E64" i="1"/>
  <c r="Q63" i="1"/>
  <c r="I63" i="1" a="1"/>
  <c r="I63" i="1" s="1"/>
  <c r="E63" i="1"/>
  <c r="Q59" i="1"/>
  <c r="I59" i="1" a="1"/>
  <c r="I59" i="1" s="1"/>
  <c r="E59" i="1"/>
  <c r="Q57" i="1"/>
  <c r="E57" i="1"/>
  <c r="Q56" i="1"/>
  <c r="I56" i="1" a="1"/>
  <c r="I56" i="1" s="1"/>
  <c r="E56" i="1"/>
  <c r="Q62" i="1"/>
  <c r="I62" i="1" a="1"/>
  <c r="I62" i="1" s="1"/>
  <c r="E62" i="1"/>
  <c r="Q58" i="1"/>
  <c r="I58" i="1" a="1"/>
  <c r="I58" i="1" s="1"/>
  <c r="Q53" i="1"/>
  <c r="M53" i="1"/>
  <c r="I53" i="1" a="1"/>
  <c r="I53" i="1" s="1"/>
  <c r="E53" i="1"/>
  <c r="F104" i="1" l="1"/>
  <c r="E104" i="1"/>
  <c r="D104" i="1"/>
  <c r="C104" i="1"/>
  <c r="B104" i="1"/>
  <c r="E84" i="1"/>
  <c r="M84" i="1"/>
  <c r="Q84" i="1"/>
  <c r="I84" i="1"/>
  <c r="W11" i="1"/>
  <c r="W14" i="1"/>
  <c r="W10" i="1"/>
  <c r="W4" i="1"/>
  <c r="W7" i="1"/>
  <c r="W8" i="1"/>
  <c r="AB7" i="1"/>
  <c r="AC7" i="1" s="1"/>
  <c r="AB10" i="1"/>
  <c r="AC10" i="1" s="1"/>
  <c r="W5" i="1"/>
  <c r="W2" i="1"/>
  <c r="W12" i="1"/>
  <c r="W3" i="1"/>
  <c r="W6" i="1"/>
  <c r="AB12" i="1"/>
  <c r="AC12" i="1" s="1"/>
  <c r="AB8" i="1"/>
  <c r="AC8" i="1" s="1"/>
  <c r="W15" i="1"/>
  <c r="AB15" i="1"/>
  <c r="AC15" i="1" s="1"/>
  <c r="W13" i="1"/>
  <c r="M67" i="1"/>
  <c r="AB2" i="1"/>
  <c r="AC2" i="1" s="1"/>
  <c r="V16" i="1"/>
  <c r="W9" i="1"/>
  <c r="AB9" i="1"/>
  <c r="AA13" i="1"/>
  <c r="AC13" i="1" s="1"/>
  <c r="U16" i="1"/>
  <c r="AA9" i="1"/>
  <c r="AC5" i="1"/>
  <c r="Q67" i="1"/>
  <c r="I67" i="1"/>
  <c r="E67" i="1"/>
  <c r="AC3" i="1"/>
  <c r="AC6" i="1"/>
  <c r="AC14" i="1"/>
  <c r="AC11" i="1"/>
  <c r="AC4" i="1"/>
  <c r="R50" i="1"/>
  <c r="AB16" i="1" l="1"/>
  <c r="AA16" i="1"/>
  <c r="W16" i="1"/>
  <c r="AC9" i="1"/>
  <c r="O50" i="1"/>
  <c r="P50" i="1"/>
  <c r="N50" i="1"/>
  <c r="Q41" i="1"/>
  <c r="Q45" i="1"/>
  <c r="Q39" i="1"/>
  <c r="Q40" i="1"/>
  <c r="Q42" i="1"/>
  <c r="Q46" i="1"/>
  <c r="Q47" i="1"/>
  <c r="Q43" i="1"/>
  <c r="Q44" i="1"/>
  <c r="Q48" i="1"/>
  <c r="Q49" i="1"/>
  <c r="Q37" i="1"/>
  <c r="Q38" i="1"/>
  <c r="Q36" i="1"/>
  <c r="E42" i="1"/>
  <c r="L50" i="1"/>
  <c r="K50" i="1"/>
  <c r="J50" i="1"/>
  <c r="H50" i="1"/>
  <c r="G50" i="1"/>
  <c r="F50" i="1"/>
  <c r="D50" i="1"/>
  <c r="C50" i="1"/>
  <c r="B50" i="1"/>
  <c r="M38" i="1"/>
  <c r="I38" i="1" a="1"/>
  <c r="I38" i="1" s="1"/>
  <c r="E38" i="1"/>
  <c r="M37" i="1"/>
  <c r="I37" i="1" a="1"/>
  <c r="I37" i="1" s="1"/>
  <c r="M49" i="1"/>
  <c r="I49" i="1" a="1"/>
  <c r="I49" i="1" s="1"/>
  <c r="E49" i="1"/>
  <c r="I48" i="1" a="1"/>
  <c r="I48" i="1" s="1"/>
  <c r="E48" i="1"/>
  <c r="M44" i="1"/>
  <c r="I44" i="1" a="1"/>
  <c r="I44" i="1" s="1"/>
  <c r="E44" i="1"/>
  <c r="M43" i="1"/>
  <c r="I43" i="1" a="1"/>
  <c r="I43" i="1" s="1"/>
  <c r="E43" i="1"/>
  <c r="M47" i="1"/>
  <c r="I47" i="1" a="1"/>
  <c r="I47" i="1" s="1"/>
  <c r="E47" i="1"/>
  <c r="I46" i="1" a="1"/>
  <c r="I46" i="1" s="1"/>
  <c r="E46" i="1"/>
  <c r="M42" i="1"/>
  <c r="I42" i="1" a="1"/>
  <c r="I42" i="1" s="1"/>
  <c r="M40" i="1"/>
  <c r="I40" i="1" a="1"/>
  <c r="I40" i="1" s="1"/>
  <c r="E40" i="1"/>
  <c r="M39" i="1"/>
  <c r="I39" i="1" a="1"/>
  <c r="I39" i="1" s="1"/>
  <c r="E39" i="1"/>
  <c r="M45" i="1"/>
  <c r="I45" i="1" a="1"/>
  <c r="I45" i="1" s="1"/>
  <c r="E45" i="1"/>
  <c r="M41" i="1"/>
  <c r="I41" i="1" a="1"/>
  <c r="I41" i="1" s="1"/>
  <c r="E41" i="1"/>
  <c r="M36" i="1"/>
  <c r="I36" i="1" a="1"/>
  <c r="I36" i="1" s="1"/>
  <c r="E36" i="1"/>
  <c r="AC16" i="1" l="1"/>
  <c r="Q50" i="1"/>
  <c r="M50" i="1"/>
  <c r="E50" i="1"/>
  <c r="I50" i="1"/>
  <c r="C16" i="1" l="1"/>
  <c r="D16" i="1"/>
  <c r="F16" i="1"/>
  <c r="G16" i="1"/>
  <c r="H16" i="1"/>
  <c r="J16" i="1"/>
  <c r="K16" i="1"/>
  <c r="L16" i="1"/>
  <c r="N16" i="1"/>
  <c r="O16" i="1"/>
  <c r="P16" i="1"/>
  <c r="R16" i="1"/>
  <c r="B33" i="1"/>
  <c r="C33" i="1"/>
  <c r="D33" i="1"/>
  <c r="F33" i="1"/>
  <c r="G33" i="1"/>
  <c r="H33" i="1"/>
  <c r="J33" i="1"/>
  <c r="K33" i="1"/>
  <c r="L33" i="1"/>
  <c r="N33" i="1"/>
  <c r="O33" i="1"/>
  <c r="P33" i="1"/>
  <c r="B16" i="1"/>
  <c r="Q20" i="1"/>
  <c r="Q21" i="1"/>
  <c r="Q22" i="1"/>
  <c r="Q23" i="1"/>
  <c r="Q24" i="1"/>
  <c r="Q25" i="1"/>
  <c r="Q26" i="1"/>
  <c r="Q27" i="1"/>
  <c r="Q28" i="1"/>
  <c r="Q29" i="1"/>
  <c r="Q30" i="1"/>
  <c r="Q31" i="1"/>
  <c r="Q32" i="1"/>
  <c r="Q19" i="1"/>
  <c r="M20" i="1"/>
  <c r="M21" i="1"/>
  <c r="M22" i="1"/>
  <c r="M23" i="1"/>
  <c r="M24" i="1"/>
  <c r="M25" i="1"/>
  <c r="M26" i="1"/>
  <c r="M27" i="1"/>
  <c r="M28" i="1"/>
  <c r="M29" i="1"/>
  <c r="M30" i="1"/>
  <c r="M31" i="1"/>
  <c r="M32" i="1"/>
  <c r="M19" i="1"/>
  <c r="I20" i="1" a="1"/>
  <c r="I20" i="1" s="1"/>
  <c r="I21" i="1" a="1"/>
  <c r="I21" i="1" s="1"/>
  <c r="I22" i="1" a="1"/>
  <c r="I22" i="1" s="1"/>
  <c r="I23" i="1" a="1"/>
  <c r="I23" i="1" s="1"/>
  <c r="I24" i="1" a="1"/>
  <c r="I24" i="1" s="1"/>
  <c r="I25" i="1" a="1"/>
  <c r="I25" i="1" s="1"/>
  <c r="I26" i="1" a="1"/>
  <c r="I26" i="1" s="1"/>
  <c r="I27" i="1" a="1"/>
  <c r="I27" i="1" s="1"/>
  <c r="I28" i="1" a="1"/>
  <c r="I28" i="1" s="1"/>
  <c r="I29" i="1" a="1"/>
  <c r="I29" i="1" s="1"/>
  <c r="I30" i="1" a="1"/>
  <c r="I30" i="1" s="1"/>
  <c r="I31" i="1" a="1"/>
  <c r="I31" i="1" s="1"/>
  <c r="I32" i="1" a="1"/>
  <c r="I32" i="1" s="1"/>
  <c r="I19" i="1" a="1"/>
  <c r="I19" i="1" s="1"/>
  <c r="E20" i="1"/>
  <c r="E21" i="1"/>
  <c r="E22" i="1"/>
  <c r="E23" i="1"/>
  <c r="E24" i="1"/>
  <c r="E25" i="1"/>
  <c r="E26" i="1"/>
  <c r="E27" i="1"/>
  <c r="E28" i="1"/>
  <c r="E29" i="1"/>
  <c r="E30" i="1"/>
  <c r="E31" i="1"/>
  <c r="E32" i="1"/>
  <c r="E19" i="1"/>
  <c r="Q3" i="1" a="1"/>
  <c r="Q3" i="1" s="1"/>
  <c r="Q4" i="1" a="1"/>
  <c r="Q4" i="1" s="1"/>
  <c r="Q5" i="1" a="1"/>
  <c r="Q5" i="1" s="1"/>
  <c r="Q6" i="1" a="1"/>
  <c r="Q6" i="1" s="1"/>
  <c r="Q7" i="1" a="1"/>
  <c r="Q7" i="1" s="1"/>
  <c r="Q8" i="1" a="1"/>
  <c r="Q8" i="1" s="1"/>
  <c r="Q9" i="1" a="1"/>
  <c r="Q9" i="1" s="1"/>
  <c r="Q10" i="1" a="1"/>
  <c r="Q10" i="1" s="1"/>
  <c r="Q11" i="1" a="1"/>
  <c r="Q11" i="1" s="1"/>
  <c r="Q12" i="1" a="1"/>
  <c r="Q12" i="1" s="1"/>
  <c r="Q13" i="1" a="1"/>
  <c r="Q13" i="1" s="1"/>
  <c r="Q14" i="1" a="1"/>
  <c r="Q14" i="1" s="1"/>
  <c r="Q15" i="1" a="1"/>
  <c r="Q15" i="1" s="1"/>
  <c r="Q2" i="1" a="1"/>
  <c r="Q2" i="1" s="1"/>
  <c r="I3" i="1"/>
  <c r="I4" i="1"/>
  <c r="I5" i="1"/>
  <c r="I6" i="1"/>
  <c r="I7" i="1"/>
  <c r="I8" i="1"/>
  <c r="I9" i="1"/>
  <c r="I10" i="1"/>
  <c r="I11" i="1"/>
  <c r="I12" i="1"/>
  <c r="I13" i="1"/>
  <c r="I14" i="1"/>
  <c r="I15" i="1"/>
  <c r="M3" i="1"/>
  <c r="M4" i="1"/>
  <c r="M5" i="1"/>
  <c r="M6" i="1"/>
  <c r="M7" i="1"/>
  <c r="M8" i="1"/>
  <c r="M9" i="1"/>
  <c r="M10" i="1"/>
  <c r="M11" i="1"/>
  <c r="M12" i="1"/>
  <c r="M13" i="1"/>
  <c r="M14" i="1"/>
  <c r="M15" i="1"/>
  <c r="M2" i="1"/>
  <c r="I2" i="1"/>
  <c r="E3" i="1"/>
  <c r="E4" i="1"/>
  <c r="E5" i="1"/>
  <c r="E6" i="1"/>
  <c r="E7" i="1"/>
  <c r="E8" i="1"/>
  <c r="E9" i="1"/>
  <c r="E10" i="1"/>
  <c r="E12" i="1"/>
  <c r="E13" i="1"/>
  <c r="E14" i="1"/>
  <c r="E15" i="1"/>
  <c r="E2" i="1"/>
  <c r="E33" i="1" l="1"/>
  <c r="R33" i="1"/>
  <c r="I16" i="1"/>
  <c r="Q16" i="1"/>
  <c r="Q33" i="1"/>
  <c r="M16" i="1"/>
  <c r="M33" i="1"/>
  <c r="E16" i="1"/>
  <c r="I33" i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<sst xmlns="http://schemas.openxmlformats.org/spreadsheetml/2006/main" count="217" uniqueCount="37">
  <si>
    <t>District of Columbia</t>
  </si>
  <si>
    <t>Fairfax County</t>
  </si>
  <si>
    <t>Montgomery County</t>
  </si>
  <si>
    <t>Frederick County</t>
  </si>
  <si>
    <t>Prince George's County</t>
  </si>
  <si>
    <t>Charles County</t>
  </si>
  <si>
    <t>Arlington County</t>
  </si>
  <si>
    <t>Loudoun County</t>
  </si>
  <si>
    <t>Prince William County</t>
  </si>
  <si>
    <t>City of Alexandria</t>
  </si>
  <si>
    <t>City of Fairfax</t>
  </si>
  <si>
    <t>City of Falls Church</t>
  </si>
  <si>
    <t>City of Manassas</t>
  </si>
  <si>
    <t>City of Manassas Park</t>
  </si>
  <si>
    <t>4th Qtr. Average</t>
  </si>
  <si>
    <t>3rd Qtr. Average</t>
  </si>
  <si>
    <t>2nd Qtr. Average</t>
  </si>
  <si>
    <t>1st Qtr. Average</t>
  </si>
  <si>
    <t>2020 Annual</t>
  </si>
  <si>
    <t>2019 Annual</t>
  </si>
  <si>
    <t>COG Region</t>
  </si>
  <si>
    <t>Jurisdiction</t>
  </si>
  <si>
    <t>2021 Annual</t>
  </si>
  <si>
    <t>Ratio</t>
  </si>
  <si>
    <t>2022 Annual</t>
  </si>
  <si>
    <t>Compared to 2019</t>
  </si>
  <si>
    <t>Compared to 2020</t>
  </si>
  <si>
    <t>2023 Annual</t>
  </si>
  <si>
    <t>Jurisdictions in the COG Region</t>
  </si>
  <si>
    <t>Covered Establishments, First Quarter 2023 (thousands)</t>
  </si>
  <si>
    <t>Employment</t>
  </si>
  <si>
    <t>March 2023 (thousands)</t>
  </si>
  <si>
    <t>Percent Change, March 2022-23</t>
  </si>
  <si>
    <t>Ranking by percent change</t>
  </si>
  <si>
    <t>First quarter 2023</t>
  </si>
  <si>
    <t>Percent change, first quarter 2022-23</t>
  </si>
  <si>
    <t>Average weekly wage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</si>
</sst>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0.0%"/>
    <numFmt numFmtId="165" formatCode="0.0"/>
    <numFmt numFmtId="166" formatCode="&quot;$&quot;#,##0"/>
  </numFmts>
  <fonts count="1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indexed="8"/>
      <name val="Arial"/>
      <family val="2"/>
    </font>
    <font>
      <b/>
      <sz val="10"/>
      <color indexed="8"/>
      <name val="Arial"/>
      <family val="2"/>
    </font>
    <font>
      <b/>
      <sz val="11"/>
      <color theme="1"/>
      <name val="Franklin Gothic Book"/>
      <family val="2"/>
    </font>
    <font>
      <sz val="11"/>
      <color theme="1"/>
      <name val="Franklin Gothic Book"/>
      <family val="2"/>
    </font>
    <font>
      <b/>
      <sz val="11"/>
      <color theme="0"/>
      <name val="Franklin Gothic Book"/>
      <family val="2"/>
    </font>
    <font>
      <sz val="11"/>
      <color indexed="8"/>
      <name val="Franklin Gothic Book"/>
      <family val="2"/>
    </font>
    <font>
      <b/>
      <sz val="11"/>
      <color indexed="8"/>
      <name val="Franklin Gothic Book"/>
      <family val="2"/>
    </font>
    <font>
      <sz val="8"/>
      <name val="Calibri"/>
      <family val="2"/>
      <scheme val="minor"/>
    </font>
    <font>
      <sz val="10"/>
      <color indexed="8"/>
      <name val="Franklin Gothic Book"/>
      <family val="2"/>
    </font>
    <font>
      <i/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0"/>
      <color indexed="8"/>
      <name val="Franklin Gothic Book"/>
      <family val="2"/>
    </font>
    <font>
      <sz val="11"/>
      <color theme="0"/>
      <name val="Franklin Gothic Book"/>
      <family val="2"/>
    </font>
  </fonts>
  <fills count="4">
    <fill>
      <patternFill patternType="none"/>
    </fill>
    <fill>
      <patternFill patternType="gray125"/>
    </fill>
    <fill>
      <patternFill patternType="solid">
        <fgColor rgb="FF0070C0"/>
        <bgColor indexed="64"/>
      </patternFill>
    </fill>
    <fill>
      <patternFill patternType="solid">
        <fgColor theme="4"/>
        <bgColor indexed="64"/>
      </patternFill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 style="thin">
        <color auto="1"/>
      </right>
      <top/>
      <bottom style="medium">
        <color auto="1"/>
      </bottom>
      <diagonal/>
    </border>
    <border>
      <left style="thin">
        <color auto="1"/>
      </left>
      <right/>
      <top/>
      <bottom style="medium">
        <color auto="1"/>
      </bottom>
      <diagonal/>
    </border>
  </borders>
  <cellStyleXfs count="1">
    <xf numFmtId="0" fontId="0" fillId="0" borderId="0"/>
  </cellStyleXfs>
  <cellXfs count="71">
    <xf numFmtId="0" fontId="0" fillId="0" borderId="0" xfId="0"/>
    <xf numFmtId="17" fontId="0" fillId="0" borderId="0" xfId="0" applyNumberFormat="1"/>
    <xf numFmtId="17" fontId="1" fillId="0" borderId="0" xfId="0" applyNumberFormat="1" applyFont="1" applyAlignment="1">
      <alignment wrapText="1"/>
    </xf>
    <xf numFmtId="0" fontId="1" fillId="0" borderId="0" xfId="0" applyFont="1" applyAlignment="1">
      <alignment wrapText="1"/>
    </xf>
    <xf numFmtId="0" fontId="1" fillId="0" borderId="0" xfId="0" applyFont="1"/>
    <xf numFmtId="3" fontId="2" fillId="0" borderId="0" xfId="0" applyNumberFormat="1" applyFont="1" applyAlignment="1">
      <alignment horizontal="right"/>
    </xf>
    <xf numFmtId="3" fontId="3" fillId="0" borderId="0" xfId="0" applyNumberFormat="1" applyFont="1" applyAlignment="1">
      <alignment horizontal="right"/>
    </xf>
    <xf numFmtId="3" fontId="1" fillId="0" borderId="0" xfId="0" applyNumberFormat="1" applyFont="1"/>
    <xf numFmtId="3" fontId="0" fillId="0" borderId="0" xfId="0" applyNumberFormat="1"/>
    <xf numFmtId="0" fontId="4" fillId="0" borderId="0" xfId="0" applyFont="1"/>
    <xf numFmtId="0" fontId="5" fillId="0" borderId="0" xfId="0" applyFont="1"/>
    <xf numFmtId="3" fontId="5" fillId="0" borderId="0" xfId="0" applyNumberFormat="1" applyFont="1"/>
    <xf numFmtId="3" fontId="7" fillId="0" borderId="0" xfId="0" applyNumberFormat="1" applyFont="1" applyAlignment="1">
      <alignment horizontal="right"/>
    </xf>
    <xf numFmtId="3" fontId="8" fillId="0" borderId="0" xfId="0" applyNumberFormat="1" applyFont="1" applyAlignment="1">
      <alignment horizontal="right"/>
    </xf>
    <xf numFmtId="17" fontId="4" fillId="0" borderId="0" xfId="0" applyNumberFormat="1" applyFont="1"/>
    <xf numFmtId="0" fontId="4" fillId="0" borderId="0" xfId="0" applyFont="1" applyAlignment="1">
      <alignment horizontal="right"/>
    </xf>
    <xf numFmtId="3" fontId="10" fillId="0" borderId="0" xfId="0" applyNumberFormat="1" applyFont="1" applyAlignment="1">
      <alignment horizontal="right"/>
    </xf>
    <xf numFmtId="9" fontId="5" fillId="0" borderId="0" xfId="0" applyNumberFormat="1" applyFont="1"/>
    <xf numFmtId="0" fontId="6" fillId="2" borderId="1" xfId="0" applyFont="1" applyFill="1" applyBorder="1"/>
    <xf numFmtId="17" fontId="6" fillId="2" borderId="1" xfId="0" applyNumberFormat="1" applyFont="1" applyFill="1" applyBorder="1"/>
    <xf numFmtId="0" fontId="6" fillId="2" borderId="1" xfId="0" applyFont="1" applyFill="1" applyBorder="1" applyAlignment="1">
      <alignment horizontal="right"/>
    </xf>
    <xf numFmtId="0" fontId="5" fillId="0" borderId="1" xfId="0" applyFont="1" applyBorder="1"/>
    <xf numFmtId="4" fontId="10" fillId="0" borderId="1" xfId="0" applyNumberFormat="1" applyFont="1" applyBorder="1" applyAlignment="1">
      <alignment horizontal="right"/>
    </xf>
    <xf numFmtId="9" fontId="5" fillId="0" borderId="1" xfId="0" applyNumberFormat="1" applyFont="1" applyBorder="1"/>
    <xf numFmtId="0" fontId="4" fillId="0" borderId="1" xfId="0" applyFont="1" applyBorder="1"/>
    <xf numFmtId="4" fontId="4" fillId="0" borderId="1" xfId="0" applyNumberFormat="1" applyFont="1" applyBorder="1"/>
    <xf numFmtId="9" fontId="4" fillId="0" borderId="1" xfId="0" applyNumberFormat="1" applyFont="1" applyBorder="1"/>
    <xf numFmtId="3" fontId="11" fillId="0" borderId="0" xfId="0" applyNumberFormat="1" applyFont="1"/>
    <xf numFmtId="164" fontId="0" fillId="0" borderId="0" xfId="0" applyNumberFormat="1"/>
    <xf numFmtId="0" fontId="1" fillId="0" borderId="0" xfId="0" applyFont="1" applyAlignment="1">
      <alignment horizontal="center" wrapText="1"/>
    </xf>
    <xf numFmtId="17" fontId="13" fillId="2" borderId="0" xfId="0" applyNumberFormat="1" applyFont="1" applyFill="1"/>
    <xf numFmtId="17" fontId="12" fillId="2" borderId="0" xfId="0" applyNumberFormat="1" applyFont="1" applyFill="1" applyAlignment="1">
      <alignment wrapText="1"/>
    </xf>
    <xf numFmtId="0" fontId="12" fillId="2" borderId="0" xfId="0" applyFont="1" applyFill="1" applyAlignment="1">
      <alignment wrapText="1"/>
    </xf>
    <xf numFmtId="0" fontId="6" fillId="2" borderId="2" xfId="0" applyFont="1" applyFill="1" applyBorder="1"/>
    <xf numFmtId="3" fontId="6" fillId="2" borderId="2" xfId="0" applyNumberFormat="1" applyFont="1" applyFill="1" applyBorder="1"/>
    <xf numFmtId="0" fontId="4" fillId="0" borderId="3" xfId="0" applyFont="1" applyBorder="1"/>
    <xf numFmtId="3" fontId="5" fillId="0" borderId="3" xfId="0" applyNumberFormat="1" applyFont="1" applyBorder="1"/>
    <xf numFmtId="3" fontId="8" fillId="0" borderId="1" xfId="0" applyNumberFormat="1" applyFont="1" applyBorder="1" applyAlignment="1">
      <alignment horizontal="right"/>
    </xf>
    <xf numFmtId="0" fontId="5" fillId="0" borderId="4" xfId="0" applyFont="1" applyBorder="1"/>
    <xf numFmtId="0" fontId="5" fillId="0" borderId="5" xfId="0" applyFont="1" applyBorder="1"/>
    <xf numFmtId="0" fontId="5" fillId="0" borderId="6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5" fillId="0" borderId="6" xfId="0" applyFont="1" applyBorder="1"/>
    <xf numFmtId="165" fontId="5" fillId="0" borderId="0" xfId="0" applyNumberFormat="1" applyFont="1"/>
    <xf numFmtId="165" fontId="5" fillId="0" borderId="6" xfId="0" applyNumberFormat="1" applyFont="1" applyBorder="1"/>
    <xf numFmtId="1" fontId="5" fillId="0" borderId="7" xfId="0" applyNumberFormat="1" applyFont="1" applyBorder="1"/>
    <xf numFmtId="166" fontId="5" fillId="0" borderId="6" xfId="0" applyNumberFormat="1" applyFont="1" applyBorder="1"/>
    <xf numFmtId="0" fontId="5" fillId="0" borderId="8" xfId="0" applyFont="1" applyBorder="1"/>
    <xf numFmtId="165" fontId="5" fillId="0" borderId="9" xfId="0" applyNumberFormat="1" applyFont="1" applyBorder="1"/>
    <xf numFmtId="165" fontId="5" fillId="0" borderId="8" xfId="0" applyNumberFormat="1" applyFont="1" applyBorder="1"/>
    <xf numFmtId="1" fontId="5" fillId="0" borderId="10" xfId="0" applyNumberFormat="1" applyFont="1" applyBorder="1"/>
    <xf numFmtId="166" fontId="5" fillId="0" borderId="8" xfId="0" applyNumberFormat="1" applyFont="1" applyBorder="1"/>
    <xf numFmtId="3" fontId="5" fillId="0" borderId="1" xfId="0" applyNumberFormat="1" applyFont="1" applyBorder="1"/>
    <xf numFmtId="3" fontId="7" fillId="0" borderId="1" xfId="0" applyNumberFormat="1" applyFont="1" applyBorder="1" applyAlignment="1">
      <alignment horizontal="right"/>
    </xf>
    <xf numFmtId="3" fontId="4" fillId="0" borderId="1" xfId="0" applyNumberFormat="1" applyFont="1" applyBorder="1"/>
    <xf numFmtId="0" fontId="15" fillId="2" borderId="1" xfId="0" applyFont="1" applyFill="1" applyBorder="1"/>
    <xf numFmtId="3" fontId="15" fillId="2" borderId="1" xfId="0" applyNumberFormat="1" applyFont="1" applyFill="1" applyBorder="1" applyAlignment="1">
      <alignment horizontal="center" wrapText="1"/>
    </xf>
    <xf numFmtId="0" fontId="15" fillId="2" borderId="1" xfId="0" applyFont="1" applyFill="1" applyBorder="1" applyAlignment="1">
      <alignment horizontal="center" wrapText="1"/>
    </xf>
    <xf numFmtId="0" fontId="4" fillId="0" borderId="14" xfId="0" applyFont="1" applyBorder="1"/>
    <xf numFmtId="17" fontId="6" fillId="3" borderId="15" xfId="0" applyNumberFormat="1" applyFont="1" applyFill="1" applyBorder="1" applyAlignment="1">
      <alignment horizontal="left" wrapText="1"/>
    </xf>
    <xf numFmtId="3" fontId="14" fillId="0" borderId="0" xfId="0" applyNumberFormat="1" applyFont="1" applyAlignment="1">
      <alignment horizontal="right"/>
    </xf>
    <xf numFmtId="17" fontId="15" fillId="3" borderId="3" xfId="0" applyNumberFormat="1" applyFont="1" applyFill="1" applyBorder="1"/>
    <xf numFmtId="3" fontId="4" fillId="0" borderId="0" xfId="0" applyNumberFormat="1" applyFont="1"/>
    <xf numFmtId="2" fontId="4" fillId="0" borderId="0" xfId="0" applyNumberFormat="1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right"/>
    </xf>
    <xf numFmtId="9" fontId="4" fillId="0" borderId="0" xfId="0" applyNumberFormat="1" applyFont="1"/>
    <xf numFmtId="0" fontId="4" fillId="0" borderId="13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0084CD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eetMetadata" Target="metadata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6.xml.rels><?xml version="1.0" encoding="UTF-8" standalone="yes"?>
<Relationships xmlns="http://schemas.openxmlformats.org/package/2006/relationships"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_rels/chart7.xml.rels><?xml version="1.0" encoding="UTF-8" standalone="yes"?>
<Relationships xmlns="http://schemas.openxmlformats.org/package/2006/relationships"><Relationship Id="rId2" Type="http://schemas.microsoft.com/office/2011/relationships/chartColorStyle" Target="colors7.xml"/><Relationship Id="rId1" Type="http://schemas.microsoft.com/office/2011/relationships/chartStyle" Target="style7.xml"/></Relationships>
</file>

<file path=xl/charts/_rels/chart8.xml.rels><?xml version="1.0" encoding="UTF-8" standalone="yes"?>
<Relationships xmlns="http://schemas.openxmlformats.org/package/2006/relationships"><Relationship Id="rId2" Type="http://schemas.microsoft.com/office/2011/relationships/chartColorStyle" Target="colors8.xml"/><Relationship Id="rId1" Type="http://schemas.microsoft.com/office/2011/relationships/chartStyle" Target="style8.xml"/></Relationships>
</file>

<file path=xl/charts/_rels/chart9.xml.rels><?xml version="1.0" encoding="UTF-8" standalone="yes"?>
<Relationships xmlns="http://schemas.openxmlformats.org/package/2006/relationships"><Relationship Id="rId2" Type="http://schemas.microsoft.com/office/2011/relationships/chartColorStyle" Target="colors9.xml"/><Relationship Id="rId1" Type="http://schemas.microsoft.com/office/2011/relationships/chartStyle" Target="style9.xml"/></Relationships>
</file>

<file path=xl/charts/_rels/chart10.xml.rels><?xml version="1.0" encoding="UTF-8" standalone="yes"?>
<Relationships xmlns="http://schemas.openxmlformats.org/package/2006/relationships"><Relationship Id="rId2" Type="http://schemas.microsoft.com/office/2011/relationships/chartColorStyle" Target="colors10.xml"/><Relationship Id="rId1" Type="http://schemas.microsoft.com/office/2011/relationships/chartStyle" Target="style10.xml"/></Relationships>
</file>

<file path=xl/charts/_rels/chart11.xml.rels><?xml version="1.0" encoding="UTF-8" standalone="yes"?>
<Relationships xmlns="http://schemas.openxmlformats.org/package/2006/relationships"><Relationship Id="rId2" Type="http://schemas.microsoft.com/office/2011/relationships/chartColorStyle" Target="colors11.xml"/><Relationship Id="rId1" Type="http://schemas.microsoft.com/office/2011/relationships/chartStyle" Target="style11.xml"/></Relationships>
</file>

<file path=xl/charts/_rels/chart12.xml.rels><?xml version="1.0" encoding="UTF-8" standalone="yes"?>
<Relationships xmlns="http://schemas.openxmlformats.org/package/2006/relationships"><Relationship Id="rId2" Type="http://schemas.microsoft.com/office/2011/relationships/chartColorStyle" Target="colors12.xml"/><Relationship Id="rId1" Type="http://schemas.microsoft.com/office/2011/relationships/chartStyle" Target="style12.xml"/></Relationships>
</file>

<file path=xl/charts/_rels/chart13.xml.rels><?xml version="1.0" encoding="UTF-8" standalone="yes"?>
<Relationships xmlns="http://schemas.openxmlformats.org/package/2006/relationships"><Relationship Id="rId2" Type="http://schemas.microsoft.com/office/2011/relationships/chartColorStyle" Target="colors13.xml"/><Relationship Id="rId1" Type="http://schemas.microsoft.com/office/2011/relationships/chartStyle" Target="style13.xml"/></Relationships>
</file>

<file path=xl/charts/_rels/chart14.xml.rels><?xml version="1.0" encoding="UTF-8" standalone="yes"?>
<Relationships xmlns="http://schemas.openxmlformats.org/package/2006/relationships"><Relationship Id="rId2" Type="http://schemas.microsoft.com/office/2011/relationships/chartColorStyle" Target="colors14.xml"/><Relationship Id="rId1" Type="http://schemas.microsoft.com/office/2011/relationships/chartStyle" Target="style14.xml"/></Relationships>
</file>

<file path=xl/charts/_rels/chart15.xml.rels><?xml version="1.0" encoding="UTF-8" standalone="yes"?>
<Relationships xmlns="http://schemas.openxmlformats.org/package/2006/relationships"><Relationship Id="rId2" Type="http://schemas.microsoft.com/office/2011/relationships/chartColorStyle" Target="colors15.xml"/><Relationship Id="rId1" Type="http://schemas.microsoft.com/office/2011/relationships/chartStyle" Target="style15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District</a:t>
            </a:r>
            <a:r>
              <a:rPr lang="en-US" baseline="0"/>
              <a:t> of Columbia</a:t>
            </a:r>
            <a:endParaRPr lang="en-US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dLbls>
            <c:dLbl>
              <c:idx val="14"/>
              <c:layout>
                <c:manualLayout>
                  <c:x val="-1.6082142636234305E-2"/>
                  <c:y val="-4.6296296296296294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574A-41E6-97B4-289E11850FF6}"/>
                </c:ext>
              </c:extLst>
            </c:dLbl>
            <c:dLbl>
              <c:idx val="15"/>
              <c:layout>
                <c:manualLayout>
                  <c:x val="-4.6007104001589708E-2"/>
                  <c:y val="4.2492040925439872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2-574A-41E6-97B4-289E11850FF6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2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Franklin Gothic Book" panose="020B0503020102020204" pitchFamily="34" charset="0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'Selected Jurisdictions'!$B$1:$BI$1</c:f>
              <c:numCache>
                <c:formatCode>mmm\-yy</c:formatCode>
                <c:ptCount val="60"/>
                <c:pt idx="0">
                  <c:v>43466</c:v>
                </c:pt>
                <c:pt idx="1">
                  <c:v>43497</c:v>
                </c:pt>
                <c:pt idx="2">
                  <c:v>43525</c:v>
                </c:pt>
                <c:pt idx="3">
                  <c:v>43556</c:v>
                </c:pt>
                <c:pt idx="4">
                  <c:v>43586</c:v>
                </c:pt>
                <c:pt idx="5">
                  <c:v>43617</c:v>
                </c:pt>
                <c:pt idx="6">
                  <c:v>43647</c:v>
                </c:pt>
                <c:pt idx="7">
                  <c:v>43678</c:v>
                </c:pt>
                <c:pt idx="8">
                  <c:v>43709</c:v>
                </c:pt>
                <c:pt idx="9">
                  <c:v>43739</c:v>
                </c:pt>
                <c:pt idx="10">
                  <c:v>43770</c:v>
                </c:pt>
                <c:pt idx="11">
                  <c:v>43800</c:v>
                </c:pt>
                <c:pt idx="12">
                  <c:v>43831</c:v>
                </c:pt>
                <c:pt idx="13">
                  <c:v>43862</c:v>
                </c:pt>
                <c:pt idx="14">
                  <c:v>43891</c:v>
                </c:pt>
                <c:pt idx="15">
                  <c:v>43922</c:v>
                </c:pt>
                <c:pt idx="16">
                  <c:v>43952</c:v>
                </c:pt>
                <c:pt idx="17">
                  <c:v>43983</c:v>
                </c:pt>
                <c:pt idx="18">
                  <c:v>44013</c:v>
                </c:pt>
                <c:pt idx="19">
                  <c:v>44044</c:v>
                </c:pt>
                <c:pt idx="20">
                  <c:v>44075</c:v>
                </c:pt>
                <c:pt idx="21">
                  <c:v>44105</c:v>
                </c:pt>
                <c:pt idx="22">
                  <c:v>44136</c:v>
                </c:pt>
                <c:pt idx="23">
                  <c:v>44166</c:v>
                </c:pt>
                <c:pt idx="24">
                  <c:v>44197</c:v>
                </c:pt>
                <c:pt idx="25">
                  <c:v>44228</c:v>
                </c:pt>
                <c:pt idx="26">
                  <c:v>44256</c:v>
                </c:pt>
                <c:pt idx="27">
                  <c:v>44287</c:v>
                </c:pt>
                <c:pt idx="28">
                  <c:v>44317</c:v>
                </c:pt>
                <c:pt idx="29">
                  <c:v>44348</c:v>
                </c:pt>
                <c:pt idx="30">
                  <c:v>44378</c:v>
                </c:pt>
                <c:pt idx="31">
                  <c:v>44409</c:v>
                </c:pt>
                <c:pt idx="32">
                  <c:v>44440</c:v>
                </c:pt>
                <c:pt idx="33">
                  <c:v>44470</c:v>
                </c:pt>
                <c:pt idx="34">
                  <c:v>44501</c:v>
                </c:pt>
                <c:pt idx="35">
                  <c:v>44531</c:v>
                </c:pt>
                <c:pt idx="36">
                  <c:v>44562</c:v>
                </c:pt>
                <c:pt idx="37">
                  <c:v>44593</c:v>
                </c:pt>
                <c:pt idx="38">
                  <c:v>44621</c:v>
                </c:pt>
                <c:pt idx="39">
                  <c:v>44652</c:v>
                </c:pt>
                <c:pt idx="40">
                  <c:v>44682</c:v>
                </c:pt>
                <c:pt idx="41">
                  <c:v>44713</c:v>
                </c:pt>
                <c:pt idx="42">
                  <c:v>44743</c:v>
                </c:pt>
                <c:pt idx="43">
                  <c:v>44774</c:v>
                </c:pt>
                <c:pt idx="44">
                  <c:v>44805</c:v>
                </c:pt>
                <c:pt idx="45">
                  <c:v>44835</c:v>
                </c:pt>
                <c:pt idx="46">
                  <c:v>44866</c:v>
                </c:pt>
                <c:pt idx="47">
                  <c:v>44896</c:v>
                </c:pt>
                <c:pt idx="48">
                  <c:v>44927</c:v>
                </c:pt>
                <c:pt idx="49">
                  <c:v>44958</c:v>
                </c:pt>
                <c:pt idx="50">
                  <c:v>44986</c:v>
                </c:pt>
                <c:pt idx="51">
                  <c:v>45017</c:v>
                </c:pt>
                <c:pt idx="52">
                  <c:v>45047</c:v>
                </c:pt>
                <c:pt idx="53">
                  <c:v>45078</c:v>
                </c:pt>
                <c:pt idx="54">
                  <c:v>45108</c:v>
                </c:pt>
                <c:pt idx="55">
                  <c:v>45139</c:v>
                </c:pt>
                <c:pt idx="56">
                  <c:v>45170</c:v>
                </c:pt>
                <c:pt idx="57">
                  <c:v>45200</c:v>
                </c:pt>
                <c:pt idx="58">
                  <c:v>45231</c:v>
                </c:pt>
                <c:pt idx="59">
                  <c:v>45261</c:v>
                </c:pt>
              </c:numCache>
            </c:numRef>
          </c:cat>
          <c:val>
            <c:numRef>
              <c:f>'Selected Jurisdictions'!$B$2:$BI$2</c:f>
              <c:numCache>
                <c:formatCode>#,##0</c:formatCode>
                <c:ptCount val="60"/>
                <c:pt idx="0">
                  <c:v>761979</c:v>
                </c:pt>
                <c:pt idx="1">
                  <c:v>770519</c:v>
                </c:pt>
                <c:pt idx="2">
                  <c:v>773668</c:v>
                </c:pt>
                <c:pt idx="3">
                  <c:v>774668</c:v>
                </c:pt>
                <c:pt idx="4">
                  <c:v>773940</c:v>
                </c:pt>
                <c:pt idx="5">
                  <c:v>779381</c:v>
                </c:pt>
                <c:pt idx="6">
                  <c:v>778140</c:v>
                </c:pt>
                <c:pt idx="7">
                  <c:v>773435</c:v>
                </c:pt>
                <c:pt idx="8">
                  <c:v>776919</c:v>
                </c:pt>
                <c:pt idx="9">
                  <c:v>782981</c:v>
                </c:pt>
                <c:pt idx="10">
                  <c:v>783939</c:v>
                </c:pt>
                <c:pt idx="11">
                  <c:v>782927</c:v>
                </c:pt>
                <c:pt idx="12">
                  <c:v>775586</c:v>
                </c:pt>
                <c:pt idx="13">
                  <c:v>780312</c:v>
                </c:pt>
                <c:pt idx="14">
                  <c:v>777788</c:v>
                </c:pt>
                <c:pt idx="15">
                  <c:v>701503</c:v>
                </c:pt>
                <c:pt idx="16">
                  <c:v>696151</c:v>
                </c:pt>
                <c:pt idx="17">
                  <c:v>701222</c:v>
                </c:pt>
                <c:pt idx="18">
                  <c:v>709616</c:v>
                </c:pt>
                <c:pt idx="19">
                  <c:v>710153</c:v>
                </c:pt>
                <c:pt idx="20">
                  <c:v>713893</c:v>
                </c:pt>
                <c:pt idx="21">
                  <c:v>717026</c:v>
                </c:pt>
                <c:pt idx="22">
                  <c:v>716408</c:v>
                </c:pt>
                <c:pt idx="23">
                  <c:v>713334</c:v>
                </c:pt>
                <c:pt idx="24">
                  <c:v>700743</c:v>
                </c:pt>
                <c:pt idx="25">
                  <c:v>704785</c:v>
                </c:pt>
                <c:pt idx="26">
                  <c:v>708088</c:v>
                </c:pt>
                <c:pt idx="27">
                  <c:v>713077</c:v>
                </c:pt>
                <c:pt idx="28">
                  <c:v>715016</c:v>
                </c:pt>
                <c:pt idx="29">
                  <c:v>724202</c:v>
                </c:pt>
                <c:pt idx="30">
                  <c:v>730030</c:v>
                </c:pt>
                <c:pt idx="31">
                  <c:v>727933</c:v>
                </c:pt>
                <c:pt idx="32">
                  <c:v>736520</c:v>
                </c:pt>
                <c:pt idx="33">
                  <c:v>747715</c:v>
                </c:pt>
                <c:pt idx="34">
                  <c:v>751021</c:v>
                </c:pt>
                <c:pt idx="35">
                  <c:v>750778</c:v>
                </c:pt>
                <c:pt idx="36">
                  <c:v>736673</c:v>
                </c:pt>
                <c:pt idx="37">
                  <c:v>741274</c:v>
                </c:pt>
                <c:pt idx="38">
                  <c:v>745530</c:v>
                </c:pt>
                <c:pt idx="39">
                  <c:v>747151</c:v>
                </c:pt>
                <c:pt idx="40">
                  <c:v>746300</c:v>
                </c:pt>
                <c:pt idx="41">
                  <c:v>746493</c:v>
                </c:pt>
                <c:pt idx="42">
                  <c:v>753581</c:v>
                </c:pt>
                <c:pt idx="43">
                  <c:v>749331</c:v>
                </c:pt>
                <c:pt idx="44">
                  <c:v>752839</c:v>
                </c:pt>
                <c:pt idx="45">
                  <c:v>754432</c:v>
                </c:pt>
                <c:pt idx="46">
                  <c:v>756829</c:v>
                </c:pt>
                <c:pt idx="47">
                  <c:v>754408</c:v>
                </c:pt>
                <c:pt idx="48">
                  <c:v>746354</c:v>
                </c:pt>
                <c:pt idx="49">
                  <c:v>751365</c:v>
                </c:pt>
                <c:pt idx="50">
                  <c:v>754535</c:v>
                </c:pt>
                <c:pt idx="51">
                  <c:v>757882</c:v>
                </c:pt>
                <c:pt idx="52">
                  <c:v>758685</c:v>
                </c:pt>
                <c:pt idx="53">
                  <c:v>763625</c:v>
                </c:pt>
                <c:pt idx="54">
                  <c:v>760704</c:v>
                </c:pt>
                <c:pt idx="55">
                  <c:v>753562</c:v>
                </c:pt>
                <c:pt idx="56">
                  <c:v>761013</c:v>
                </c:pt>
                <c:pt idx="57">
                  <c:v>762470</c:v>
                </c:pt>
                <c:pt idx="58">
                  <c:v>763193</c:v>
                </c:pt>
                <c:pt idx="59">
                  <c:v>759939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574A-41E6-97B4-289E11850FF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14969056"/>
        <c:axId val="614969888"/>
      </c:lineChart>
      <c:dateAx>
        <c:axId val="614969056"/>
        <c:scaling>
          <c:orientation val="minMax"/>
        </c:scaling>
        <c:delete val="0"/>
        <c:axPos val="b"/>
        <c:numFmt formatCode="mmm\-yy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Franklin Gothic Book" panose="020B0503020102020204" pitchFamily="34" charset="0"/>
                <a:ea typeface="+mn-ea"/>
                <a:cs typeface="+mn-cs"/>
              </a:defRPr>
            </a:pPr>
            <a:endParaRPr lang="en-US"/>
          </a:p>
        </c:txPr>
        <c:crossAx val="614969888"/>
        <c:crosses val="autoZero"/>
        <c:auto val="1"/>
        <c:lblOffset val="100"/>
        <c:baseTimeUnit val="months"/>
      </c:dateAx>
      <c:valAx>
        <c:axId val="614969888"/>
        <c:scaling>
          <c:orientation val="minMax"/>
          <c:min val="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Franklin Gothic Book" panose="020B0503020102020204" pitchFamily="34" charset="0"/>
                <a:ea typeface="+mn-ea"/>
                <a:cs typeface="+mn-cs"/>
              </a:defRPr>
            </a:pPr>
            <a:endParaRPr lang="en-US"/>
          </a:p>
        </c:txPr>
        <c:crossAx val="614969056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Fairfax</a:t>
            </a:r>
            <a:r>
              <a:rPr lang="en-US" baseline="0"/>
              <a:t> County</a:t>
            </a:r>
            <a:endParaRPr lang="en-US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dLbls>
            <c:dLbl>
              <c:idx val="14"/>
              <c:layout>
                <c:manualLayout>
                  <c:x val="-1.713271737135165E-2"/>
                  <c:y val="-4.6430644225188646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0-0C3E-47B3-9660-59E0072AD48D}"/>
                </c:ext>
              </c:extLst>
            </c:dLbl>
            <c:dLbl>
              <c:idx val="15"/>
              <c:layout>
                <c:manualLayout>
                  <c:x val="-3.4506237108906941E-2"/>
                  <c:y val="3.8672095761680396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0C3E-47B3-9660-59E0072AD48D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2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Franklin Gothic Book" panose="020B0503020102020204" pitchFamily="34" charset="0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'Selected Jurisdictions'!$B$1:$BI$1</c:f>
              <c:numCache>
                <c:formatCode>mmm\-yy</c:formatCode>
                <c:ptCount val="60"/>
                <c:pt idx="0">
                  <c:v>43466</c:v>
                </c:pt>
                <c:pt idx="1">
                  <c:v>43497</c:v>
                </c:pt>
                <c:pt idx="2">
                  <c:v>43525</c:v>
                </c:pt>
                <c:pt idx="3">
                  <c:v>43556</c:v>
                </c:pt>
                <c:pt idx="4">
                  <c:v>43586</c:v>
                </c:pt>
                <c:pt idx="5">
                  <c:v>43617</c:v>
                </c:pt>
                <c:pt idx="6">
                  <c:v>43647</c:v>
                </c:pt>
                <c:pt idx="7">
                  <c:v>43678</c:v>
                </c:pt>
                <c:pt idx="8">
                  <c:v>43709</c:v>
                </c:pt>
                <c:pt idx="9">
                  <c:v>43739</c:v>
                </c:pt>
                <c:pt idx="10">
                  <c:v>43770</c:v>
                </c:pt>
                <c:pt idx="11">
                  <c:v>43800</c:v>
                </c:pt>
                <c:pt idx="12">
                  <c:v>43831</c:v>
                </c:pt>
                <c:pt idx="13">
                  <c:v>43862</c:v>
                </c:pt>
                <c:pt idx="14">
                  <c:v>43891</c:v>
                </c:pt>
                <c:pt idx="15">
                  <c:v>43922</c:v>
                </c:pt>
                <c:pt idx="16">
                  <c:v>43952</c:v>
                </c:pt>
                <c:pt idx="17">
                  <c:v>43983</c:v>
                </c:pt>
                <c:pt idx="18">
                  <c:v>44013</c:v>
                </c:pt>
                <c:pt idx="19">
                  <c:v>44044</c:v>
                </c:pt>
                <c:pt idx="20">
                  <c:v>44075</c:v>
                </c:pt>
                <c:pt idx="21">
                  <c:v>44105</c:v>
                </c:pt>
                <c:pt idx="22">
                  <c:v>44136</c:v>
                </c:pt>
                <c:pt idx="23">
                  <c:v>44166</c:v>
                </c:pt>
                <c:pt idx="24">
                  <c:v>44197</c:v>
                </c:pt>
                <c:pt idx="25">
                  <c:v>44228</c:v>
                </c:pt>
                <c:pt idx="26">
                  <c:v>44256</c:v>
                </c:pt>
                <c:pt idx="27">
                  <c:v>44287</c:v>
                </c:pt>
                <c:pt idx="28">
                  <c:v>44317</c:v>
                </c:pt>
                <c:pt idx="29">
                  <c:v>44348</c:v>
                </c:pt>
                <c:pt idx="30">
                  <c:v>44378</c:v>
                </c:pt>
                <c:pt idx="31">
                  <c:v>44409</c:v>
                </c:pt>
                <c:pt idx="32">
                  <c:v>44440</c:v>
                </c:pt>
                <c:pt idx="33">
                  <c:v>44470</c:v>
                </c:pt>
                <c:pt idx="34">
                  <c:v>44501</c:v>
                </c:pt>
                <c:pt idx="35">
                  <c:v>44531</c:v>
                </c:pt>
                <c:pt idx="36">
                  <c:v>44562</c:v>
                </c:pt>
                <c:pt idx="37">
                  <c:v>44593</c:v>
                </c:pt>
                <c:pt idx="38">
                  <c:v>44621</c:v>
                </c:pt>
                <c:pt idx="39">
                  <c:v>44652</c:v>
                </c:pt>
                <c:pt idx="40">
                  <c:v>44682</c:v>
                </c:pt>
                <c:pt idx="41">
                  <c:v>44713</c:v>
                </c:pt>
                <c:pt idx="42">
                  <c:v>44743</c:v>
                </c:pt>
                <c:pt idx="43">
                  <c:v>44774</c:v>
                </c:pt>
                <c:pt idx="44">
                  <c:v>44805</c:v>
                </c:pt>
                <c:pt idx="45">
                  <c:v>44835</c:v>
                </c:pt>
                <c:pt idx="46">
                  <c:v>44866</c:v>
                </c:pt>
                <c:pt idx="47">
                  <c:v>44896</c:v>
                </c:pt>
                <c:pt idx="48">
                  <c:v>44927</c:v>
                </c:pt>
                <c:pt idx="49">
                  <c:v>44958</c:v>
                </c:pt>
                <c:pt idx="50">
                  <c:v>44986</c:v>
                </c:pt>
                <c:pt idx="51">
                  <c:v>45017</c:v>
                </c:pt>
                <c:pt idx="52">
                  <c:v>45047</c:v>
                </c:pt>
                <c:pt idx="53">
                  <c:v>45078</c:v>
                </c:pt>
                <c:pt idx="54">
                  <c:v>45108</c:v>
                </c:pt>
                <c:pt idx="55">
                  <c:v>45139</c:v>
                </c:pt>
                <c:pt idx="56">
                  <c:v>45170</c:v>
                </c:pt>
                <c:pt idx="57">
                  <c:v>45200</c:v>
                </c:pt>
                <c:pt idx="58">
                  <c:v>45231</c:v>
                </c:pt>
                <c:pt idx="59">
                  <c:v>45261</c:v>
                </c:pt>
              </c:numCache>
            </c:numRef>
          </c:cat>
          <c:val>
            <c:numRef>
              <c:f>'Selected Jurisdictions'!$B$8:$BI$8</c:f>
              <c:numCache>
                <c:formatCode>#,##0</c:formatCode>
                <c:ptCount val="60"/>
                <c:pt idx="0">
                  <c:v>610413</c:v>
                </c:pt>
                <c:pt idx="1">
                  <c:v>612849</c:v>
                </c:pt>
                <c:pt idx="2">
                  <c:v>614196</c:v>
                </c:pt>
                <c:pt idx="3">
                  <c:v>617319</c:v>
                </c:pt>
                <c:pt idx="4">
                  <c:v>622294</c:v>
                </c:pt>
                <c:pt idx="5">
                  <c:v>630536</c:v>
                </c:pt>
                <c:pt idx="6">
                  <c:v>619894</c:v>
                </c:pt>
                <c:pt idx="7">
                  <c:v>626640</c:v>
                </c:pt>
                <c:pt idx="8">
                  <c:v>622536</c:v>
                </c:pt>
                <c:pt idx="9">
                  <c:v>626894</c:v>
                </c:pt>
                <c:pt idx="10">
                  <c:v>631154</c:v>
                </c:pt>
                <c:pt idx="11">
                  <c:v>631991</c:v>
                </c:pt>
                <c:pt idx="12">
                  <c:v>619287</c:v>
                </c:pt>
                <c:pt idx="13">
                  <c:v>620899</c:v>
                </c:pt>
                <c:pt idx="14">
                  <c:v>617957</c:v>
                </c:pt>
                <c:pt idx="15">
                  <c:v>557445</c:v>
                </c:pt>
                <c:pt idx="16">
                  <c:v>560692</c:v>
                </c:pt>
                <c:pt idx="17">
                  <c:v>575788</c:v>
                </c:pt>
                <c:pt idx="18">
                  <c:v>570007</c:v>
                </c:pt>
                <c:pt idx="19">
                  <c:v>588988</c:v>
                </c:pt>
                <c:pt idx="20">
                  <c:v>591842</c:v>
                </c:pt>
                <c:pt idx="21">
                  <c:v>595844</c:v>
                </c:pt>
                <c:pt idx="22">
                  <c:v>599969</c:v>
                </c:pt>
                <c:pt idx="23">
                  <c:v>600947</c:v>
                </c:pt>
                <c:pt idx="24">
                  <c:v>593976</c:v>
                </c:pt>
                <c:pt idx="25">
                  <c:v>594702</c:v>
                </c:pt>
                <c:pt idx="26">
                  <c:v>597301</c:v>
                </c:pt>
                <c:pt idx="27">
                  <c:v>600798</c:v>
                </c:pt>
                <c:pt idx="28">
                  <c:v>604293</c:v>
                </c:pt>
                <c:pt idx="29">
                  <c:v>611971</c:v>
                </c:pt>
                <c:pt idx="30">
                  <c:v>606909</c:v>
                </c:pt>
                <c:pt idx="31">
                  <c:v>612501</c:v>
                </c:pt>
                <c:pt idx="32">
                  <c:v>609034</c:v>
                </c:pt>
                <c:pt idx="33">
                  <c:v>615938</c:v>
                </c:pt>
                <c:pt idx="34">
                  <c:v>619541</c:v>
                </c:pt>
                <c:pt idx="35">
                  <c:v>619941</c:v>
                </c:pt>
                <c:pt idx="36">
                  <c:v>605140</c:v>
                </c:pt>
                <c:pt idx="37">
                  <c:v>610676</c:v>
                </c:pt>
                <c:pt idx="38">
                  <c:v>611376</c:v>
                </c:pt>
                <c:pt idx="39">
                  <c:v>616283</c:v>
                </c:pt>
                <c:pt idx="40">
                  <c:v>618996</c:v>
                </c:pt>
                <c:pt idx="41">
                  <c:v>623940</c:v>
                </c:pt>
                <c:pt idx="42">
                  <c:v>621127</c:v>
                </c:pt>
                <c:pt idx="43">
                  <c:v>628581</c:v>
                </c:pt>
                <c:pt idx="44">
                  <c:v>623622</c:v>
                </c:pt>
                <c:pt idx="45">
                  <c:v>627724</c:v>
                </c:pt>
                <c:pt idx="46">
                  <c:v>631654</c:v>
                </c:pt>
                <c:pt idx="47">
                  <c:v>629173</c:v>
                </c:pt>
                <c:pt idx="48">
                  <c:v>620190</c:v>
                </c:pt>
                <c:pt idx="49">
                  <c:v>623157</c:v>
                </c:pt>
                <c:pt idx="50">
                  <c:v>622978</c:v>
                </c:pt>
                <c:pt idx="51">
                  <c:v>625561</c:v>
                </c:pt>
                <c:pt idx="52">
                  <c:v>629426</c:v>
                </c:pt>
                <c:pt idx="53">
                  <c:v>638422</c:v>
                </c:pt>
                <c:pt idx="54">
                  <c:v>630537</c:v>
                </c:pt>
                <c:pt idx="55">
                  <c:v>636212</c:v>
                </c:pt>
                <c:pt idx="56">
                  <c:v>628930</c:v>
                </c:pt>
                <c:pt idx="57">
                  <c:v>631008</c:v>
                </c:pt>
                <c:pt idx="58">
                  <c:v>633523</c:v>
                </c:pt>
                <c:pt idx="59">
                  <c:v>632599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0C3E-47B3-9660-59E0072AD48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14969056"/>
        <c:axId val="614969888"/>
      </c:lineChart>
      <c:dateAx>
        <c:axId val="614969056"/>
        <c:scaling>
          <c:orientation val="minMax"/>
        </c:scaling>
        <c:delete val="0"/>
        <c:axPos val="b"/>
        <c:numFmt formatCode="mmm\-yy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Franklin Gothic Book" panose="020B0503020102020204" pitchFamily="34" charset="0"/>
                <a:ea typeface="+mn-ea"/>
                <a:cs typeface="+mn-cs"/>
              </a:defRPr>
            </a:pPr>
            <a:endParaRPr lang="en-US"/>
          </a:p>
        </c:txPr>
        <c:crossAx val="614969888"/>
        <c:crosses val="autoZero"/>
        <c:auto val="1"/>
        <c:lblOffset val="100"/>
        <c:baseTimeUnit val="months"/>
      </c:dateAx>
      <c:valAx>
        <c:axId val="614969888"/>
        <c:scaling>
          <c:orientation val="minMax"/>
          <c:min val="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Franklin Gothic Book" panose="020B0503020102020204" pitchFamily="34" charset="0"/>
                <a:ea typeface="+mn-ea"/>
                <a:cs typeface="+mn-cs"/>
              </a:defRPr>
            </a:pPr>
            <a:endParaRPr lang="en-US"/>
          </a:p>
        </c:txPr>
        <c:crossAx val="614969056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baseline="0"/>
              <a:t>Montgomery County</a:t>
            </a:r>
            <a:endParaRPr lang="en-US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dLbls>
            <c:dLbl>
              <c:idx val="2"/>
              <c:layout>
                <c:manualLayout>
                  <c:x val="-2.3663674776693816E-2"/>
                  <c:y val="-5.4137664346481054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0-7136-4DBF-ADCC-5B1A88B86624}"/>
                </c:ext>
              </c:extLst>
            </c:dLbl>
            <c:dLbl>
              <c:idx val="14"/>
              <c:layout>
                <c:manualLayout>
                  <c:x val="-2.3138172960767516E-2"/>
                  <c:y val="-3.8669760247486501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0-E14B-4151-8155-2C4484E2A52C}"/>
                </c:ext>
              </c:extLst>
            </c:dLbl>
            <c:dLbl>
              <c:idx val="15"/>
              <c:layout>
                <c:manualLayout>
                  <c:x val="-3.2622138964434E-2"/>
                  <c:y val="3.4802784222737748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E14B-4151-8155-2C4484E2A52C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2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Franklin Gothic Book" panose="020B0503020102020204" pitchFamily="34" charset="0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'Selected Jurisdictions'!$B$1:$BI$1</c:f>
              <c:numCache>
                <c:formatCode>mmm\-yy</c:formatCode>
                <c:ptCount val="60"/>
                <c:pt idx="0">
                  <c:v>43466</c:v>
                </c:pt>
                <c:pt idx="1">
                  <c:v>43497</c:v>
                </c:pt>
                <c:pt idx="2">
                  <c:v>43525</c:v>
                </c:pt>
                <c:pt idx="3">
                  <c:v>43556</c:v>
                </c:pt>
                <c:pt idx="4">
                  <c:v>43586</c:v>
                </c:pt>
                <c:pt idx="5">
                  <c:v>43617</c:v>
                </c:pt>
                <c:pt idx="6">
                  <c:v>43647</c:v>
                </c:pt>
                <c:pt idx="7">
                  <c:v>43678</c:v>
                </c:pt>
                <c:pt idx="8">
                  <c:v>43709</c:v>
                </c:pt>
                <c:pt idx="9">
                  <c:v>43739</c:v>
                </c:pt>
                <c:pt idx="10">
                  <c:v>43770</c:v>
                </c:pt>
                <c:pt idx="11">
                  <c:v>43800</c:v>
                </c:pt>
                <c:pt idx="12">
                  <c:v>43831</c:v>
                </c:pt>
                <c:pt idx="13">
                  <c:v>43862</c:v>
                </c:pt>
                <c:pt idx="14">
                  <c:v>43891</c:v>
                </c:pt>
                <c:pt idx="15">
                  <c:v>43922</c:v>
                </c:pt>
                <c:pt idx="16">
                  <c:v>43952</c:v>
                </c:pt>
                <c:pt idx="17">
                  <c:v>43983</c:v>
                </c:pt>
                <c:pt idx="18">
                  <c:v>44013</c:v>
                </c:pt>
                <c:pt idx="19">
                  <c:v>44044</c:v>
                </c:pt>
                <c:pt idx="20">
                  <c:v>44075</c:v>
                </c:pt>
                <c:pt idx="21">
                  <c:v>44105</c:v>
                </c:pt>
                <c:pt idx="22">
                  <c:v>44136</c:v>
                </c:pt>
                <c:pt idx="23">
                  <c:v>44166</c:v>
                </c:pt>
                <c:pt idx="24">
                  <c:v>44197</c:v>
                </c:pt>
                <c:pt idx="25">
                  <c:v>44228</c:v>
                </c:pt>
                <c:pt idx="26">
                  <c:v>44256</c:v>
                </c:pt>
                <c:pt idx="27">
                  <c:v>44287</c:v>
                </c:pt>
                <c:pt idx="28">
                  <c:v>44317</c:v>
                </c:pt>
                <c:pt idx="29">
                  <c:v>44348</c:v>
                </c:pt>
                <c:pt idx="30">
                  <c:v>44378</c:v>
                </c:pt>
                <c:pt idx="31">
                  <c:v>44409</c:v>
                </c:pt>
                <c:pt idx="32">
                  <c:v>44440</c:v>
                </c:pt>
                <c:pt idx="33">
                  <c:v>44470</c:v>
                </c:pt>
                <c:pt idx="34">
                  <c:v>44501</c:v>
                </c:pt>
                <c:pt idx="35">
                  <c:v>44531</c:v>
                </c:pt>
                <c:pt idx="36">
                  <c:v>44562</c:v>
                </c:pt>
                <c:pt idx="37">
                  <c:v>44593</c:v>
                </c:pt>
                <c:pt idx="38">
                  <c:v>44621</c:v>
                </c:pt>
                <c:pt idx="39">
                  <c:v>44652</c:v>
                </c:pt>
                <c:pt idx="40">
                  <c:v>44682</c:v>
                </c:pt>
                <c:pt idx="41">
                  <c:v>44713</c:v>
                </c:pt>
                <c:pt idx="42">
                  <c:v>44743</c:v>
                </c:pt>
                <c:pt idx="43">
                  <c:v>44774</c:v>
                </c:pt>
                <c:pt idx="44">
                  <c:v>44805</c:v>
                </c:pt>
                <c:pt idx="45">
                  <c:v>44835</c:v>
                </c:pt>
                <c:pt idx="46">
                  <c:v>44866</c:v>
                </c:pt>
                <c:pt idx="47">
                  <c:v>44896</c:v>
                </c:pt>
                <c:pt idx="48">
                  <c:v>44927</c:v>
                </c:pt>
                <c:pt idx="49">
                  <c:v>44958</c:v>
                </c:pt>
                <c:pt idx="50">
                  <c:v>44986</c:v>
                </c:pt>
                <c:pt idx="51">
                  <c:v>45017</c:v>
                </c:pt>
                <c:pt idx="52">
                  <c:v>45047</c:v>
                </c:pt>
                <c:pt idx="53">
                  <c:v>45078</c:v>
                </c:pt>
                <c:pt idx="54">
                  <c:v>45108</c:v>
                </c:pt>
                <c:pt idx="55">
                  <c:v>45139</c:v>
                </c:pt>
                <c:pt idx="56">
                  <c:v>45170</c:v>
                </c:pt>
                <c:pt idx="57">
                  <c:v>45200</c:v>
                </c:pt>
                <c:pt idx="58">
                  <c:v>45231</c:v>
                </c:pt>
                <c:pt idx="59">
                  <c:v>45261</c:v>
                </c:pt>
              </c:numCache>
            </c:numRef>
          </c:cat>
          <c:val>
            <c:numRef>
              <c:f>'Selected Jurisdictions'!$B$5:$BI$5</c:f>
              <c:numCache>
                <c:formatCode>#,##0</c:formatCode>
                <c:ptCount val="60"/>
                <c:pt idx="0">
                  <c:v>469180</c:v>
                </c:pt>
                <c:pt idx="1">
                  <c:v>468025</c:v>
                </c:pt>
                <c:pt idx="2">
                  <c:v>470556</c:v>
                </c:pt>
                <c:pt idx="3">
                  <c:v>473938</c:v>
                </c:pt>
                <c:pt idx="4">
                  <c:v>476349</c:v>
                </c:pt>
                <c:pt idx="5">
                  <c:v>480406</c:v>
                </c:pt>
                <c:pt idx="6">
                  <c:v>466068</c:v>
                </c:pt>
                <c:pt idx="7">
                  <c:v>460878</c:v>
                </c:pt>
                <c:pt idx="8">
                  <c:v>474008</c:v>
                </c:pt>
                <c:pt idx="9">
                  <c:v>474637</c:v>
                </c:pt>
                <c:pt idx="10">
                  <c:v>478098</c:v>
                </c:pt>
                <c:pt idx="11">
                  <c:v>477794</c:v>
                </c:pt>
                <c:pt idx="12">
                  <c:v>470919</c:v>
                </c:pt>
                <c:pt idx="13">
                  <c:v>470494</c:v>
                </c:pt>
                <c:pt idx="14">
                  <c:v>466745</c:v>
                </c:pt>
                <c:pt idx="15">
                  <c:v>409917</c:v>
                </c:pt>
                <c:pt idx="16">
                  <c:v>414889</c:v>
                </c:pt>
                <c:pt idx="17">
                  <c:v>423168</c:v>
                </c:pt>
                <c:pt idx="18">
                  <c:v>422684</c:v>
                </c:pt>
                <c:pt idx="19">
                  <c:v>425815</c:v>
                </c:pt>
                <c:pt idx="20">
                  <c:v>437042</c:v>
                </c:pt>
                <c:pt idx="21">
                  <c:v>442587</c:v>
                </c:pt>
                <c:pt idx="22">
                  <c:v>442674</c:v>
                </c:pt>
                <c:pt idx="23">
                  <c:v>444170</c:v>
                </c:pt>
                <c:pt idx="24">
                  <c:v>434224</c:v>
                </c:pt>
                <c:pt idx="25">
                  <c:v>435450</c:v>
                </c:pt>
                <c:pt idx="26">
                  <c:v>439330</c:v>
                </c:pt>
                <c:pt idx="27">
                  <c:v>443511</c:v>
                </c:pt>
                <c:pt idx="28">
                  <c:v>446382</c:v>
                </c:pt>
                <c:pt idx="29">
                  <c:v>450099</c:v>
                </c:pt>
                <c:pt idx="30">
                  <c:v>445315</c:v>
                </c:pt>
                <c:pt idx="31">
                  <c:v>440666</c:v>
                </c:pt>
                <c:pt idx="32">
                  <c:v>449874</c:v>
                </c:pt>
                <c:pt idx="33">
                  <c:v>455150</c:v>
                </c:pt>
                <c:pt idx="34">
                  <c:v>458124</c:v>
                </c:pt>
                <c:pt idx="35">
                  <c:v>460157</c:v>
                </c:pt>
                <c:pt idx="36">
                  <c:v>443927</c:v>
                </c:pt>
                <c:pt idx="37">
                  <c:v>448585</c:v>
                </c:pt>
                <c:pt idx="38">
                  <c:v>448413</c:v>
                </c:pt>
                <c:pt idx="39">
                  <c:v>453927</c:v>
                </c:pt>
                <c:pt idx="40">
                  <c:v>456152</c:v>
                </c:pt>
                <c:pt idx="41">
                  <c:v>455895</c:v>
                </c:pt>
                <c:pt idx="42">
                  <c:v>452493</c:v>
                </c:pt>
                <c:pt idx="43">
                  <c:v>447503</c:v>
                </c:pt>
                <c:pt idx="44">
                  <c:v>456967</c:v>
                </c:pt>
                <c:pt idx="45">
                  <c:v>458227</c:v>
                </c:pt>
                <c:pt idx="46">
                  <c:v>459369</c:v>
                </c:pt>
                <c:pt idx="47">
                  <c:v>457781</c:v>
                </c:pt>
                <c:pt idx="48">
                  <c:v>454078</c:v>
                </c:pt>
                <c:pt idx="49">
                  <c:v>454705</c:v>
                </c:pt>
                <c:pt idx="50">
                  <c:v>454741</c:v>
                </c:pt>
                <c:pt idx="51">
                  <c:v>456941</c:v>
                </c:pt>
                <c:pt idx="52">
                  <c:v>458859</c:v>
                </c:pt>
                <c:pt idx="53">
                  <c:v>463306</c:v>
                </c:pt>
                <c:pt idx="54">
                  <c:v>453142</c:v>
                </c:pt>
                <c:pt idx="55">
                  <c:v>461388</c:v>
                </c:pt>
                <c:pt idx="56">
                  <c:v>457461</c:v>
                </c:pt>
                <c:pt idx="57">
                  <c:v>460481</c:v>
                </c:pt>
                <c:pt idx="58">
                  <c:v>461604</c:v>
                </c:pt>
                <c:pt idx="59">
                  <c:v>462135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E14B-4151-8155-2C4484E2A52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14969056"/>
        <c:axId val="614969888"/>
      </c:lineChart>
      <c:dateAx>
        <c:axId val="614969056"/>
        <c:scaling>
          <c:orientation val="minMax"/>
        </c:scaling>
        <c:delete val="0"/>
        <c:axPos val="b"/>
        <c:numFmt formatCode="mmm\-yy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Franklin Gothic Book" panose="020B0503020102020204" pitchFamily="34" charset="0"/>
                <a:ea typeface="+mn-ea"/>
                <a:cs typeface="+mn-cs"/>
              </a:defRPr>
            </a:pPr>
            <a:endParaRPr lang="en-US"/>
          </a:p>
        </c:txPr>
        <c:crossAx val="614969888"/>
        <c:crosses val="autoZero"/>
        <c:auto val="1"/>
        <c:lblOffset val="100"/>
        <c:baseTimeUnit val="months"/>
      </c:dateAx>
      <c:valAx>
        <c:axId val="614969888"/>
        <c:scaling>
          <c:orientation val="minMax"/>
          <c:min val="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Franklin Gothic Book" panose="020B0503020102020204" pitchFamily="34" charset="0"/>
                <a:ea typeface="+mn-ea"/>
                <a:cs typeface="+mn-cs"/>
              </a:defRPr>
            </a:pPr>
            <a:endParaRPr lang="en-US"/>
          </a:p>
        </c:txPr>
        <c:crossAx val="614969056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Prince</a:t>
            </a:r>
            <a:r>
              <a:rPr lang="en-US" baseline="0"/>
              <a:t> George's County</a:t>
            </a:r>
            <a:endParaRPr lang="en-US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5.8492632751950727E-2"/>
          <c:y val="0.15124782356355196"/>
          <c:w val="0.92666231250690989"/>
          <c:h val="0.70107043352024412"/>
        </c:manualLayout>
      </c:layout>
      <c:lineChart>
        <c:grouping val="standard"/>
        <c:varyColors val="0"/>
        <c:ser>
          <c:idx val="0"/>
          <c:order val="0"/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dLbls>
            <c:dLbl>
              <c:idx val="14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0-0845-45CC-A97F-F4D045B0F1D5}"/>
                </c:ext>
              </c:extLst>
            </c:dLbl>
            <c:dLbl>
              <c:idx val="15"/>
              <c:layout>
                <c:manualLayout>
                  <c:x val="-5.0113158745554477E-2"/>
                  <c:y val="3.0935808197989172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0845-45CC-A97F-F4D045B0F1D5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2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Franklin Gothic Book" panose="020B0503020102020204" pitchFamily="34" charset="0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'Selected Jurisdictions'!$B$1:$BI$1</c:f>
              <c:numCache>
                <c:formatCode>mmm\-yy</c:formatCode>
                <c:ptCount val="60"/>
                <c:pt idx="0">
                  <c:v>43466</c:v>
                </c:pt>
                <c:pt idx="1">
                  <c:v>43497</c:v>
                </c:pt>
                <c:pt idx="2">
                  <c:v>43525</c:v>
                </c:pt>
                <c:pt idx="3">
                  <c:v>43556</c:v>
                </c:pt>
                <c:pt idx="4">
                  <c:v>43586</c:v>
                </c:pt>
                <c:pt idx="5">
                  <c:v>43617</c:v>
                </c:pt>
                <c:pt idx="6">
                  <c:v>43647</c:v>
                </c:pt>
                <c:pt idx="7">
                  <c:v>43678</c:v>
                </c:pt>
                <c:pt idx="8">
                  <c:v>43709</c:v>
                </c:pt>
                <c:pt idx="9">
                  <c:v>43739</c:v>
                </c:pt>
                <c:pt idx="10">
                  <c:v>43770</c:v>
                </c:pt>
                <c:pt idx="11">
                  <c:v>43800</c:v>
                </c:pt>
                <c:pt idx="12">
                  <c:v>43831</c:v>
                </c:pt>
                <c:pt idx="13">
                  <c:v>43862</c:v>
                </c:pt>
                <c:pt idx="14">
                  <c:v>43891</c:v>
                </c:pt>
                <c:pt idx="15">
                  <c:v>43922</c:v>
                </c:pt>
                <c:pt idx="16">
                  <c:v>43952</c:v>
                </c:pt>
                <c:pt idx="17">
                  <c:v>43983</c:v>
                </c:pt>
                <c:pt idx="18">
                  <c:v>44013</c:v>
                </c:pt>
                <c:pt idx="19">
                  <c:v>44044</c:v>
                </c:pt>
                <c:pt idx="20">
                  <c:v>44075</c:v>
                </c:pt>
                <c:pt idx="21">
                  <c:v>44105</c:v>
                </c:pt>
                <c:pt idx="22">
                  <c:v>44136</c:v>
                </c:pt>
                <c:pt idx="23">
                  <c:v>44166</c:v>
                </c:pt>
                <c:pt idx="24">
                  <c:v>44197</c:v>
                </c:pt>
                <c:pt idx="25">
                  <c:v>44228</c:v>
                </c:pt>
                <c:pt idx="26">
                  <c:v>44256</c:v>
                </c:pt>
                <c:pt idx="27">
                  <c:v>44287</c:v>
                </c:pt>
                <c:pt idx="28">
                  <c:v>44317</c:v>
                </c:pt>
                <c:pt idx="29">
                  <c:v>44348</c:v>
                </c:pt>
                <c:pt idx="30">
                  <c:v>44378</c:v>
                </c:pt>
                <c:pt idx="31">
                  <c:v>44409</c:v>
                </c:pt>
                <c:pt idx="32">
                  <c:v>44440</c:v>
                </c:pt>
                <c:pt idx="33">
                  <c:v>44470</c:v>
                </c:pt>
                <c:pt idx="34">
                  <c:v>44501</c:v>
                </c:pt>
                <c:pt idx="35">
                  <c:v>44531</c:v>
                </c:pt>
                <c:pt idx="36">
                  <c:v>44562</c:v>
                </c:pt>
                <c:pt idx="37">
                  <c:v>44593</c:v>
                </c:pt>
                <c:pt idx="38">
                  <c:v>44621</c:v>
                </c:pt>
                <c:pt idx="39">
                  <c:v>44652</c:v>
                </c:pt>
                <c:pt idx="40">
                  <c:v>44682</c:v>
                </c:pt>
                <c:pt idx="41">
                  <c:v>44713</c:v>
                </c:pt>
                <c:pt idx="42">
                  <c:v>44743</c:v>
                </c:pt>
                <c:pt idx="43">
                  <c:v>44774</c:v>
                </c:pt>
                <c:pt idx="44">
                  <c:v>44805</c:v>
                </c:pt>
                <c:pt idx="45">
                  <c:v>44835</c:v>
                </c:pt>
                <c:pt idx="46">
                  <c:v>44866</c:v>
                </c:pt>
                <c:pt idx="47">
                  <c:v>44896</c:v>
                </c:pt>
                <c:pt idx="48">
                  <c:v>44927</c:v>
                </c:pt>
                <c:pt idx="49">
                  <c:v>44958</c:v>
                </c:pt>
                <c:pt idx="50">
                  <c:v>44986</c:v>
                </c:pt>
                <c:pt idx="51">
                  <c:v>45017</c:v>
                </c:pt>
                <c:pt idx="52">
                  <c:v>45047</c:v>
                </c:pt>
                <c:pt idx="53">
                  <c:v>45078</c:v>
                </c:pt>
                <c:pt idx="54">
                  <c:v>45108</c:v>
                </c:pt>
                <c:pt idx="55">
                  <c:v>45139</c:v>
                </c:pt>
                <c:pt idx="56">
                  <c:v>45170</c:v>
                </c:pt>
                <c:pt idx="57">
                  <c:v>45200</c:v>
                </c:pt>
                <c:pt idx="58">
                  <c:v>45231</c:v>
                </c:pt>
                <c:pt idx="59">
                  <c:v>45261</c:v>
                </c:pt>
              </c:numCache>
            </c:numRef>
          </c:cat>
          <c:val>
            <c:numRef>
              <c:f>'Selected Jurisdictions'!$B$6:$BI$6</c:f>
              <c:numCache>
                <c:formatCode>#,##0</c:formatCode>
                <c:ptCount val="60"/>
                <c:pt idx="0">
                  <c:v>315574</c:v>
                </c:pt>
                <c:pt idx="1">
                  <c:v>318255</c:v>
                </c:pt>
                <c:pt idx="2">
                  <c:v>320369</c:v>
                </c:pt>
                <c:pt idx="3">
                  <c:v>321450</c:v>
                </c:pt>
                <c:pt idx="4">
                  <c:v>323033</c:v>
                </c:pt>
                <c:pt idx="5">
                  <c:v>325497</c:v>
                </c:pt>
                <c:pt idx="6">
                  <c:v>321447</c:v>
                </c:pt>
                <c:pt idx="7">
                  <c:v>320628</c:v>
                </c:pt>
                <c:pt idx="8">
                  <c:v>319379</c:v>
                </c:pt>
                <c:pt idx="9">
                  <c:v>326672</c:v>
                </c:pt>
                <c:pt idx="10">
                  <c:v>327448</c:v>
                </c:pt>
                <c:pt idx="11">
                  <c:v>326268</c:v>
                </c:pt>
                <c:pt idx="12">
                  <c:v>316757</c:v>
                </c:pt>
                <c:pt idx="13">
                  <c:v>320983</c:v>
                </c:pt>
                <c:pt idx="14">
                  <c:v>317238</c:v>
                </c:pt>
                <c:pt idx="15">
                  <c:v>271758</c:v>
                </c:pt>
                <c:pt idx="16">
                  <c:v>274303</c:v>
                </c:pt>
                <c:pt idx="17">
                  <c:v>279890</c:v>
                </c:pt>
                <c:pt idx="18">
                  <c:v>285826</c:v>
                </c:pt>
                <c:pt idx="19">
                  <c:v>290475</c:v>
                </c:pt>
                <c:pt idx="20">
                  <c:v>293313</c:v>
                </c:pt>
                <c:pt idx="21">
                  <c:v>297186</c:v>
                </c:pt>
                <c:pt idx="22">
                  <c:v>299907</c:v>
                </c:pt>
                <c:pt idx="23">
                  <c:v>298610</c:v>
                </c:pt>
                <c:pt idx="24">
                  <c:v>290845</c:v>
                </c:pt>
                <c:pt idx="25">
                  <c:v>291956</c:v>
                </c:pt>
                <c:pt idx="26">
                  <c:v>293932</c:v>
                </c:pt>
                <c:pt idx="27">
                  <c:v>299873</c:v>
                </c:pt>
                <c:pt idx="28">
                  <c:v>301567</c:v>
                </c:pt>
                <c:pt idx="29">
                  <c:v>303373</c:v>
                </c:pt>
                <c:pt idx="30">
                  <c:v>305117</c:v>
                </c:pt>
                <c:pt idx="31">
                  <c:v>304538</c:v>
                </c:pt>
                <c:pt idx="32">
                  <c:v>305678</c:v>
                </c:pt>
                <c:pt idx="33">
                  <c:v>305796</c:v>
                </c:pt>
                <c:pt idx="34">
                  <c:v>309028</c:v>
                </c:pt>
                <c:pt idx="35">
                  <c:v>311240</c:v>
                </c:pt>
                <c:pt idx="36">
                  <c:v>301756</c:v>
                </c:pt>
                <c:pt idx="37">
                  <c:v>304970</c:v>
                </c:pt>
                <c:pt idx="38">
                  <c:v>302671</c:v>
                </c:pt>
                <c:pt idx="39">
                  <c:v>312034</c:v>
                </c:pt>
                <c:pt idx="40">
                  <c:v>312615</c:v>
                </c:pt>
                <c:pt idx="41">
                  <c:v>312868</c:v>
                </c:pt>
                <c:pt idx="42">
                  <c:v>317891</c:v>
                </c:pt>
                <c:pt idx="43">
                  <c:v>315681</c:v>
                </c:pt>
                <c:pt idx="44">
                  <c:v>315663</c:v>
                </c:pt>
                <c:pt idx="45">
                  <c:v>312657</c:v>
                </c:pt>
                <c:pt idx="46">
                  <c:v>313647</c:v>
                </c:pt>
                <c:pt idx="47">
                  <c:v>314237</c:v>
                </c:pt>
                <c:pt idx="48">
                  <c:v>312111</c:v>
                </c:pt>
                <c:pt idx="49">
                  <c:v>313049</c:v>
                </c:pt>
                <c:pt idx="50">
                  <c:v>312366</c:v>
                </c:pt>
                <c:pt idx="51">
                  <c:v>317997</c:v>
                </c:pt>
                <c:pt idx="52">
                  <c:v>319993</c:v>
                </c:pt>
                <c:pt idx="53">
                  <c:v>320548</c:v>
                </c:pt>
                <c:pt idx="54">
                  <c:v>320459</c:v>
                </c:pt>
                <c:pt idx="55">
                  <c:v>320565</c:v>
                </c:pt>
                <c:pt idx="56">
                  <c:v>318541</c:v>
                </c:pt>
                <c:pt idx="57">
                  <c:v>319755</c:v>
                </c:pt>
                <c:pt idx="58">
                  <c:v>321804</c:v>
                </c:pt>
                <c:pt idx="59">
                  <c:v>322609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0845-45CC-A97F-F4D045B0F1D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14969056"/>
        <c:axId val="614969888"/>
      </c:lineChart>
      <c:dateAx>
        <c:axId val="614969056"/>
        <c:scaling>
          <c:orientation val="minMax"/>
        </c:scaling>
        <c:delete val="0"/>
        <c:axPos val="b"/>
        <c:numFmt formatCode="mmm\-yy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14969888"/>
        <c:crosses val="autoZero"/>
        <c:auto val="1"/>
        <c:lblOffset val="100"/>
        <c:baseTimeUnit val="months"/>
      </c:dateAx>
      <c:valAx>
        <c:axId val="61496988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Franklin Gothic Book" panose="020B0503020102020204" pitchFamily="34" charset="0"/>
                <a:ea typeface="+mn-ea"/>
                <a:cs typeface="+mn-cs"/>
              </a:defRPr>
            </a:pPr>
            <a:endParaRPr lang="en-US"/>
          </a:p>
        </c:txPr>
        <c:crossAx val="614969056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baseline="0"/>
              <a:t>Prince William County</a:t>
            </a:r>
            <a:endParaRPr lang="en-US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dLbls>
            <c:dLbl>
              <c:idx val="14"/>
              <c:layout>
                <c:manualLayout>
                  <c:x val="-5.9840823409730119E-3"/>
                  <c:y val="-4.2561423873089609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CC35-4AF6-905C-EFD0C2E561C5}"/>
                </c:ext>
              </c:extLst>
            </c:dLbl>
            <c:dLbl>
              <c:idx val="15"/>
              <c:layout>
                <c:manualLayout>
                  <c:x val="-1.9336219200234549E-2"/>
                  <c:y val="5.0279756817977556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2-CC35-4AF6-905C-EFD0C2E561C5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2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Franklin Gothic Book" panose="020B0503020102020204" pitchFamily="34" charset="0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'Selected Jurisdictions'!$B$1:$BI$1</c:f>
              <c:numCache>
                <c:formatCode>mmm\-yy</c:formatCode>
                <c:ptCount val="60"/>
                <c:pt idx="0">
                  <c:v>43466</c:v>
                </c:pt>
                <c:pt idx="1">
                  <c:v>43497</c:v>
                </c:pt>
                <c:pt idx="2">
                  <c:v>43525</c:v>
                </c:pt>
                <c:pt idx="3">
                  <c:v>43556</c:v>
                </c:pt>
                <c:pt idx="4">
                  <c:v>43586</c:v>
                </c:pt>
                <c:pt idx="5">
                  <c:v>43617</c:v>
                </c:pt>
                <c:pt idx="6">
                  <c:v>43647</c:v>
                </c:pt>
                <c:pt idx="7">
                  <c:v>43678</c:v>
                </c:pt>
                <c:pt idx="8">
                  <c:v>43709</c:v>
                </c:pt>
                <c:pt idx="9">
                  <c:v>43739</c:v>
                </c:pt>
                <c:pt idx="10">
                  <c:v>43770</c:v>
                </c:pt>
                <c:pt idx="11">
                  <c:v>43800</c:v>
                </c:pt>
                <c:pt idx="12">
                  <c:v>43831</c:v>
                </c:pt>
                <c:pt idx="13">
                  <c:v>43862</c:v>
                </c:pt>
                <c:pt idx="14">
                  <c:v>43891</c:v>
                </c:pt>
                <c:pt idx="15">
                  <c:v>43922</c:v>
                </c:pt>
                <c:pt idx="16">
                  <c:v>43952</c:v>
                </c:pt>
                <c:pt idx="17">
                  <c:v>43983</c:v>
                </c:pt>
                <c:pt idx="18">
                  <c:v>44013</c:v>
                </c:pt>
                <c:pt idx="19">
                  <c:v>44044</c:v>
                </c:pt>
                <c:pt idx="20">
                  <c:v>44075</c:v>
                </c:pt>
                <c:pt idx="21">
                  <c:v>44105</c:v>
                </c:pt>
                <c:pt idx="22">
                  <c:v>44136</c:v>
                </c:pt>
                <c:pt idx="23">
                  <c:v>44166</c:v>
                </c:pt>
                <c:pt idx="24">
                  <c:v>44197</c:v>
                </c:pt>
                <c:pt idx="25">
                  <c:v>44228</c:v>
                </c:pt>
                <c:pt idx="26">
                  <c:v>44256</c:v>
                </c:pt>
                <c:pt idx="27">
                  <c:v>44287</c:v>
                </c:pt>
                <c:pt idx="28">
                  <c:v>44317</c:v>
                </c:pt>
                <c:pt idx="29">
                  <c:v>44348</c:v>
                </c:pt>
                <c:pt idx="30">
                  <c:v>44378</c:v>
                </c:pt>
                <c:pt idx="31">
                  <c:v>44409</c:v>
                </c:pt>
                <c:pt idx="32">
                  <c:v>44440</c:v>
                </c:pt>
                <c:pt idx="33">
                  <c:v>44470</c:v>
                </c:pt>
                <c:pt idx="34">
                  <c:v>44501</c:v>
                </c:pt>
                <c:pt idx="35">
                  <c:v>44531</c:v>
                </c:pt>
                <c:pt idx="36">
                  <c:v>44562</c:v>
                </c:pt>
                <c:pt idx="37">
                  <c:v>44593</c:v>
                </c:pt>
                <c:pt idx="38">
                  <c:v>44621</c:v>
                </c:pt>
                <c:pt idx="39">
                  <c:v>44652</c:v>
                </c:pt>
                <c:pt idx="40">
                  <c:v>44682</c:v>
                </c:pt>
                <c:pt idx="41">
                  <c:v>44713</c:v>
                </c:pt>
                <c:pt idx="42">
                  <c:v>44743</c:v>
                </c:pt>
                <c:pt idx="43">
                  <c:v>44774</c:v>
                </c:pt>
                <c:pt idx="44">
                  <c:v>44805</c:v>
                </c:pt>
                <c:pt idx="45">
                  <c:v>44835</c:v>
                </c:pt>
                <c:pt idx="46">
                  <c:v>44866</c:v>
                </c:pt>
                <c:pt idx="47">
                  <c:v>44896</c:v>
                </c:pt>
                <c:pt idx="48">
                  <c:v>44927</c:v>
                </c:pt>
                <c:pt idx="49">
                  <c:v>44958</c:v>
                </c:pt>
                <c:pt idx="50">
                  <c:v>44986</c:v>
                </c:pt>
                <c:pt idx="51">
                  <c:v>45017</c:v>
                </c:pt>
                <c:pt idx="52">
                  <c:v>45047</c:v>
                </c:pt>
                <c:pt idx="53">
                  <c:v>45078</c:v>
                </c:pt>
                <c:pt idx="54">
                  <c:v>45108</c:v>
                </c:pt>
                <c:pt idx="55">
                  <c:v>45139</c:v>
                </c:pt>
                <c:pt idx="56">
                  <c:v>45170</c:v>
                </c:pt>
                <c:pt idx="57">
                  <c:v>45200</c:v>
                </c:pt>
                <c:pt idx="58">
                  <c:v>45231</c:v>
                </c:pt>
                <c:pt idx="59">
                  <c:v>45261</c:v>
                </c:pt>
              </c:numCache>
            </c:numRef>
          </c:cat>
          <c:val>
            <c:numRef>
              <c:f>'Selected Jurisdictions'!$B$10:$BI$10</c:f>
              <c:numCache>
                <c:formatCode>#,##0</c:formatCode>
                <c:ptCount val="60"/>
                <c:pt idx="0">
                  <c:v>129954</c:v>
                </c:pt>
                <c:pt idx="1">
                  <c:v>130049</c:v>
                </c:pt>
                <c:pt idx="2">
                  <c:v>131372</c:v>
                </c:pt>
                <c:pt idx="3">
                  <c:v>132883</c:v>
                </c:pt>
                <c:pt idx="4">
                  <c:v>134902</c:v>
                </c:pt>
                <c:pt idx="5">
                  <c:v>136530</c:v>
                </c:pt>
                <c:pt idx="6">
                  <c:v>134432</c:v>
                </c:pt>
                <c:pt idx="7">
                  <c:v>133408</c:v>
                </c:pt>
                <c:pt idx="8">
                  <c:v>133079</c:v>
                </c:pt>
                <c:pt idx="9">
                  <c:v>133660</c:v>
                </c:pt>
                <c:pt idx="10">
                  <c:v>134436</c:v>
                </c:pt>
                <c:pt idx="11">
                  <c:v>134141</c:v>
                </c:pt>
                <c:pt idx="12">
                  <c:v>131920</c:v>
                </c:pt>
                <c:pt idx="13">
                  <c:v>132181</c:v>
                </c:pt>
                <c:pt idx="14">
                  <c:v>132286</c:v>
                </c:pt>
                <c:pt idx="15">
                  <c:v>113991</c:v>
                </c:pt>
                <c:pt idx="16">
                  <c:v>115580</c:v>
                </c:pt>
                <c:pt idx="17">
                  <c:v>121993</c:v>
                </c:pt>
                <c:pt idx="18">
                  <c:v>122646</c:v>
                </c:pt>
                <c:pt idx="19">
                  <c:v>124111</c:v>
                </c:pt>
                <c:pt idx="20">
                  <c:v>125483</c:v>
                </c:pt>
                <c:pt idx="21">
                  <c:v>127005</c:v>
                </c:pt>
                <c:pt idx="22">
                  <c:v>127703</c:v>
                </c:pt>
                <c:pt idx="23">
                  <c:v>128146</c:v>
                </c:pt>
                <c:pt idx="24">
                  <c:v>125710</c:v>
                </c:pt>
                <c:pt idx="25">
                  <c:v>125422</c:v>
                </c:pt>
                <c:pt idx="26">
                  <c:v>127101</c:v>
                </c:pt>
                <c:pt idx="27">
                  <c:v>128789</c:v>
                </c:pt>
                <c:pt idx="28">
                  <c:v>130323</c:v>
                </c:pt>
                <c:pt idx="29">
                  <c:v>131957</c:v>
                </c:pt>
                <c:pt idx="30">
                  <c:v>131360</c:v>
                </c:pt>
                <c:pt idx="31">
                  <c:v>131368</c:v>
                </c:pt>
                <c:pt idx="32">
                  <c:v>130771</c:v>
                </c:pt>
                <c:pt idx="33">
                  <c:v>132840</c:v>
                </c:pt>
                <c:pt idx="34">
                  <c:v>132616</c:v>
                </c:pt>
                <c:pt idx="35">
                  <c:v>132647</c:v>
                </c:pt>
                <c:pt idx="36">
                  <c:v>128664</c:v>
                </c:pt>
                <c:pt idx="37">
                  <c:v>130763</c:v>
                </c:pt>
                <c:pt idx="38">
                  <c:v>131319</c:v>
                </c:pt>
                <c:pt idx="39">
                  <c:v>132865</c:v>
                </c:pt>
                <c:pt idx="40">
                  <c:v>134858</c:v>
                </c:pt>
                <c:pt idx="41">
                  <c:v>135582</c:v>
                </c:pt>
                <c:pt idx="42">
                  <c:v>135426</c:v>
                </c:pt>
                <c:pt idx="43">
                  <c:v>135059</c:v>
                </c:pt>
                <c:pt idx="44">
                  <c:v>135061</c:v>
                </c:pt>
                <c:pt idx="45">
                  <c:v>135192</c:v>
                </c:pt>
                <c:pt idx="46">
                  <c:v>135937</c:v>
                </c:pt>
                <c:pt idx="47">
                  <c:v>135672</c:v>
                </c:pt>
                <c:pt idx="48">
                  <c:v>134798</c:v>
                </c:pt>
                <c:pt idx="49">
                  <c:v>135398</c:v>
                </c:pt>
                <c:pt idx="50">
                  <c:v>136495</c:v>
                </c:pt>
                <c:pt idx="51">
                  <c:v>138662</c:v>
                </c:pt>
                <c:pt idx="52">
                  <c:v>140728</c:v>
                </c:pt>
                <c:pt idx="53">
                  <c:v>142473</c:v>
                </c:pt>
                <c:pt idx="54">
                  <c:v>140613</c:v>
                </c:pt>
                <c:pt idx="55">
                  <c:v>141187</c:v>
                </c:pt>
                <c:pt idx="56">
                  <c:v>140823</c:v>
                </c:pt>
                <c:pt idx="57">
                  <c:v>141008</c:v>
                </c:pt>
                <c:pt idx="58">
                  <c:v>141706</c:v>
                </c:pt>
                <c:pt idx="59">
                  <c:v>141443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CC35-4AF6-905C-EFD0C2E561C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14969056"/>
        <c:axId val="614969888"/>
      </c:lineChart>
      <c:dateAx>
        <c:axId val="614969056"/>
        <c:scaling>
          <c:orientation val="minMax"/>
        </c:scaling>
        <c:delete val="0"/>
        <c:axPos val="b"/>
        <c:numFmt formatCode="mmm\-yy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14969888"/>
        <c:crosses val="autoZero"/>
        <c:auto val="1"/>
        <c:lblOffset val="100"/>
        <c:baseTimeUnit val="months"/>
      </c:dateAx>
      <c:valAx>
        <c:axId val="614969888"/>
        <c:scaling>
          <c:orientation val="minMax"/>
          <c:min val="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Franklin Gothic Book" panose="020B0503020102020204" pitchFamily="34" charset="0"/>
                <a:ea typeface="+mn-ea"/>
                <a:cs typeface="+mn-cs"/>
              </a:defRPr>
            </a:pPr>
            <a:endParaRPr lang="en-US"/>
          </a:p>
        </c:txPr>
        <c:crossAx val="614969056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baseline="0"/>
              <a:t>Loudoun County</a:t>
            </a:r>
            <a:endParaRPr lang="en-US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dLbls>
            <c:dLbl>
              <c:idx val="14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0-8CBC-4EFC-BE5D-69C8C398CBC6}"/>
                </c:ext>
              </c:extLst>
            </c:dLbl>
            <c:dLbl>
              <c:idx val="15"/>
              <c:layout>
                <c:manualLayout>
                  <c:x val="-3.3947623666343359E-2"/>
                  <c:y val="3.8669760247486466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8CBC-4EFC-BE5D-69C8C398CBC6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2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Franklin Gothic Book" panose="020B0503020102020204" pitchFamily="34" charset="0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'Selected Jurisdictions'!$B$1:$BI$1</c:f>
              <c:numCache>
                <c:formatCode>mmm\-yy</c:formatCode>
                <c:ptCount val="60"/>
                <c:pt idx="0">
                  <c:v>43466</c:v>
                </c:pt>
                <c:pt idx="1">
                  <c:v>43497</c:v>
                </c:pt>
                <c:pt idx="2">
                  <c:v>43525</c:v>
                </c:pt>
                <c:pt idx="3">
                  <c:v>43556</c:v>
                </c:pt>
                <c:pt idx="4">
                  <c:v>43586</c:v>
                </c:pt>
                <c:pt idx="5">
                  <c:v>43617</c:v>
                </c:pt>
                <c:pt idx="6">
                  <c:v>43647</c:v>
                </c:pt>
                <c:pt idx="7">
                  <c:v>43678</c:v>
                </c:pt>
                <c:pt idx="8">
                  <c:v>43709</c:v>
                </c:pt>
                <c:pt idx="9">
                  <c:v>43739</c:v>
                </c:pt>
                <c:pt idx="10">
                  <c:v>43770</c:v>
                </c:pt>
                <c:pt idx="11">
                  <c:v>43800</c:v>
                </c:pt>
                <c:pt idx="12">
                  <c:v>43831</c:v>
                </c:pt>
                <c:pt idx="13">
                  <c:v>43862</c:v>
                </c:pt>
                <c:pt idx="14">
                  <c:v>43891</c:v>
                </c:pt>
                <c:pt idx="15">
                  <c:v>43922</c:v>
                </c:pt>
                <c:pt idx="16">
                  <c:v>43952</c:v>
                </c:pt>
                <c:pt idx="17">
                  <c:v>43983</c:v>
                </c:pt>
                <c:pt idx="18">
                  <c:v>44013</c:v>
                </c:pt>
                <c:pt idx="19">
                  <c:v>44044</c:v>
                </c:pt>
                <c:pt idx="20">
                  <c:v>44075</c:v>
                </c:pt>
                <c:pt idx="21">
                  <c:v>44105</c:v>
                </c:pt>
                <c:pt idx="22">
                  <c:v>44136</c:v>
                </c:pt>
                <c:pt idx="23">
                  <c:v>44166</c:v>
                </c:pt>
                <c:pt idx="24">
                  <c:v>44197</c:v>
                </c:pt>
                <c:pt idx="25">
                  <c:v>44228</c:v>
                </c:pt>
                <c:pt idx="26">
                  <c:v>44256</c:v>
                </c:pt>
                <c:pt idx="27">
                  <c:v>44287</c:v>
                </c:pt>
                <c:pt idx="28">
                  <c:v>44317</c:v>
                </c:pt>
                <c:pt idx="29">
                  <c:v>44348</c:v>
                </c:pt>
                <c:pt idx="30">
                  <c:v>44378</c:v>
                </c:pt>
                <c:pt idx="31">
                  <c:v>44409</c:v>
                </c:pt>
                <c:pt idx="32">
                  <c:v>44440</c:v>
                </c:pt>
                <c:pt idx="33">
                  <c:v>44470</c:v>
                </c:pt>
                <c:pt idx="34">
                  <c:v>44501</c:v>
                </c:pt>
                <c:pt idx="35">
                  <c:v>44531</c:v>
                </c:pt>
                <c:pt idx="36">
                  <c:v>44562</c:v>
                </c:pt>
                <c:pt idx="37">
                  <c:v>44593</c:v>
                </c:pt>
                <c:pt idx="38">
                  <c:v>44621</c:v>
                </c:pt>
                <c:pt idx="39">
                  <c:v>44652</c:v>
                </c:pt>
                <c:pt idx="40">
                  <c:v>44682</c:v>
                </c:pt>
                <c:pt idx="41">
                  <c:v>44713</c:v>
                </c:pt>
                <c:pt idx="42">
                  <c:v>44743</c:v>
                </c:pt>
                <c:pt idx="43">
                  <c:v>44774</c:v>
                </c:pt>
                <c:pt idx="44">
                  <c:v>44805</c:v>
                </c:pt>
                <c:pt idx="45">
                  <c:v>44835</c:v>
                </c:pt>
                <c:pt idx="46">
                  <c:v>44866</c:v>
                </c:pt>
                <c:pt idx="47">
                  <c:v>44896</c:v>
                </c:pt>
                <c:pt idx="48">
                  <c:v>44927</c:v>
                </c:pt>
                <c:pt idx="49">
                  <c:v>44958</c:v>
                </c:pt>
                <c:pt idx="50">
                  <c:v>44986</c:v>
                </c:pt>
                <c:pt idx="51">
                  <c:v>45017</c:v>
                </c:pt>
                <c:pt idx="52">
                  <c:v>45047</c:v>
                </c:pt>
                <c:pt idx="53">
                  <c:v>45078</c:v>
                </c:pt>
                <c:pt idx="54">
                  <c:v>45108</c:v>
                </c:pt>
                <c:pt idx="55">
                  <c:v>45139</c:v>
                </c:pt>
                <c:pt idx="56">
                  <c:v>45170</c:v>
                </c:pt>
                <c:pt idx="57">
                  <c:v>45200</c:v>
                </c:pt>
                <c:pt idx="58">
                  <c:v>45231</c:v>
                </c:pt>
                <c:pt idx="59">
                  <c:v>45261</c:v>
                </c:pt>
              </c:numCache>
            </c:numRef>
          </c:cat>
          <c:val>
            <c:numRef>
              <c:f>'Selected Jurisdictions'!$B$9:$BI$9</c:f>
              <c:numCache>
                <c:formatCode>#,##0</c:formatCode>
                <c:ptCount val="60"/>
                <c:pt idx="0">
                  <c:v>170203</c:v>
                </c:pt>
                <c:pt idx="1">
                  <c:v>169837</c:v>
                </c:pt>
                <c:pt idx="2">
                  <c:v>171795</c:v>
                </c:pt>
                <c:pt idx="3">
                  <c:v>174141</c:v>
                </c:pt>
                <c:pt idx="4">
                  <c:v>176621</c:v>
                </c:pt>
                <c:pt idx="5">
                  <c:v>179078</c:v>
                </c:pt>
                <c:pt idx="6">
                  <c:v>178217</c:v>
                </c:pt>
                <c:pt idx="7">
                  <c:v>178292</c:v>
                </c:pt>
                <c:pt idx="8">
                  <c:v>174321</c:v>
                </c:pt>
                <c:pt idx="9">
                  <c:v>177328</c:v>
                </c:pt>
                <c:pt idx="10">
                  <c:v>178157</c:v>
                </c:pt>
                <c:pt idx="11">
                  <c:v>177972</c:v>
                </c:pt>
                <c:pt idx="12">
                  <c:v>176320</c:v>
                </c:pt>
                <c:pt idx="13">
                  <c:v>175578</c:v>
                </c:pt>
                <c:pt idx="14">
                  <c:v>175510</c:v>
                </c:pt>
                <c:pt idx="15">
                  <c:v>149802</c:v>
                </c:pt>
                <c:pt idx="16">
                  <c:v>152719</c:v>
                </c:pt>
                <c:pt idx="17">
                  <c:v>158380</c:v>
                </c:pt>
                <c:pt idx="18">
                  <c:v>163719</c:v>
                </c:pt>
                <c:pt idx="19">
                  <c:v>165307</c:v>
                </c:pt>
                <c:pt idx="20">
                  <c:v>165015</c:v>
                </c:pt>
                <c:pt idx="21">
                  <c:v>166104</c:v>
                </c:pt>
                <c:pt idx="22">
                  <c:v>166413</c:v>
                </c:pt>
                <c:pt idx="23">
                  <c:v>167127</c:v>
                </c:pt>
                <c:pt idx="24">
                  <c:v>165744</c:v>
                </c:pt>
                <c:pt idx="25">
                  <c:v>165233</c:v>
                </c:pt>
                <c:pt idx="26">
                  <c:v>166772</c:v>
                </c:pt>
                <c:pt idx="27">
                  <c:v>169248</c:v>
                </c:pt>
                <c:pt idx="28">
                  <c:v>172158</c:v>
                </c:pt>
                <c:pt idx="29">
                  <c:v>175057</c:v>
                </c:pt>
                <c:pt idx="30">
                  <c:v>176611</c:v>
                </c:pt>
                <c:pt idx="31">
                  <c:v>176141</c:v>
                </c:pt>
                <c:pt idx="32">
                  <c:v>172970</c:v>
                </c:pt>
                <c:pt idx="33">
                  <c:v>175861</c:v>
                </c:pt>
                <c:pt idx="34">
                  <c:v>176763</c:v>
                </c:pt>
                <c:pt idx="35">
                  <c:v>177251</c:v>
                </c:pt>
                <c:pt idx="36">
                  <c:v>174110</c:v>
                </c:pt>
                <c:pt idx="37">
                  <c:v>174699</c:v>
                </c:pt>
                <c:pt idx="38">
                  <c:v>175168</c:v>
                </c:pt>
                <c:pt idx="39">
                  <c:v>178407</c:v>
                </c:pt>
                <c:pt idx="40">
                  <c:v>180464</c:v>
                </c:pt>
                <c:pt idx="41">
                  <c:v>181901</c:v>
                </c:pt>
                <c:pt idx="42">
                  <c:v>183760</c:v>
                </c:pt>
                <c:pt idx="43">
                  <c:v>184242</c:v>
                </c:pt>
                <c:pt idx="44">
                  <c:v>181646</c:v>
                </c:pt>
                <c:pt idx="45">
                  <c:v>183788</c:v>
                </c:pt>
                <c:pt idx="46">
                  <c:v>184973</c:v>
                </c:pt>
                <c:pt idx="47">
                  <c:v>184382</c:v>
                </c:pt>
                <c:pt idx="48">
                  <c:v>183952</c:v>
                </c:pt>
                <c:pt idx="49">
                  <c:v>184154</c:v>
                </c:pt>
                <c:pt idx="50">
                  <c:v>184853</c:v>
                </c:pt>
                <c:pt idx="51">
                  <c:v>186502</c:v>
                </c:pt>
                <c:pt idx="52">
                  <c:v>188589</c:v>
                </c:pt>
                <c:pt idx="53">
                  <c:v>191731</c:v>
                </c:pt>
                <c:pt idx="54">
                  <c:v>191916</c:v>
                </c:pt>
                <c:pt idx="55">
                  <c:v>192044</c:v>
                </c:pt>
                <c:pt idx="56">
                  <c:v>188535</c:v>
                </c:pt>
                <c:pt idx="57">
                  <c:v>191145</c:v>
                </c:pt>
                <c:pt idx="58">
                  <c:v>192397</c:v>
                </c:pt>
                <c:pt idx="59">
                  <c:v>192547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8CBC-4EFC-BE5D-69C8C398CBC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14969056"/>
        <c:axId val="614969888"/>
      </c:lineChart>
      <c:dateAx>
        <c:axId val="614969056"/>
        <c:scaling>
          <c:orientation val="minMax"/>
        </c:scaling>
        <c:delete val="0"/>
        <c:axPos val="b"/>
        <c:numFmt formatCode="mmm\-yy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Franklin Gothic Book" panose="020B0503020102020204" pitchFamily="34" charset="0"/>
                <a:ea typeface="+mn-ea"/>
                <a:cs typeface="+mn-cs"/>
              </a:defRPr>
            </a:pPr>
            <a:endParaRPr lang="en-US"/>
          </a:p>
        </c:txPr>
        <c:crossAx val="614969888"/>
        <c:crosses val="autoZero"/>
        <c:auto val="1"/>
        <c:lblOffset val="100"/>
        <c:baseTimeUnit val="months"/>
      </c:dateAx>
      <c:valAx>
        <c:axId val="61496988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Franklin Gothic Book" panose="020B0503020102020204" pitchFamily="34" charset="0"/>
                <a:ea typeface="+mn-ea"/>
                <a:cs typeface="+mn-cs"/>
              </a:defRPr>
            </a:pPr>
            <a:endParaRPr lang="en-US"/>
          </a:p>
        </c:txPr>
        <c:crossAx val="614969056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Charles</a:t>
            </a:r>
            <a:r>
              <a:rPr lang="en-US" baseline="0"/>
              <a:t> County</a:t>
            </a:r>
            <a:endParaRPr lang="en-US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dLbls>
            <c:dLbl>
              <c:idx val="14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0-0C87-4730-AFFE-5C5730CB4BD9}"/>
                </c:ext>
              </c:extLst>
            </c:dLbl>
            <c:dLbl>
              <c:idx val="15"/>
              <c:layout>
                <c:manualLayout>
                  <c:x val="-1.7782088587132233E-2"/>
                  <c:y val="2.7068832173240489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0C87-4730-AFFE-5C5730CB4BD9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2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Franklin Gothic Book" panose="020B0503020102020204" pitchFamily="34" charset="0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'Selected Jurisdictions'!$B$1:$BI$1</c:f>
              <c:numCache>
                <c:formatCode>mmm\-yy</c:formatCode>
                <c:ptCount val="60"/>
                <c:pt idx="0">
                  <c:v>43466</c:v>
                </c:pt>
                <c:pt idx="1">
                  <c:v>43497</c:v>
                </c:pt>
                <c:pt idx="2">
                  <c:v>43525</c:v>
                </c:pt>
                <c:pt idx="3">
                  <c:v>43556</c:v>
                </c:pt>
                <c:pt idx="4">
                  <c:v>43586</c:v>
                </c:pt>
                <c:pt idx="5">
                  <c:v>43617</c:v>
                </c:pt>
                <c:pt idx="6">
                  <c:v>43647</c:v>
                </c:pt>
                <c:pt idx="7">
                  <c:v>43678</c:v>
                </c:pt>
                <c:pt idx="8">
                  <c:v>43709</c:v>
                </c:pt>
                <c:pt idx="9">
                  <c:v>43739</c:v>
                </c:pt>
                <c:pt idx="10">
                  <c:v>43770</c:v>
                </c:pt>
                <c:pt idx="11">
                  <c:v>43800</c:v>
                </c:pt>
                <c:pt idx="12">
                  <c:v>43831</c:v>
                </c:pt>
                <c:pt idx="13">
                  <c:v>43862</c:v>
                </c:pt>
                <c:pt idx="14">
                  <c:v>43891</c:v>
                </c:pt>
                <c:pt idx="15">
                  <c:v>43922</c:v>
                </c:pt>
                <c:pt idx="16">
                  <c:v>43952</c:v>
                </c:pt>
                <c:pt idx="17">
                  <c:v>43983</c:v>
                </c:pt>
                <c:pt idx="18">
                  <c:v>44013</c:v>
                </c:pt>
                <c:pt idx="19">
                  <c:v>44044</c:v>
                </c:pt>
                <c:pt idx="20">
                  <c:v>44075</c:v>
                </c:pt>
                <c:pt idx="21">
                  <c:v>44105</c:v>
                </c:pt>
                <c:pt idx="22">
                  <c:v>44136</c:v>
                </c:pt>
                <c:pt idx="23">
                  <c:v>44166</c:v>
                </c:pt>
                <c:pt idx="24">
                  <c:v>44197</c:v>
                </c:pt>
                <c:pt idx="25">
                  <c:v>44228</c:v>
                </c:pt>
                <c:pt idx="26">
                  <c:v>44256</c:v>
                </c:pt>
                <c:pt idx="27">
                  <c:v>44287</c:v>
                </c:pt>
                <c:pt idx="28">
                  <c:v>44317</c:v>
                </c:pt>
                <c:pt idx="29">
                  <c:v>44348</c:v>
                </c:pt>
                <c:pt idx="30">
                  <c:v>44378</c:v>
                </c:pt>
                <c:pt idx="31">
                  <c:v>44409</c:v>
                </c:pt>
                <c:pt idx="32">
                  <c:v>44440</c:v>
                </c:pt>
                <c:pt idx="33">
                  <c:v>44470</c:v>
                </c:pt>
                <c:pt idx="34">
                  <c:v>44501</c:v>
                </c:pt>
                <c:pt idx="35">
                  <c:v>44531</c:v>
                </c:pt>
                <c:pt idx="36">
                  <c:v>44562</c:v>
                </c:pt>
                <c:pt idx="37">
                  <c:v>44593</c:v>
                </c:pt>
                <c:pt idx="38">
                  <c:v>44621</c:v>
                </c:pt>
                <c:pt idx="39">
                  <c:v>44652</c:v>
                </c:pt>
                <c:pt idx="40">
                  <c:v>44682</c:v>
                </c:pt>
                <c:pt idx="41">
                  <c:v>44713</c:v>
                </c:pt>
                <c:pt idx="42">
                  <c:v>44743</c:v>
                </c:pt>
                <c:pt idx="43">
                  <c:v>44774</c:v>
                </c:pt>
                <c:pt idx="44">
                  <c:v>44805</c:v>
                </c:pt>
                <c:pt idx="45">
                  <c:v>44835</c:v>
                </c:pt>
                <c:pt idx="46">
                  <c:v>44866</c:v>
                </c:pt>
                <c:pt idx="47">
                  <c:v>44896</c:v>
                </c:pt>
                <c:pt idx="48">
                  <c:v>44927</c:v>
                </c:pt>
                <c:pt idx="49">
                  <c:v>44958</c:v>
                </c:pt>
                <c:pt idx="50">
                  <c:v>44986</c:v>
                </c:pt>
                <c:pt idx="51">
                  <c:v>45017</c:v>
                </c:pt>
                <c:pt idx="52">
                  <c:v>45047</c:v>
                </c:pt>
                <c:pt idx="53">
                  <c:v>45078</c:v>
                </c:pt>
                <c:pt idx="54">
                  <c:v>45108</c:v>
                </c:pt>
                <c:pt idx="55">
                  <c:v>45139</c:v>
                </c:pt>
                <c:pt idx="56">
                  <c:v>45170</c:v>
                </c:pt>
                <c:pt idx="57">
                  <c:v>45200</c:v>
                </c:pt>
                <c:pt idx="58">
                  <c:v>45231</c:v>
                </c:pt>
                <c:pt idx="59">
                  <c:v>45261</c:v>
                </c:pt>
              </c:numCache>
            </c:numRef>
          </c:cat>
          <c:val>
            <c:numRef>
              <c:f>'Selected Jurisdictions'!$B$3:$BI$3</c:f>
              <c:numCache>
                <c:formatCode>#,##0</c:formatCode>
                <c:ptCount val="60"/>
                <c:pt idx="0">
                  <c:v>40522</c:v>
                </c:pt>
                <c:pt idx="1">
                  <c:v>40521</c:v>
                </c:pt>
                <c:pt idx="2">
                  <c:v>40766</c:v>
                </c:pt>
                <c:pt idx="3">
                  <c:v>41204</c:v>
                </c:pt>
                <c:pt idx="4">
                  <c:v>41720</c:v>
                </c:pt>
                <c:pt idx="5">
                  <c:v>41848</c:v>
                </c:pt>
                <c:pt idx="6">
                  <c:v>41143</c:v>
                </c:pt>
                <c:pt idx="7">
                  <c:v>41093</c:v>
                </c:pt>
                <c:pt idx="8">
                  <c:v>41654</c:v>
                </c:pt>
                <c:pt idx="9">
                  <c:v>42069</c:v>
                </c:pt>
                <c:pt idx="10">
                  <c:v>42682</c:v>
                </c:pt>
                <c:pt idx="11">
                  <c:v>42836</c:v>
                </c:pt>
                <c:pt idx="12">
                  <c:v>41192</c:v>
                </c:pt>
                <c:pt idx="13">
                  <c:v>41438</c:v>
                </c:pt>
                <c:pt idx="14">
                  <c:v>41173</c:v>
                </c:pt>
                <c:pt idx="15">
                  <c:v>34253</c:v>
                </c:pt>
                <c:pt idx="16">
                  <c:v>34668</c:v>
                </c:pt>
                <c:pt idx="17">
                  <c:v>37047</c:v>
                </c:pt>
                <c:pt idx="18">
                  <c:v>37808</c:v>
                </c:pt>
                <c:pt idx="19">
                  <c:v>37933</c:v>
                </c:pt>
                <c:pt idx="20">
                  <c:v>38467</c:v>
                </c:pt>
                <c:pt idx="21">
                  <c:v>38763</c:v>
                </c:pt>
                <c:pt idx="22">
                  <c:v>39154</c:v>
                </c:pt>
                <c:pt idx="23">
                  <c:v>39340</c:v>
                </c:pt>
                <c:pt idx="24">
                  <c:v>38162</c:v>
                </c:pt>
                <c:pt idx="25">
                  <c:v>37878</c:v>
                </c:pt>
                <c:pt idx="26">
                  <c:v>38202</c:v>
                </c:pt>
                <c:pt idx="27">
                  <c:v>38899</c:v>
                </c:pt>
                <c:pt idx="28">
                  <c:v>38959</c:v>
                </c:pt>
                <c:pt idx="29">
                  <c:v>39638</c:v>
                </c:pt>
                <c:pt idx="30">
                  <c:v>39665</c:v>
                </c:pt>
                <c:pt idx="31">
                  <c:v>39479</c:v>
                </c:pt>
                <c:pt idx="32">
                  <c:v>39606</c:v>
                </c:pt>
                <c:pt idx="33">
                  <c:v>40094</c:v>
                </c:pt>
                <c:pt idx="34">
                  <c:v>40439</c:v>
                </c:pt>
                <c:pt idx="35">
                  <c:v>40900</c:v>
                </c:pt>
                <c:pt idx="36">
                  <c:v>39362</c:v>
                </c:pt>
                <c:pt idx="37">
                  <c:v>39704</c:v>
                </c:pt>
                <c:pt idx="38">
                  <c:v>40012</c:v>
                </c:pt>
                <c:pt idx="39">
                  <c:v>40208</c:v>
                </c:pt>
                <c:pt idx="40">
                  <c:v>40425</c:v>
                </c:pt>
                <c:pt idx="41">
                  <c:v>40668</c:v>
                </c:pt>
                <c:pt idx="42">
                  <c:v>40901</c:v>
                </c:pt>
                <c:pt idx="43">
                  <c:v>40313</c:v>
                </c:pt>
                <c:pt idx="44">
                  <c:v>40334</c:v>
                </c:pt>
                <c:pt idx="45">
                  <c:v>40574</c:v>
                </c:pt>
                <c:pt idx="46">
                  <c:v>40780</c:v>
                </c:pt>
                <c:pt idx="47">
                  <c:v>41383</c:v>
                </c:pt>
                <c:pt idx="48">
                  <c:v>40418</c:v>
                </c:pt>
                <c:pt idx="49">
                  <c:v>40389</c:v>
                </c:pt>
                <c:pt idx="50">
                  <c:v>40999</c:v>
                </c:pt>
                <c:pt idx="51">
                  <c:v>41292</c:v>
                </c:pt>
                <c:pt idx="52">
                  <c:v>41952</c:v>
                </c:pt>
                <c:pt idx="53">
                  <c:v>42023</c:v>
                </c:pt>
                <c:pt idx="54">
                  <c:v>41363</c:v>
                </c:pt>
                <c:pt idx="55">
                  <c:v>41135</c:v>
                </c:pt>
                <c:pt idx="56">
                  <c:v>41192</c:v>
                </c:pt>
                <c:pt idx="57">
                  <c:v>41471</c:v>
                </c:pt>
                <c:pt idx="58">
                  <c:v>41827</c:v>
                </c:pt>
                <c:pt idx="59">
                  <c:v>42172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0C87-4730-AFFE-5C5730CB4BD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14969056"/>
        <c:axId val="614969888"/>
      </c:lineChart>
      <c:dateAx>
        <c:axId val="614969056"/>
        <c:scaling>
          <c:orientation val="minMax"/>
        </c:scaling>
        <c:delete val="0"/>
        <c:axPos val="b"/>
        <c:numFmt formatCode="mmm\-yy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Franklin Gothic Book" panose="020B0503020102020204" pitchFamily="34" charset="0"/>
                <a:ea typeface="+mn-ea"/>
                <a:cs typeface="+mn-cs"/>
              </a:defRPr>
            </a:pPr>
            <a:endParaRPr lang="en-US"/>
          </a:p>
        </c:txPr>
        <c:crossAx val="614969888"/>
        <c:crosses val="autoZero"/>
        <c:auto val="1"/>
        <c:lblOffset val="100"/>
        <c:baseTimeUnit val="months"/>
      </c:dateAx>
      <c:valAx>
        <c:axId val="61496988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Franklin Gothic Book" panose="020B0503020102020204" pitchFamily="34" charset="0"/>
                <a:ea typeface="+mn-ea"/>
                <a:cs typeface="+mn-cs"/>
              </a:defRPr>
            </a:pPr>
            <a:endParaRPr lang="en-US"/>
          </a:p>
        </c:txPr>
        <c:crossAx val="614969056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baseline="0"/>
              <a:t>Frederick County</a:t>
            </a:r>
            <a:endParaRPr lang="en-US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dLbls>
            <c:dLbl>
              <c:idx val="14"/>
              <c:layout>
                <c:manualLayout>
                  <c:x val="-4.8007681228996639E-3"/>
                  <c:y val="-3.0864197530864196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0-BD8F-473B-84A1-A47A25524451}"/>
                </c:ext>
              </c:extLst>
            </c:dLbl>
            <c:dLbl>
              <c:idx val="15"/>
              <c:layout>
                <c:manualLayout>
                  <c:x val="-1.7782120729868005E-2"/>
                  <c:y val="4.2482927481287062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BD8F-473B-84A1-A47A25524451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2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Franklin Gothic Book" panose="020B0503020102020204" pitchFamily="34" charset="0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'Selected Jurisdictions'!$B$1:$BI$1</c:f>
              <c:numCache>
                <c:formatCode>mmm\-yy</c:formatCode>
                <c:ptCount val="60"/>
                <c:pt idx="0">
                  <c:v>43466</c:v>
                </c:pt>
                <c:pt idx="1">
                  <c:v>43497</c:v>
                </c:pt>
                <c:pt idx="2">
                  <c:v>43525</c:v>
                </c:pt>
                <c:pt idx="3">
                  <c:v>43556</c:v>
                </c:pt>
                <c:pt idx="4">
                  <c:v>43586</c:v>
                </c:pt>
                <c:pt idx="5">
                  <c:v>43617</c:v>
                </c:pt>
                <c:pt idx="6">
                  <c:v>43647</c:v>
                </c:pt>
                <c:pt idx="7">
                  <c:v>43678</c:v>
                </c:pt>
                <c:pt idx="8">
                  <c:v>43709</c:v>
                </c:pt>
                <c:pt idx="9">
                  <c:v>43739</c:v>
                </c:pt>
                <c:pt idx="10">
                  <c:v>43770</c:v>
                </c:pt>
                <c:pt idx="11">
                  <c:v>43800</c:v>
                </c:pt>
                <c:pt idx="12">
                  <c:v>43831</c:v>
                </c:pt>
                <c:pt idx="13">
                  <c:v>43862</c:v>
                </c:pt>
                <c:pt idx="14">
                  <c:v>43891</c:v>
                </c:pt>
                <c:pt idx="15">
                  <c:v>43922</c:v>
                </c:pt>
                <c:pt idx="16">
                  <c:v>43952</c:v>
                </c:pt>
                <c:pt idx="17">
                  <c:v>43983</c:v>
                </c:pt>
                <c:pt idx="18">
                  <c:v>44013</c:v>
                </c:pt>
                <c:pt idx="19">
                  <c:v>44044</c:v>
                </c:pt>
                <c:pt idx="20">
                  <c:v>44075</c:v>
                </c:pt>
                <c:pt idx="21">
                  <c:v>44105</c:v>
                </c:pt>
                <c:pt idx="22">
                  <c:v>44136</c:v>
                </c:pt>
                <c:pt idx="23">
                  <c:v>44166</c:v>
                </c:pt>
                <c:pt idx="24">
                  <c:v>44197</c:v>
                </c:pt>
                <c:pt idx="25">
                  <c:v>44228</c:v>
                </c:pt>
                <c:pt idx="26">
                  <c:v>44256</c:v>
                </c:pt>
                <c:pt idx="27">
                  <c:v>44287</c:v>
                </c:pt>
                <c:pt idx="28">
                  <c:v>44317</c:v>
                </c:pt>
                <c:pt idx="29">
                  <c:v>44348</c:v>
                </c:pt>
                <c:pt idx="30">
                  <c:v>44378</c:v>
                </c:pt>
                <c:pt idx="31">
                  <c:v>44409</c:v>
                </c:pt>
                <c:pt idx="32">
                  <c:v>44440</c:v>
                </c:pt>
                <c:pt idx="33">
                  <c:v>44470</c:v>
                </c:pt>
                <c:pt idx="34">
                  <c:v>44501</c:v>
                </c:pt>
                <c:pt idx="35">
                  <c:v>44531</c:v>
                </c:pt>
                <c:pt idx="36">
                  <c:v>44562</c:v>
                </c:pt>
                <c:pt idx="37">
                  <c:v>44593</c:v>
                </c:pt>
                <c:pt idx="38">
                  <c:v>44621</c:v>
                </c:pt>
                <c:pt idx="39">
                  <c:v>44652</c:v>
                </c:pt>
                <c:pt idx="40">
                  <c:v>44682</c:v>
                </c:pt>
                <c:pt idx="41">
                  <c:v>44713</c:v>
                </c:pt>
                <c:pt idx="42">
                  <c:v>44743</c:v>
                </c:pt>
                <c:pt idx="43">
                  <c:v>44774</c:v>
                </c:pt>
                <c:pt idx="44">
                  <c:v>44805</c:v>
                </c:pt>
                <c:pt idx="45">
                  <c:v>44835</c:v>
                </c:pt>
                <c:pt idx="46">
                  <c:v>44866</c:v>
                </c:pt>
                <c:pt idx="47">
                  <c:v>44896</c:v>
                </c:pt>
                <c:pt idx="48">
                  <c:v>44927</c:v>
                </c:pt>
                <c:pt idx="49">
                  <c:v>44958</c:v>
                </c:pt>
                <c:pt idx="50">
                  <c:v>44986</c:v>
                </c:pt>
                <c:pt idx="51">
                  <c:v>45017</c:v>
                </c:pt>
                <c:pt idx="52">
                  <c:v>45047</c:v>
                </c:pt>
                <c:pt idx="53">
                  <c:v>45078</c:v>
                </c:pt>
                <c:pt idx="54">
                  <c:v>45108</c:v>
                </c:pt>
                <c:pt idx="55">
                  <c:v>45139</c:v>
                </c:pt>
                <c:pt idx="56">
                  <c:v>45170</c:v>
                </c:pt>
                <c:pt idx="57">
                  <c:v>45200</c:v>
                </c:pt>
                <c:pt idx="58">
                  <c:v>45231</c:v>
                </c:pt>
                <c:pt idx="59">
                  <c:v>45261</c:v>
                </c:pt>
              </c:numCache>
            </c:numRef>
          </c:cat>
          <c:val>
            <c:numRef>
              <c:f>'Selected Jurisdictions'!$B$4:$BI$4</c:f>
              <c:numCache>
                <c:formatCode>#,##0</c:formatCode>
                <c:ptCount val="60"/>
                <c:pt idx="0">
                  <c:v>103568</c:v>
                </c:pt>
                <c:pt idx="1">
                  <c:v>103324</c:v>
                </c:pt>
                <c:pt idx="2">
                  <c:v>104372</c:v>
                </c:pt>
                <c:pt idx="3">
                  <c:v>106010</c:v>
                </c:pt>
                <c:pt idx="4">
                  <c:v>106834</c:v>
                </c:pt>
                <c:pt idx="5">
                  <c:v>107472</c:v>
                </c:pt>
                <c:pt idx="6">
                  <c:v>102752</c:v>
                </c:pt>
                <c:pt idx="7">
                  <c:v>102915</c:v>
                </c:pt>
                <c:pt idx="8">
                  <c:v>105834</c:v>
                </c:pt>
                <c:pt idx="9">
                  <c:v>106529</c:v>
                </c:pt>
                <c:pt idx="10">
                  <c:v>106612</c:v>
                </c:pt>
                <c:pt idx="11">
                  <c:v>105819</c:v>
                </c:pt>
                <c:pt idx="12">
                  <c:v>104009</c:v>
                </c:pt>
                <c:pt idx="13">
                  <c:v>104193</c:v>
                </c:pt>
                <c:pt idx="14">
                  <c:v>103455</c:v>
                </c:pt>
                <c:pt idx="15">
                  <c:v>88043</c:v>
                </c:pt>
                <c:pt idx="16">
                  <c:v>90469</c:v>
                </c:pt>
                <c:pt idx="17">
                  <c:v>93876</c:v>
                </c:pt>
                <c:pt idx="18">
                  <c:v>92416</c:v>
                </c:pt>
                <c:pt idx="19">
                  <c:v>94039</c:v>
                </c:pt>
                <c:pt idx="20">
                  <c:v>97832</c:v>
                </c:pt>
                <c:pt idx="21">
                  <c:v>98602</c:v>
                </c:pt>
                <c:pt idx="22">
                  <c:v>98277</c:v>
                </c:pt>
                <c:pt idx="23">
                  <c:v>98601</c:v>
                </c:pt>
                <c:pt idx="24">
                  <c:v>96922</c:v>
                </c:pt>
                <c:pt idx="25">
                  <c:v>97030</c:v>
                </c:pt>
                <c:pt idx="26">
                  <c:v>98135</c:v>
                </c:pt>
                <c:pt idx="27">
                  <c:v>99177</c:v>
                </c:pt>
                <c:pt idx="28">
                  <c:v>100143</c:v>
                </c:pt>
                <c:pt idx="29">
                  <c:v>100513</c:v>
                </c:pt>
                <c:pt idx="30">
                  <c:v>98055</c:v>
                </c:pt>
                <c:pt idx="31">
                  <c:v>98474</c:v>
                </c:pt>
                <c:pt idx="32">
                  <c:v>100692</c:v>
                </c:pt>
                <c:pt idx="33">
                  <c:v>102022</c:v>
                </c:pt>
                <c:pt idx="34">
                  <c:v>102012</c:v>
                </c:pt>
                <c:pt idx="35">
                  <c:v>103000</c:v>
                </c:pt>
                <c:pt idx="36">
                  <c:v>99562</c:v>
                </c:pt>
                <c:pt idx="37">
                  <c:v>100617</c:v>
                </c:pt>
                <c:pt idx="38">
                  <c:v>100756</c:v>
                </c:pt>
                <c:pt idx="39">
                  <c:v>101844</c:v>
                </c:pt>
                <c:pt idx="40">
                  <c:v>102654</c:v>
                </c:pt>
                <c:pt idx="41">
                  <c:v>103006</c:v>
                </c:pt>
                <c:pt idx="42">
                  <c:v>99921</c:v>
                </c:pt>
                <c:pt idx="43">
                  <c:v>100475</c:v>
                </c:pt>
                <c:pt idx="44">
                  <c:v>104318</c:v>
                </c:pt>
                <c:pt idx="45">
                  <c:v>104729</c:v>
                </c:pt>
                <c:pt idx="46">
                  <c:v>104869</c:v>
                </c:pt>
                <c:pt idx="47">
                  <c:v>104632</c:v>
                </c:pt>
                <c:pt idx="48">
                  <c:v>103665</c:v>
                </c:pt>
                <c:pt idx="49">
                  <c:v>104351</c:v>
                </c:pt>
                <c:pt idx="50">
                  <c:v>104779</c:v>
                </c:pt>
                <c:pt idx="51">
                  <c:v>105978</c:v>
                </c:pt>
                <c:pt idx="52">
                  <c:v>106424</c:v>
                </c:pt>
                <c:pt idx="53">
                  <c:v>106618</c:v>
                </c:pt>
                <c:pt idx="54">
                  <c:v>103321</c:v>
                </c:pt>
                <c:pt idx="55">
                  <c:v>103960</c:v>
                </c:pt>
                <c:pt idx="56">
                  <c:v>107065</c:v>
                </c:pt>
                <c:pt idx="57">
                  <c:v>107247</c:v>
                </c:pt>
                <c:pt idx="58">
                  <c:v>107323</c:v>
                </c:pt>
                <c:pt idx="59">
                  <c:v>107710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BD8F-473B-84A1-A47A2552445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14969056"/>
        <c:axId val="614969888"/>
      </c:lineChart>
      <c:dateAx>
        <c:axId val="614969056"/>
        <c:scaling>
          <c:orientation val="minMax"/>
        </c:scaling>
        <c:delete val="0"/>
        <c:axPos val="b"/>
        <c:numFmt formatCode="mmm\-yy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Franklin Gothic Book" panose="020B0503020102020204" pitchFamily="34" charset="0"/>
                <a:ea typeface="+mn-ea"/>
                <a:cs typeface="+mn-cs"/>
              </a:defRPr>
            </a:pPr>
            <a:endParaRPr lang="en-US"/>
          </a:p>
        </c:txPr>
        <c:crossAx val="614969888"/>
        <c:crosses val="autoZero"/>
        <c:auto val="1"/>
        <c:lblOffset val="100"/>
        <c:baseTimeUnit val="months"/>
      </c:dateAx>
      <c:valAx>
        <c:axId val="61496988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Franklin Gothic Book" panose="020B0503020102020204" pitchFamily="34" charset="0"/>
                <a:ea typeface="+mn-ea"/>
                <a:cs typeface="+mn-cs"/>
              </a:defRPr>
            </a:pPr>
            <a:endParaRPr lang="en-US"/>
          </a:p>
        </c:txPr>
        <c:crossAx val="614969056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City</a:t>
            </a:r>
            <a:r>
              <a:rPr lang="en-US" baseline="0"/>
              <a:t> of Alexandria</a:t>
            </a:r>
            <a:endParaRPr lang="en-US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dLbls>
            <c:dLbl>
              <c:idx val="14"/>
              <c:layout>
                <c:manualLayout>
                  <c:x val="-4.7964506265364068E-3"/>
                  <c:y val="-3.0864197530864196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0-C7CE-4941-B1CC-E90A404209D4}"/>
                </c:ext>
              </c:extLst>
            </c:dLbl>
            <c:dLbl>
              <c:idx val="15"/>
              <c:layout>
                <c:manualLayout>
                  <c:x val="-4.7964506265363634E-3"/>
                  <c:y val="3.0864197530864196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C7CE-4941-B1CC-E90A404209D4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'Selected Jurisdictions'!$B$1:$BI$1</c:f>
              <c:numCache>
                <c:formatCode>mmm\-yy</c:formatCode>
                <c:ptCount val="60"/>
                <c:pt idx="0">
                  <c:v>43466</c:v>
                </c:pt>
                <c:pt idx="1">
                  <c:v>43497</c:v>
                </c:pt>
                <c:pt idx="2">
                  <c:v>43525</c:v>
                </c:pt>
                <c:pt idx="3">
                  <c:v>43556</c:v>
                </c:pt>
                <c:pt idx="4">
                  <c:v>43586</c:v>
                </c:pt>
                <c:pt idx="5">
                  <c:v>43617</c:v>
                </c:pt>
                <c:pt idx="6">
                  <c:v>43647</c:v>
                </c:pt>
                <c:pt idx="7">
                  <c:v>43678</c:v>
                </c:pt>
                <c:pt idx="8">
                  <c:v>43709</c:v>
                </c:pt>
                <c:pt idx="9">
                  <c:v>43739</c:v>
                </c:pt>
                <c:pt idx="10">
                  <c:v>43770</c:v>
                </c:pt>
                <c:pt idx="11">
                  <c:v>43800</c:v>
                </c:pt>
                <c:pt idx="12">
                  <c:v>43831</c:v>
                </c:pt>
                <c:pt idx="13">
                  <c:v>43862</c:v>
                </c:pt>
                <c:pt idx="14">
                  <c:v>43891</c:v>
                </c:pt>
                <c:pt idx="15">
                  <c:v>43922</c:v>
                </c:pt>
                <c:pt idx="16">
                  <c:v>43952</c:v>
                </c:pt>
                <c:pt idx="17">
                  <c:v>43983</c:v>
                </c:pt>
                <c:pt idx="18">
                  <c:v>44013</c:v>
                </c:pt>
                <c:pt idx="19">
                  <c:v>44044</c:v>
                </c:pt>
                <c:pt idx="20">
                  <c:v>44075</c:v>
                </c:pt>
                <c:pt idx="21">
                  <c:v>44105</c:v>
                </c:pt>
                <c:pt idx="22">
                  <c:v>44136</c:v>
                </c:pt>
                <c:pt idx="23">
                  <c:v>44166</c:v>
                </c:pt>
                <c:pt idx="24">
                  <c:v>44197</c:v>
                </c:pt>
                <c:pt idx="25">
                  <c:v>44228</c:v>
                </c:pt>
                <c:pt idx="26">
                  <c:v>44256</c:v>
                </c:pt>
                <c:pt idx="27">
                  <c:v>44287</c:v>
                </c:pt>
                <c:pt idx="28">
                  <c:v>44317</c:v>
                </c:pt>
                <c:pt idx="29">
                  <c:v>44348</c:v>
                </c:pt>
                <c:pt idx="30">
                  <c:v>44378</c:v>
                </c:pt>
                <c:pt idx="31">
                  <c:v>44409</c:v>
                </c:pt>
                <c:pt idx="32">
                  <c:v>44440</c:v>
                </c:pt>
                <c:pt idx="33">
                  <c:v>44470</c:v>
                </c:pt>
                <c:pt idx="34">
                  <c:v>44501</c:v>
                </c:pt>
                <c:pt idx="35">
                  <c:v>44531</c:v>
                </c:pt>
                <c:pt idx="36">
                  <c:v>44562</c:v>
                </c:pt>
                <c:pt idx="37">
                  <c:v>44593</c:v>
                </c:pt>
                <c:pt idx="38">
                  <c:v>44621</c:v>
                </c:pt>
                <c:pt idx="39">
                  <c:v>44652</c:v>
                </c:pt>
                <c:pt idx="40">
                  <c:v>44682</c:v>
                </c:pt>
                <c:pt idx="41">
                  <c:v>44713</c:v>
                </c:pt>
                <c:pt idx="42">
                  <c:v>44743</c:v>
                </c:pt>
                <c:pt idx="43">
                  <c:v>44774</c:v>
                </c:pt>
                <c:pt idx="44">
                  <c:v>44805</c:v>
                </c:pt>
                <c:pt idx="45">
                  <c:v>44835</c:v>
                </c:pt>
                <c:pt idx="46">
                  <c:v>44866</c:v>
                </c:pt>
                <c:pt idx="47">
                  <c:v>44896</c:v>
                </c:pt>
                <c:pt idx="48">
                  <c:v>44927</c:v>
                </c:pt>
                <c:pt idx="49">
                  <c:v>44958</c:v>
                </c:pt>
                <c:pt idx="50">
                  <c:v>44986</c:v>
                </c:pt>
                <c:pt idx="51">
                  <c:v>45017</c:v>
                </c:pt>
                <c:pt idx="52">
                  <c:v>45047</c:v>
                </c:pt>
                <c:pt idx="53">
                  <c:v>45078</c:v>
                </c:pt>
                <c:pt idx="54">
                  <c:v>45108</c:v>
                </c:pt>
                <c:pt idx="55">
                  <c:v>45139</c:v>
                </c:pt>
                <c:pt idx="56">
                  <c:v>45170</c:v>
                </c:pt>
                <c:pt idx="57">
                  <c:v>45200</c:v>
                </c:pt>
                <c:pt idx="58">
                  <c:v>45231</c:v>
                </c:pt>
                <c:pt idx="59">
                  <c:v>45261</c:v>
                </c:pt>
              </c:numCache>
            </c:numRef>
          </c:cat>
          <c:val>
            <c:numRef>
              <c:f>'Selected Jurisdictions'!$B$11:$BI$11</c:f>
              <c:numCache>
                <c:formatCode>#,##0</c:formatCode>
                <c:ptCount val="60"/>
                <c:pt idx="0">
                  <c:v>90740</c:v>
                </c:pt>
                <c:pt idx="1">
                  <c:v>90585</c:v>
                </c:pt>
                <c:pt idx="2">
                  <c:v>90738</c:v>
                </c:pt>
                <c:pt idx="3">
                  <c:v>91152</c:v>
                </c:pt>
                <c:pt idx="4">
                  <c:v>91729</c:v>
                </c:pt>
                <c:pt idx="5">
                  <c:v>92922</c:v>
                </c:pt>
                <c:pt idx="6">
                  <c:v>91008</c:v>
                </c:pt>
                <c:pt idx="7">
                  <c:v>90177</c:v>
                </c:pt>
                <c:pt idx="8">
                  <c:v>89141</c:v>
                </c:pt>
                <c:pt idx="9">
                  <c:v>90605</c:v>
                </c:pt>
                <c:pt idx="10">
                  <c:v>91123</c:v>
                </c:pt>
                <c:pt idx="11">
                  <c:v>91168</c:v>
                </c:pt>
                <c:pt idx="12">
                  <c:v>89226</c:v>
                </c:pt>
                <c:pt idx="13">
                  <c:v>89160</c:v>
                </c:pt>
                <c:pt idx="14">
                  <c:v>88585</c:v>
                </c:pt>
                <c:pt idx="15">
                  <c:v>78351</c:v>
                </c:pt>
                <c:pt idx="16">
                  <c:v>79549</c:v>
                </c:pt>
                <c:pt idx="17">
                  <c:v>81121</c:v>
                </c:pt>
                <c:pt idx="18">
                  <c:v>82739</c:v>
                </c:pt>
                <c:pt idx="19">
                  <c:v>83120</c:v>
                </c:pt>
                <c:pt idx="20">
                  <c:v>83055</c:v>
                </c:pt>
                <c:pt idx="21">
                  <c:v>83487</c:v>
                </c:pt>
                <c:pt idx="22">
                  <c:v>84468</c:v>
                </c:pt>
                <c:pt idx="23">
                  <c:v>84161</c:v>
                </c:pt>
                <c:pt idx="24">
                  <c:v>82199</c:v>
                </c:pt>
                <c:pt idx="25">
                  <c:v>82115</c:v>
                </c:pt>
                <c:pt idx="26">
                  <c:v>82286</c:v>
                </c:pt>
                <c:pt idx="27">
                  <c:v>82964</c:v>
                </c:pt>
                <c:pt idx="28">
                  <c:v>83660</c:v>
                </c:pt>
                <c:pt idx="29">
                  <c:v>84462</c:v>
                </c:pt>
                <c:pt idx="30">
                  <c:v>85091</c:v>
                </c:pt>
                <c:pt idx="31">
                  <c:v>84833</c:v>
                </c:pt>
                <c:pt idx="32">
                  <c:v>84375</c:v>
                </c:pt>
                <c:pt idx="33">
                  <c:v>85114</c:v>
                </c:pt>
                <c:pt idx="34">
                  <c:v>85844</c:v>
                </c:pt>
                <c:pt idx="35">
                  <c:v>86028</c:v>
                </c:pt>
                <c:pt idx="36">
                  <c:v>83838</c:v>
                </c:pt>
                <c:pt idx="37">
                  <c:v>84326</c:v>
                </c:pt>
                <c:pt idx="38">
                  <c:v>84717</c:v>
                </c:pt>
                <c:pt idx="39">
                  <c:v>85865</c:v>
                </c:pt>
                <c:pt idx="40">
                  <c:v>86322</c:v>
                </c:pt>
                <c:pt idx="41">
                  <c:v>85001</c:v>
                </c:pt>
                <c:pt idx="42">
                  <c:v>85512</c:v>
                </c:pt>
                <c:pt idx="43">
                  <c:v>84804</c:v>
                </c:pt>
                <c:pt idx="44">
                  <c:v>83931</c:v>
                </c:pt>
                <c:pt idx="45">
                  <c:v>84082</c:v>
                </c:pt>
                <c:pt idx="46">
                  <c:v>83865</c:v>
                </c:pt>
                <c:pt idx="47">
                  <c:v>82956</c:v>
                </c:pt>
                <c:pt idx="48">
                  <c:v>82246</c:v>
                </c:pt>
                <c:pt idx="49">
                  <c:v>80951</c:v>
                </c:pt>
                <c:pt idx="50">
                  <c:v>81197</c:v>
                </c:pt>
                <c:pt idx="51">
                  <c:v>81163</c:v>
                </c:pt>
                <c:pt idx="52">
                  <c:v>81521</c:v>
                </c:pt>
                <c:pt idx="53">
                  <c:v>82211</c:v>
                </c:pt>
                <c:pt idx="54">
                  <c:v>81451</c:v>
                </c:pt>
                <c:pt idx="55">
                  <c:v>80981</c:v>
                </c:pt>
                <c:pt idx="56">
                  <c:v>80652</c:v>
                </c:pt>
                <c:pt idx="57">
                  <c:v>81118</c:v>
                </c:pt>
                <c:pt idx="58">
                  <c:v>81375</c:v>
                </c:pt>
                <c:pt idx="59">
                  <c:v>80973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C7CE-4941-B1CC-E90A404209D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14969056"/>
        <c:axId val="614969888"/>
      </c:lineChart>
      <c:dateAx>
        <c:axId val="614969056"/>
        <c:scaling>
          <c:orientation val="minMax"/>
        </c:scaling>
        <c:delete val="0"/>
        <c:axPos val="b"/>
        <c:numFmt formatCode="mmm\-yy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14969888"/>
        <c:crosses val="autoZero"/>
        <c:auto val="1"/>
        <c:lblOffset val="100"/>
        <c:baseTimeUnit val="months"/>
      </c:dateAx>
      <c:valAx>
        <c:axId val="614969888"/>
        <c:scaling>
          <c:orientation val="minMax"/>
          <c:min val="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14969056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City</a:t>
            </a:r>
            <a:r>
              <a:rPr lang="en-US" baseline="0"/>
              <a:t> of Fairfax</a:t>
            </a:r>
            <a:endParaRPr lang="en-US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dLbls>
            <c:dLbl>
              <c:idx val="14"/>
              <c:layout>
                <c:manualLayout>
                  <c:x val="-3.2331070158422245E-3"/>
                  <c:y val="-3.0935808197989207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D734-47BA-B252-3A36BCF4BB42}"/>
                </c:ext>
              </c:extLst>
            </c:dLbl>
            <c:dLbl>
              <c:idx val="15"/>
              <c:layout>
                <c:manualLayout>
                  <c:x val="-6.466214031684449E-3"/>
                  <c:y val="2.7068832173240527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2-D734-47BA-B252-3A36BCF4BB42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'Selected Jurisdictions'!$B$1:$BI$1</c:f>
              <c:numCache>
                <c:formatCode>mmm\-yy</c:formatCode>
                <c:ptCount val="60"/>
                <c:pt idx="0">
                  <c:v>43466</c:v>
                </c:pt>
                <c:pt idx="1">
                  <c:v>43497</c:v>
                </c:pt>
                <c:pt idx="2">
                  <c:v>43525</c:v>
                </c:pt>
                <c:pt idx="3">
                  <c:v>43556</c:v>
                </c:pt>
                <c:pt idx="4">
                  <c:v>43586</c:v>
                </c:pt>
                <c:pt idx="5">
                  <c:v>43617</c:v>
                </c:pt>
                <c:pt idx="6">
                  <c:v>43647</c:v>
                </c:pt>
                <c:pt idx="7">
                  <c:v>43678</c:v>
                </c:pt>
                <c:pt idx="8">
                  <c:v>43709</c:v>
                </c:pt>
                <c:pt idx="9">
                  <c:v>43739</c:v>
                </c:pt>
                <c:pt idx="10">
                  <c:v>43770</c:v>
                </c:pt>
                <c:pt idx="11">
                  <c:v>43800</c:v>
                </c:pt>
                <c:pt idx="12">
                  <c:v>43831</c:v>
                </c:pt>
                <c:pt idx="13">
                  <c:v>43862</c:v>
                </c:pt>
                <c:pt idx="14">
                  <c:v>43891</c:v>
                </c:pt>
                <c:pt idx="15">
                  <c:v>43922</c:v>
                </c:pt>
                <c:pt idx="16">
                  <c:v>43952</c:v>
                </c:pt>
                <c:pt idx="17">
                  <c:v>43983</c:v>
                </c:pt>
                <c:pt idx="18">
                  <c:v>44013</c:v>
                </c:pt>
                <c:pt idx="19">
                  <c:v>44044</c:v>
                </c:pt>
                <c:pt idx="20">
                  <c:v>44075</c:v>
                </c:pt>
                <c:pt idx="21">
                  <c:v>44105</c:v>
                </c:pt>
                <c:pt idx="22">
                  <c:v>44136</c:v>
                </c:pt>
                <c:pt idx="23">
                  <c:v>44166</c:v>
                </c:pt>
                <c:pt idx="24">
                  <c:v>44197</c:v>
                </c:pt>
                <c:pt idx="25">
                  <c:v>44228</c:v>
                </c:pt>
                <c:pt idx="26">
                  <c:v>44256</c:v>
                </c:pt>
                <c:pt idx="27">
                  <c:v>44287</c:v>
                </c:pt>
                <c:pt idx="28">
                  <c:v>44317</c:v>
                </c:pt>
                <c:pt idx="29">
                  <c:v>44348</c:v>
                </c:pt>
                <c:pt idx="30">
                  <c:v>44378</c:v>
                </c:pt>
                <c:pt idx="31">
                  <c:v>44409</c:v>
                </c:pt>
                <c:pt idx="32">
                  <c:v>44440</c:v>
                </c:pt>
                <c:pt idx="33">
                  <c:v>44470</c:v>
                </c:pt>
                <c:pt idx="34">
                  <c:v>44501</c:v>
                </c:pt>
                <c:pt idx="35">
                  <c:v>44531</c:v>
                </c:pt>
                <c:pt idx="36">
                  <c:v>44562</c:v>
                </c:pt>
                <c:pt idx="37">
                  <c:v>44593</c:v>
                </c:pt>
                <c:pt idx="38">
                  <c:v>44621</c:v>
                </c:pt>
                <c:pt idx="39">
                  <c:v>44652</c:v>
                </c:pt>
                <c:pt idx="40">
                  <c:v>44682</c:v>
                </c:pt>
                <c:pt idx="41">
                  <c:v>44713</c:v>
                </c:pt>
                <c:pt idx="42">
                  <c:v>44743</c:v>
                </c:pt>
                <c:pt idx="43">
                  <c:v>44774</c:v>
                </c:pt>
                <c:pt idx="44">
                  <c:v>44805</c:v>
                </c:pt>
                <c:pt idx="45">
                  <c:v>44835</c:v>
                </c:pt>
                <c:pt idx="46">
                  <c:v>44866</c:v>
                </c:pt>
                <c:pt idx="47">
                  <c:v>44896</c:v>
                </c:pt>
                <c:pt idx="48">
                  <c:v>44927</c:v>
                </c:pt>
                <c:pt idx="49">
                  <c:v>44958</c:v>
                </c:pt>
                <c:pt idx="50">
                  <c:v>44986</c:v>
                </c:pt>
                <c:pt idx="51">
                  <c:v>45017</c:v>
                </c:pt>
                <c:pt idx="52">
                  <c:v>45047</c:v>
                </c:pt>
                <c:pt idx="53">
                  <c:v>45078</c:v>
                </c:pt>
                <c:pt idx="54">
                  <c:v>45108</c:v>
                </c:pt>
                <c:pt idx="55">
                  <c:v>45139</c:v>
                </c:pt>
                <c:pt idx="56">
                  <c:v>45170</c:v>
                </c:pt>
                <c:pt idx="57">
                  <c:v>45200</c:v>
                </c:pt>
                <c:pt idx="58">
                  <c:v>45231</c:v>
                </c:pt>
                <c:pt idx="59">
                  <c:v>45261</c:v>
                </c:pt>
              </c:numCache>
            </c:numRef>
          </c:cat>
          <c:val>
            <c:numRef>
              <c:f>'Selected Jurisdictions'!$B$12:$BI$12</c:f>
              <c:numCache>
                <c:formatCode>#,##0</c:formatCode>
                <c:ptCount val="60"/>
                <c:pt idx="0">
                  <c:v>19120</c:v>
                </c:pt>
                <c:pt idx="1">
                  <c:v>19350</c:v>
                </c:pt>
                <c:pt idx="2">
                  <c:v>19491</c:v>
                </c:pt>
                <c:pt idx="3">
                  <c:v>19769</c:v>
                </c:pt>
                <c:pt idx="4">
                  <c:v>19934</c:v>
                </c:pt>
                <c:pt idx="5">
                  <c:v>19860</c:v>
                </c:pt>
                <c:pt idx="6">
                  <c:v>19980</c:v>
                </c:pt>
                <c:pt idx="7">
                  <c:v>19767</c:v>
                </c:pt>
                <c:pt idx="8">
                  <c:v>19492</c:v>
                </c:pt>
                <c:pt idx="9">
                  <c:v>19820</c:v>
                </c:pt>
                <c:pt idx="10">
                  <c:v>19806</c:v>
                </c:pt>
                <c:pt idx="11">
                  <c:v>19593</c:v>
                </c:pt>
                <c:pt idx="12">
                  <c:v>19276</c:v>
                </c:pt>
                <c:pt idx="13">
                  <c:v>19360</c:v>
                </c:pt>
                <c:pt idx="14">
                  <c:v>19165</c:v>
                </c:pt>
                <c:pt idx="15">
                  <c:v>16156</c:v>
                </c:pt>
                <c:pt idx="16">
                  <c:v>16475</c:v>
                </c:pt>
                <c:pt idx="17">
                  <c:v>17216</c:v>
                </c:pt>
                <c:pt idx="18">
                  <c:v>17642</c:v>
                </c:pt>
                <c:pt idx="19">
                  <c:v>17755</c:v>
                </c:pt>
                <c:pt idx="20">
                  <c:v>17764</c:v>
                </c:pt>
                <c:pt idx="21">
                  <c:v>18510</c:v>
                </c:pt>
                <c:pt idx="22">
                  <c:v>18517</c:v>
                </c:pt>
                <c:pt idx="23">
                  <c:v>18456</c:v>
                </c:pt>
                <c:pt idx="24">
                  <c:v>18218</c:v>
                </c:pt>
                <c:pt idx="25">
                  <c:v>18258</c:v>
                </c:pt>
                <c:pt idx="26">
                  <c:v>18437</c:v>
                </c:pt>
                <c:pt idx="27">
                  <c:v>18714</c:v>
                </c:pt>
                <c:pt idx="28">
                  <c:v>18866</c:v>
                </c:pt>
                <c:pt idx="29">
                  <c:v>19160</c:v>
                </c:pt>
                <c:pt idx="30">
                  <c:v>19227</c:v>
                </c:pt>
                <c:pt idx="31">
                  <c:v>19049</c:v>
                </c:pt>
                <c:pt idx="32">
                  <c:v>18786</c:v>
                </c:pt>
                <c:pt idx="33">
                  <c:v>19334</c:v>
                </c:pt>
                <c:pt idx="34">
                  <c:v>19111</c:v>
                </c:pt>
                <c:pt idx="35">
                  <c:v>19180</c:v>
                </c:pt>
                <c:pt idx="36">
                  <c:v>21150</c:v>
                </c:pt>
                <c:pt idx="37">
                  <c:v>21501</c:v>
                </c:pt>
                <c:pt idx="38">
                  <c:v>21525</c:v>
                </c:pt>
                <c:pt idx="39">
                  <c:v>21725</c:v>
                </c:pt>
                <c:pt idx="40">
                  <c:v>21692</c:v>
                </c:pt>
                <c:pt idx="41">
                  <c:v>21697</c:v>
                </c:pt>
                <c:pt idx="42">
                  <c:v>21954</c:v>
                </c:pt>
                <c:pt idx="43">
                  <c:v>21906</c:v>
                </c:pt>
                <c:pt idx="44">
                  <c:v>21648</c:v>
                </c:pt>
                <c:pt idx="45">
                  <c:v>22007</c:v>
                </c:pt>
                <c:pt idx="46">
                  <c:v>22108</c:v>
                </c:pt>
                <c:pt idx="47">
                  <c:v>22086</c:v>
                </c:pt>
                <c:pt idx="48">
                  <c:v>22663</c:v>
                </c:pt>
                <c:pt idx="49">
                  <c:v>22783</c:v>
                </c:pt>
                <c:pt idx="50">
                  <c:v>22796</c:v>
                </c:pt>
                <c:pt idx="51">
                  <c:v>23154</c:v>
                </c:pt>
                <c:pt idx="52">
                  <c:v>23317</c:v>
                </c:pt>
                <c:pt idx="53">
                  <c:v>23556</c:v>
                </c:pt>
                <c:pt idx="54">
                  <c:v>23704</c:v>
                </c:pt>
                <c:pt idx="55">
                  <c:v>23696</c:v>
                </c:pt>
                <c:pt idx="56">
                  <c:v>23478</c:v>
                </c:pt>
                <c:pt idx="57">
                  <c:v>23845</c:v>
                </c:pt>
                <c:pt idx="58">
                  <c:v>23851</c:v>
                </c:pt>
                <c:pt idx="59">
                  <c:v>23749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D734-47BA-B252-3A36BCF4BB4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14969056"/>
        <c:axId val="614969888"/>
      </c:lineChart>
      <c:dateAx>
        <c:axId val="614969056"/>
        <c:scaling>
          <c:orientation val="minMax"/>
        </c:scaling>
        <c:delete val="0"/>
        <c:axPos val="b"/>
        <c:numFmt formatCode="mmm\-yy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14969888"/>
        <c:crosses val="autoZero"/>
        <c:auto val="1"/>
        <c:lblOffset val="100"/>
        <c:baseTimeUnit val="months"/>
      </c:dateAx>
      <c:valAx>
        <c:axId val="61496988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14969056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City</a:t>
            </a:r>
            <a:r>
              <a:rPr lang="en-US" baseline="0"/>
              <a:t> of Falls Church</a:t>
            </a:r>
            <a:endParaRPr lang="en-US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dLbls>
            <c:dLbl>
              <c:idx val="14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D580-423F-969F-9451A5560868}"/>
                </c:ext>
              </c:extLst>
            </c:dLbl>
            <c:dLbl>
              <c:idx val="15"/>
              <c:layout>
                <c:manualLayout>
                  <c:x val="-6.466214031684449E-3"/>
                  <c:y val="2.3201856148491878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2-D580-423F-969F-9451A5560868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'Selected Jurisdictions'!$B$1:$BI$1</c:f>
              <c:numCache>
                <c:formatCode>mmm\-yy</c:formatCode>
                <c:ptCount val="60"/>
                <c:pt idx="0">
                  <c:v>43466</c:v>
                </c:pt>
                <c:pt idx="1">
                  <c:v>43497</c:v>
                </c:pt>
                <c:pt idx="2">
                  <c:v>43525</c:v>
                </c:pt>
                <c:pt idx="3">
                  <c:v>43556</c:v>
                </c:pt>
                <c:pt idx="4">
                  <c:v>43586</c:v>
                </c:pt>
                <c:pt idx="5">
                  <c:v>43617</c:v>
                </c:pt>
                <c:pt idx="6">
                  <c:v>43647</c:v>
                </c:pt>
                <c:pt idx="7">
                  <c:v>43678</c:v>
                </c:pt>
                <c:pt idx="8">
                  <c:v>43709</c:v>
                </c:pt>
                <c:pt idx="9">
                  <c:v>43739</c:v>
                </c:pt>
                <c:pt idx="10">
                  <c:v>43770</c:v>
                </c:pt>
                <c:pt idx="11">
                  <c:v>43800</c:v>
                </c:pt>
                <c:pt idx="12">
                  <c:v>43831</c:v>
                </c:pt>
                <c:pt idx="13">
                  <c:v>43862</c:v>
                </c:pt>
                <c:pt idx="14">
                  <c:v>43891</c:v>
                </c:pt>
                <c:pt idx="15">
                  <c:v>43922</c:v>
                </c:pt>
                <c:pt idx="16">
                  <c:v>43952</c:v>
                </c:pt>
                <c:pt idx="17">
                  <c:v>43983</c:v>
                </c:pt>
                <c:pt idx="18">
                  <c:v>44013</c:v>
                </c:pt>
                <c:pt idx="19">
                  <c:v>44044</c:v>
                </c:pt>
                <c:pt idx="20">
                  <c:v>44075</c:v>
                </c:pt>
                <c:pt idx="21">
                  <c:v>44105</c:v>
                </c:pt>
                <c:pt idx="22">
                  <c:v>44136</c:v>
                </c:pt>
                <c:pt idx="23">
                  <c:v>44166</c:v>
                </c:pt>
                <c:pt idx="24">
                  <c:v>44197</c:v>
                </c:pt>
                <c:pt idx="25">
                  <c:v>44228</c:v>
                </c:pt>
                <c:pt idx="26">
                  <c:v>44256</c:v>
                </c:pt>
                <c:pt idx="27">
                  <c:v>44287</c:v>
                </c:pt>
                <c:pt idx="28">
                  <c:v>44317</c:v>
                </c:pt>
                <c:pt idx="29">
                  <c:v>44348</c:v>
                </c:pt>
                <c:pt idx="30">
                  <c:v>44378</c:v>
                </c:pt>
                <c:pt idx="31">
                  <c:v>44409</c:v>
                </c:pt>
                <c:pt idx="32">
                  <c:v>44440</c:v>
                </c:pt>
                <c:pt idx="33">
                  <c:v>44470</c:v>
                </c:pt>
                <c:pt idx="34">
                  <c:v>44501</c:v>
                </c:pt>
                <c:pt idx="35">
                  <c:v>44531</c:v>
                </c:pt>
                <c:pt idx="36">
                  <c:v>44562</c:v>
                </c:pt>
                <c:pt idx="37">
                  <c:v>44593</c:v>
                </c:pt>
                <c:pt idx="38">
                  <c:v>44621</c:v>
                </c:pt>
                <c:pt idx="39">
                  <c:v>44652</c:v>
                </c:pt>
                <c:pt idx="40">
                  <c:v>44682</c:v>
                </c:pt>
                <c:pt idx="41">
                  <c:v>44713</c:v>
                </c:pt>
                <c:pt idx="42">
                  <c:v>44743</c:v>
                </c:pt>
                <c:pt idx="43">
                  <c:v>44774</c:v>
                </c:pt>
                <c:pt idx="44">
                  <c:v>44805</c:v>
                </c:pt>
                <c:pt idx="45">
                  <c:v>44835</c:v>
                </c:pt>
                <c:pt idx="46">
                  <c:v>44866</c:v>
                </c:pt>
                <c:pt idx="47">
                  <c:v>44896</c:v>
                </c:pt>
                <c:pt idx="48">
                  <c:v>44927</c:v>
                </c:pt>
                <c:pt idx="49">
                  <c:v>44958</c:v>
                </c:pt>
                <c:pt idx="50">
                  <c:v>44986</c:v>
                </c:pt>
                <c:pt idx="51">
                  <c:v>45017</c:v>
                </c:pt>
                <c:pt idx="52">
                  <c:v>45047</c:v>
                </c:pt>
                <c:pt idx="53">
                  <c:v>45078</c:v>
                </c:pt>
                <c:pt idx="54">
                  <c:v>45108</c:v>
                </c:pt>
                <c:pt idx="55">
                  <c:v>45139</c:v>
                </c:pt>
                <c:pt idx="56">
                  <c:v>45170</c:v>
                </c:pt>
                <c:pt idx="57">
                  <c:v>45200</c:v>
                </c:pt>
                <c:pt idx="58">
                  <c:v>45231</c:v>
                </c:pt>
                <c:pt idx="59">
                  <c:v>45261</c:v>
                </c:pt>
              </c:numCache>
            </c:numRef>
          </c:cat>
          <c:val>
            <c:numRef>
              <c:f>'Selected Jurisdictions'!$B$13:$BI$13</c:f>
              <c:numCache>
                <c:formatCode>#,##0</c:formatCode>
                <c:ptCount val="60"/>
                <c:pt idx="0">
                  <c:v>12149</c:v>
                </c:pt>
                <c:pt idx="1">
                  <c:v>12155</c:v>
                </c:pt>
                <c:pt idx="2">
                  <c:v>12257</c:v>
                </c:pt>
                <c:pt idx="3">
                  <c:v>12334</c:v>
                </c:pt>
                <c:pt idx="4">
                  <c:v>12374</c:v>
                </c:pt>
                <c:pt idx="5">
                  <c:v>12379</c:v>
                </c:pt>
                <c:pt idx="6">
                  <c:v>12213</c:v>
                </c:pt>
                <c:pt idx="7">
                  <c:v>12172</c:v>
                </c:pt>
                <c:pt idx="8">
                  <c:v>12183</c:v>
                </c:pt>
                <c:pt idx="9">
                  <c:v>12229</c:v>
                </c:pt>
                <c:pt idx="10">
                  <c:v>12398</c:v>
                </c:pt>
                <c:pt idx="11">
                  <c:v>12144</c:v>
                </c:pt>
                <c:pt idx="12">
                  <c:v>12067</c:v>
                </c:pt>
                <c:pt idx="13">
                  <c:v>12165</c:v>
                </c:pt>
                <c:pt idx="14">
                  <c:v>12136</c:v>
                </c:pt>
                <c:pt idx="15">
                  <c:v>9748</c:v>
                </c:pt>
                <c:pt idx="16">
                  <c:v>9983</c:v>
                </c:pt>
                <c:pt idx="17">
                  <c:v>10468</c:v>
                </c:pt>
                <c:pt idx="18">
                  <c:v>10531</c:v>
                </c:pt>
                <c:pt idx="19">
                  <c:v>10659</c:v>
                </c:pt>
                <c:pt idx="20">
                  <c:v>10702</c:v>
                </c:pt>
                <c:pt idx="21">
                  <c:v>10736</c:v>
                </c:pt>
                <c:pt idx="22">
                  <c:v>10828</c:v>
                </c:pt>
                <c:pt idx="23">
                  <c:v>10766</c:v>
                </c:pt>
                <c:pt idx="24">
                  <c:v>10979</c:v>
                </c:pt>
                <c:pt idx="25">
                  <c:v>11090</c:v>
                </c:pt>
                <c:pt idx="26">
                  <c:v>11212</c:v>
                </c:pt>
                <c:pt idx="27">
                  <c:v>11330</c:v>
                </c:pt>
                <c:pt idx="28">
                  <c:v>11456</c:v>
                </c:pt>
                <c:pt idx="29">
                  <c:v>11628</c:v>
                </c:pt>
                <c:pt idx="30">
                  <c:v>11603</c:v>
                </c:pt>
                <c:pt idx="31">
                  <c:v>11628</c:v>
                </c:pt>
                <c:pt idx="32">
                  <c:v>11455</c:v>
                </c:pt>
                <c:pt idx="33">
                  <c:v>11572</c:v>
                </c:pt>
                <c:pt idx="34">
                  <c:v>11721</c:v>
                </c:pt>
                <c:pt idx="35">
                  <c:v>11643</c:v>
                </c:pt>
                <c:pt idx="36">
                  <c:v>11221</c:v>
                </c:pt>
                <c:pt idx="37">
                  <c:v>11368</c:v>
                </c:pt>
                <c:pt idx="38">
                  <c:v>11422</c:v>
                </c:pt>
                <c:pt idx="39">
                  <c:v>11606</c:v>
                </c:pt>
                <c:pt idx="40">
                  <c:v>11635</c:v>
                </c:pt>
                <c:pt idx="41">
                  <c:v>11648</c:v>
                </c:pt>
                <c:pt idx="42">
                  <c:v>11653</c:v>
                </c:pt>
                <c:pt idx="43">
                  <c:v>11622</c:v>
                </c:pt>
                <c:pt idx="44">
                  <c:v>11462</c:v>
                </c:pt>
                <c:pt idx="45">
                  <c:v>11659</c:v>
                </c:pt>
                <c:pt idx="46">
                  <c:v>11740</c:v>
                </c:pt>
                <c:pt idx="47">
                  <c:v>11597</c:v>
                </c:pt>
                <c:pt idx="48">
                  <c:v>11770</c:v>
                </c:pt>
                <c:pt idx="49">
                  <c:v>11886</c:v>
                </c:pt>
                <c:pt idx="50">
                  <c:v>12022</c:v>
                </c:pt>
                <c:pt idx="51">
                  <c:v>12051</c:v>
                </c:pt>
                <c:pt idx="52">
                  <c:v>12201</c:v>
                </c:pt>
                <c:pt idx="53">
                  <c:v>12354</c:v>
                </c:pt>
                <c:pt idx="54">
                  <c:v>12340</c:v>
                </c:pt>
                <c:pt idx="55">
                  <c:v>12326</c:v>
                </c:pt>
                <c:pt idx="56">
                  <c:v>12142</c:v>
                </c:pt>
                <c:pt idx="57">
                  <c:v>12349</c:v>
                </c:pt>
                <c:pt idx="58">
                  <c:v>12492</c:v>
                </c:pt>
                <c:pt idx="59">
                  <c:v>12440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D580-423F-969F-9451A556086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14969056"/>
        <c:axId val="614969888"/>
      </c:lineChart>
      <c:dateAx>
        <c:axId val="614969056"/>
        <c:scaling>
          <c:orientation val="minMax"/>
        </c:scaling>
        <c:delete val="0"/>
        <c:axPos val="b"/>
        <c:numFmt formatCode="mmm\-yy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14969888"/>
        <c:crosses val="autoZero"/>
        <c:auto val="1"/>
        <c:lblOffset val="100"/>
        <c:baseTimeUnit val="months"/>
      </c:dateAx>
      <c:valAx>
        <c:axId val="61496988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14969056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City</a:t>
            </a:r>
            <a:r>
              <a:rPr lang="en-US" baseline="0"/>
              <a:t> of Manassas</a:t>
            </a:r>
            <a:endParaRPr lang="en-US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dLbls>
            <c:dLbl>
              <c:idx val="14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C3B6-427D-A7D8-50027DCDAEBA}"/>
                </c:ext>
              </c:extLst>
            </c:dLbl>
            <c:dLbl>
              <c:idx val="15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2-C3B6-427D-A7D8-50027DCDAEBA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'Selected Jurisdictions'!$B$1:$BI$1</c:f>
              <c:numCache>
                <c:formatCode>mmm\-yy</c:formatCode>
                <c:ptCount val="60"/>
                <c:pt idx="0">
                  <c:v>43466</c:v>
                </c:pt>
                <c:pt idx="1">
                  <c:v>43497</c:v>
                </c:pt>
                <c:pt idx="2">
                  <c:v>43525</c:v>
                </c:pt>
                <c:pt idx="3">
                  <c:v>43556</c:v>
                </c:pt>
                <c:pt idx="4">
                  <c:v>43586</c:v>
                </c:pt>
                <c:pt idx="5">
                  <c:v>43617</c:v>
                </c:pt>
                <c:pt idx="6">
                  <c:v>43647</c:v>
                </c:pt>
                <c:pt idx="7">
                  <c:v>43678</c:v>
                </c:pt>
                <c:pt idx="8">
                  <c:v>43709</c:v>
                </c:pt>
                <c:pt idx="9">
                  <c:v>43739</c:v>
                </c:pt>
                <c:pt idx="10">
                  <c:v>43770</c:v>
                </c:pt>
                <c:pt idx="11">
                  <c:v>43800</c:v>
                </c:pt>
                <c:pt idx="12">
                  <c:v>43831</c:v>
                </c:pt>
                <c:pt idx="13">
                  <c:v>43862</c:v>
                </c:pt>
                <c:pt idx="14">
                  <c:v>43891</c:v>
                </c:pt>
                <c:pt idx="15">
                  <c:v>43922</c:v>
                </c:pt>
                <c:pt idx="16">
                  <c:v>43952</c:v>
                </c:pt>
                <c:pt idx="17">
                  <c:v>43983</c:v>
                </c:pt>
                <c:pt idx="18">
                  <c:v>44013</c:v>
                </c:pt>
                <c:pt idx="19">
                  <c:v>44044</c:v>
                </c:pt>
                <c:pt idx="20">
                  <c:v>44075</c:v>
                </c:pt>
                <c:pt idx="21">
                  <c:v>44105</c:v>
                </c:pt>
                <c:pt idx="22">
                  <c:v>44136</c:v>
                </c:pt>
                <c:pt idx="23">
                  <c:v>44166</c:v>
                </c:pt>
                <c:pt idx="24">
                  <c:v>44197</c:v>
                </c:pt>
                <c:pt idx="25">
                  <c:v>44228</c:v>
                </c:pt>
                <c:pt idx="26">
                  <c:v>44256</c:v>
                </c:pt>
                <c:pt idx="27">
                  <c:v>44287</c:v>
                </c:pt>
                <c:pt idx="28">
                  <c:v>44317</c:v>
                </c:pt>
                <c:pt idx="29">
                  <c:v>44348</c:v>
                </c:pt>
                <c:pt idx="30">
                  <c:v>44378</c:v>
                </c:pt>
                <c:pt idx="31">
                  <c:v>44409</c:v>
                </c:pt>
                <c:pt idx="32">
                  <c:v>44440</c:v>
                </c:pt>
                <c:pt idx="33">
                  <c:v>44470</c:v>
                </c:pt>
                <c:pt idx="34">
                  <c:v>44501</c:v>
                </c:pt>
                <c:pt idx="35">
                  <c:v>44531</c:v>
                </c:pt>
                <c:pt idx="36">
                  <c:v>44562</c:v>
                </c:pt>
                <c:pt idx="37">
                  <c:v>44593</c:v>
                </c:pt>
                <c:pt idx="38">
                  <c:v>44621</c:v>
                </c:pt>
                <c:pt idx="39">
                  <c:v>44652</c:v>
                </c:pt>
                <c:pt idx="40">
                  <c:v>44682</c:v>
                </c:pt>
                <c:pt idx="41">
                  <c:v>44713</c:v>
                </c:pt>
                <c:pt idx="42">
                  <c:v>44743</c:v>
                </c:pt>
                <c:pt idx="43">
                  <c:v>44774</c:v>
                </c:pt>
                <c:pt idx="44">
                  <c:v>44805</c:v>
                </c:pt>
                <c:pt idx="45">
                  <c:v>44835</c:v>
                </c:pt>
                <c:pt idx="46">
                  <c:v>44866</c:v>
                </c:pt>
                <c:pt idx="47">
                  <c:v>44896</c:v>
                </c:pt>
                <c:pt idx="48">
                  <c:v>44927</c:v>
                </c:pt>
                <c:pt idx="49">
                  <c:v>44958</c:v>
                </c:pt>
                <c:pt idx="50">
                  <c:v>44986</c:v>
                </c:pt>
                <c:pt idx="51">
                  <c:v>45017</c:v>
                </c:pt>
                <c:pt idx="52">
                  <c:v>45047</c:v>
                </c:pt>
                <c:pt idx="53">
                  <c:v>45078</c:v>
                </c:pt>
                <c:pt idx="54">
                  <c:v>45108</c:v>
                </c:pt>
                <c:pt idx="55">
                  <c:v>45139</c:v>
                </c:pt>
                <c:pt idx="56">
                  <c:v>45170</c:v>
                </c:pt>
                <c:pt idx="57">
                  <c:v>45200</c:v>
                </c:pt>
                <c:pt idx="58">
                  <c:v>45231</c:v>
                </c:pt>
                <c:pt idx="59">
                  <c:v>45261</c:v>
                </c:pt>
              </c:numCache>
            </c:numRef>
          </c:cat>
          <c:val>
            <c:numRef>
              <c:f>'Selected Jurisdictions'!$B$14:$BI$14</c:f>
              <c:numCache>
                <c:formatCode>#,##0</c:formatCode>
                <c:ptCount val="60"/>
                <c:pt idx="0">
                  <c:v>22345</c:v>
                </c:pt>
                <c:pt idx="1">
                  <c:v>22526</c:v>
                </c:pt>
                <c:pt idx="2">
                  <c:v>22783</c:v>
                </c:pt>
                <c:pt idx="3">
                  <c:v>23212</c:v>
                </c:pt>
                <c:pt idx="4">
                  <c:v>23428</c:v>
                </c:pt>
                <c:pt idx="5">
                  <c:v>23879</c:v>
                </c:pt>
                <c:pt idx="6">
                  <c:v>23451</c:v>
                </c:pt>
                <c:pt idx="7">
                  <c:v>23512</c:v>
                </c:pt>
                <c:pt idx="8">
                  <c:v>23069</c:v>
                </c:pt>
                <c:pt idx="9">
                  <c:v>23427</c:v>
                </c:pt>
                <c:pt idx="10">
                  <c:v>23409</c:v>
                </c:pt>
                <c:pt idx="11">
                  <c:v>23402</c:v>
                </c:pt>
                <c:pt idx="12">
                  <c:v>22796</c:v>
                </c:pt>
                <c:pt idx="13">
                  <c:v>23076</c:v>
                </c:pt>
                <c:pt idx="14">
                  <c:v>23208</c:v>
                </c:pt>
                <c:pt idx="15">
                  <c:v>21163</c:v>
                </c:pt>
                <c:pt idx="16">
                  <c:v>21345</c:v>
                </c:pt>
                <c:pt idx="17">
                  <c:v>21882</c:v>
                </c:pt>
                <c:pt idx="18">
                  <c:v>22279</c:v>
                </c:pt>
                <c:pt idx="19">
                  <c:v>22452</c:v>
                </c:pt>
                <c:pt idx="20">
                  <c:v>22387</c:v>
                </c:pt>
                <c:pt idx="21">
                  <c:v>22744</c:v>
                </c:pt>
                <c:pt idx="22">
                  <c:v>22876</c:v>
                </c:pt>
                <c:pt idx="23">
                  <c:v>22694</c:v>
                </c:pt>
                <c:pt idx="24">
                  <c:v>22811</c:v>
                </c:pt>
                <c:pt idx="25">
                  <c:v>22791</c:v>
                </c:pt>
                <c:pt idx="26">
                  <c:v>22910</c:v>
                </c:pt>
                <c:pt idx="27">
                  <c:v>23071</c:v>
                </c:pt>
                <c:pt idx="28">
                  <c:v>23138</c:v>
                </c:pt>
                <c:pt idx="29">
                  <c:v>23109</c:v>
                </c:pt>
                <c:pt idx="30">
                  <c:v>23341</c:v>
                </c:pt>
                <c:pt idx="31">
                  <c:v>23325</c:v>
                </c:pt>
                <c:pt idx="32">
                  <c:v>23242</c:v>
                </c:pt>
                <c:pt idx="33">
                  <c:v>23509</c:v>
                </c:pt>
                <c:pt idx="34">
                  <c:v>23629</c:v>
                </c:pt>
                <c:pt idx="35">
                  <c:v>23447</c:v>
                </c:pt>
                <c:pt idx="36">
                  <c:v>23459</c:v>
                </c:pt>
                <c:pt idx="37">
                  <c:v>23699</c:v>
                </c:pt>
                <c:pt idx="38">
                  <c:v>23666</c:v>
                </c:pt>
                <c:pt idx="39">
                  <c:v>23717</c:v>
                </c:pt>
                <c:pt idx="40">
                  <c:v>23883</c:v>
                </c:pt>
                <c:pt idx="41">
                  <c:v>23834</c:v>
                </c:pt>
                <c:pt idx="42">
                  <c:v>24005</c:v>
                </c:pt>
                <c:pt idx="43">
                  <c:v>23985</c:v>
                </c:pt>
                <c:pt idx="44">
                  <c:v>24025</c:v>
                </c:pt>
                <c:pt idx="45">
                  <c:v>24097</c:v>
                </c:pt>
                <c:pt idx="46">
                  <c:v>24414</c:v>
                </c:pt>
                <c:pt idx="47">
                  <c:v>24035</c:v>
                </c:pt>
                <c:pt idx="48">
                  <c:v>24554</c:v>
                </c:pt>
                <c:pt idx="49">
                  <c:v>24573</c:v>
                </c:pt>
                <c:pt idx="50">
                  <c:v>24613</c:v>
                </c:pt>
                <c:pt idx="51">
                  <c:v>24730</c:v>
                </c:pt>
                <c:pt idx="52">
                  <c:v>24869</c:v>
                </c:pt>
                <c:pt idx="53">
                  <c:v>24959</c:v>
                </c:pt>
                <c:pt idx="54">
                  <c:v>25016</c:v>
                </c:pt>
                <c:pt idx="55">
                  <c:v>24945</c:v>
                </c:pt>
                <c:pt idx="56">
                  <c:v>24640</c:v>
                </c:pt>
                <c:pt idx="57">
                  <c:v>24672</c:v>
                </c:pt>
                <c:pt idx="58">
                  <c:v>24889</c:v>
                </c:pt>
                <c:pt idx="59">
                  <c:v>24811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C3B6-427D-A7D8-50027DCDAEB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14969056"/>
        <c:axId val="614969888"/>
      </c:lineChart>
      <c:dateAx>
        <c:axId val="614969056"/>
        <c:scaling>
          <c:orientation val="minMax"/>
        </c:scaling>
        <c:delete val="0"/>
        <c:axPos val="b"/>
        <c:numFmt formatCode="mmm\-yy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14969888"/>
        <c:crosses val="autoZero"/>
        <c:auto val="1"/>
        <c:lblOffset val="100"/>
        <c:baseTimeUnit val="months"/>
      </c:dateAx>
      <c:valAx>
        <c:axId val="61496988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14969056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City</a:t>
            </a:r>
            <a:r>
              <a:rPr lang="en-US" baseline="0"/>
              <a:t> of Manassas Park</a:t>
            </a:r>
            <a:endParaRPr lang="en-US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dLbls>
            <c:dLbl>
              <c:idx val="14"/>
              <c:layout>
                <c:manualLayout>
                  <c:x val="-3.2331070158422245E-3"/>
                  <c:y val="-2.707850359742036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86D8-42A6-9620-AC5CDC027D29}"/>
                </c:ext>
              </c:extLst>
            </c:dLbl>
            <c:dLbl>
              <c:idx val="15"/>
              <c:layout>
                <c:manualLayout>
                  <c:x val="-4.849660523763337E-3"/>
                  <c:y val="3.0946861254194585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2-86D8-42A6-9620-AC5CDC027D29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'Selected Jurisdictions'!$B$1:$BI$1</c:f>
              <c:numCache>
                <c:formatCode>mmm\-yy</c:formatCode>
                <c:ptCount val="60"/>
                <c:pt idx="0">
                  <c:v>43466</c:v>
                </c:pt>
                <c:pt idx="1">
                  <c:v>43497</c:v>
                </c:pt>
                <c:pt idx="2">
                  <c:v>43525</c:v>
                </c:pt>
                <c:pt idx="3">
                  <c:v>43556</c:v>
                </c:pt>
                <c:pt idx="4">
                  <c:v>43586</c:v>
                </c:pt>
                <c:pt idx="5">
                  <c:v>43617</c:v>
                </c:pt>
                <c:pt idx="6">
                  <c:v>43647</c:v>
                </c:pt>
                <c:pt idx="7">
                  <c:v>43678</c:v>
                </c:pt>
                <c:pt idx="8">
                  <c:v>43709</c:v>
                </c:pt>
                <c:pt idx="9">
                  <c:v>43739</c:v>
                </c:pt>
                <c:pt idx="10">
                  <c:v>43770</c:v>
                </c:pt>
                <c:pt idx="11">
                  <c:v>43800</c:v>
                </c:pt>
                <c:pt idx="12">
                  <c:v>43831</c:v>
                </c:pt>
                <c:pt idx="13">
                  <c:v>43862</c:v>
                </c:pt>
                <c:pt idx="14">
                  <c:v>43891</c:v>
                </c:pt>
                <c:pt idx="15">
                  <c:v>43922</c:v>
                </c:pt>
                <c:pt idx="16">
                  <c:v>43952</c:v>
                </c:pt>
                <c:pt idx="17">
                  <c:v>43983</c:v>
                </c:pt>
                <c:pt idx="18">
                  <c:v>44013</c:v>
                </c:pt>
                <c:pt idx="19">
                  <c:v>44044</c:v>
                </c:pt>
                <c:pt idx="20">
                  <c:v>44075</c:v>
                </c:pt>
                <c:pt idx="21">
                  <c:v>44105</c:v>
                </c:pt>
                <c:pt idx="22">
                  <c:v>44136</c:v>
                </c:pt>
                <c:pt idx="23">
                  <c:v>44166</c:v>
                </c:pt>
                <c:pt idx="24">
                  <c:v>44197</c:v>
                </c:pt>
                <c:pt idx="25">
                  <c:v>44228</c:v>
                </c:pt>
                <c:pt idx="26">
                  <c:v>44256</c:v>
                </c:pt>
                <c:pt idx="27">
                  <c:v>44287</c:v>
                </c:pt>
                <c:pt idx="28">
                  <c:v>44317</c:v>
                </c:pt>
                <c:pt idx="29">
                  <c:v>44348</c:v>
                </c:pt>
                <c:pt idx="30">
                  <c:v>44378</c:v>
                </c:pt>
                <c:pt idx="31">
                  <c:v>44409</c:v>
                </c:pt>
                <c:pt idx="32">
                  <c:v>44440</c:v>
                </c:pt>
                <c:pt idx="33">
                  <c:v>44470</c:v>
                </c:pt>
                <c:pt idx="34">
                  <c:v>44501</c:v>
                </c:pt>
                <c:pt idx="35">
                  <c:v>44531</c:v>
                </c:pt>
                <c:pt idx="36">
                  <c:v>44562</c:v>
                </c:pt>
                <c:pt idx="37">
                  <c:v>44593</c:v>
                </c:pt>
                <c:pt idx="38">
                  <c:v>44621</c:v>
                </c:pt>
                <c:pt idx="39">
                  <c:v>44652</c:v>
                </c:pt>
                <c:pt idx="40">
                  <c:v>44682</c:v>
                </c:pt>
                <c:pt idx="41">
                  <c:v>44713</c:v>
                </c:pt>
                <c:pt idx="42">
                  <c:v>44743</c:v>
                </c:pt>
                <c:pt idx="43">
                  <c:v>44774</c:v>
                </c:pt>
                <c:pt idx="44">
                  <c:v>44805</c:v>
                </c:pt>
                <c:pt idx="45">
                  <c:v>44835</c:v>
                </c:pt>
                <c:pt idx="46">
                  <c:v>44866</c:v>
                </c:pt>
                <c:pt idx="47">
                  <c:v>44896</c:v>
                </c:pt>
                <c:pt idx="48">
                  <c:v>44927</c:v>
                </c:pt>
                <c:pt idx="49">
                  <c:v>44958</c:v>
                </c:pt>
                <c:pt idx="50">
                  <c:v>44986</c:v>
                </c:pt>
                <c:pt idx="51">
                  <c:v>45017</c:v>
                </c:pt>
                <c:pt idx="52">
                  <c:v>45047</c:v>
                </c:pt>
                <c:pt idx="53">
                  <c:v>45078</c:v>
                </c:pt>
                <c:pt idx="54">
                  <c:v>45108</c:v>
                </c:pt>
                <c:pt idx="55">
                  <c:v>45139</c:v>
                </c:pt>
                <c:pt idx="56">
                  <c:v>45170</c:v>
                </c:pt>
                <c:pt idx="57">
                  <c:v>45200</c:v>
                </c:pt>
                <c:pt idx="58">
                  <c:v>45231</c:v>
                </c:pt>
                <c:pt idx="59">
                  <c:v>45261</c:v>
                </c:pt>
              </c:numCache>
            </c:numRef>
          </c:cat>
          <c:val>
            <c:numRef>
              <c:f>'Selected Jurisdictions'!$B$15:$BI$15</c:f>
              <c:numCache>
                <c:formatCode>#,##0</c:formatCode>
                <c:ptCount val="60"/>
                <c:pt idx="0">
                  <c:v>3594</c:v>
                </c:pt>
                <c:pt idx="1">
                  <c:v>3620</c:v>
                </c:pt>
                <c:pt idx="2">
                  <c:v>3618</c:v>
                </c:pt>
                <c:pt idx="3">
                  <c:v>3661</c:v>
                </c:pt>
                <c:pt idx="4">
                  <c:v>3726</c:v>
                </c:pt>
                <c:pt idx="5">
                  <c:v>3810</c:v>
                </c:pt>
                <c:pt idx="6">
                  <c:v>3881</c:v>
                </c:pt>
                <c:pt idx="7">
                  <c:v>3905</c:v>
                </c:pt>
                <c:pt idx="8">
                  <c:v>3803</c:v>
                </c:pt>
                <c:pt idx="9">
                  <c:v>3770</c:v>
                </c:pt>
                <c:pt idx="10">
                  <c:v>3769</c:v>
                </c:pt>
                <c:pt idx="11">
                  <c:v>3737</c:v>
                </c:pt>
                <c:pt idx="12">
                  <c:v>3700</c:v>
                </c:pt>
                <c:pt idx="13">
                  <c:v>3768</c:v>
                </c:pt>
                <c:pt idx="14">
                  <c:v>3912</c:v>
                </c:pt>
                <c:pt idx="15">
                  <c:v>3618</c:v>
                </c:pt>
                <c:pt idx="16">
                  <c:v>3695</c:v>
                </c:pt>
                <c:pt idx="17">
                  <c:v>3684</c:v>
                </c:pt>
                <c:pt idx="18">
                  <c:v>3673</c:v>
                </c:pt>
                <c:pt idx="19">
                  <c:v>3728</c:v>
                </c:pt>
                <c:pt idx="20">
                  <c:v>3749</c:v>
                </c:pt>
                <c:pt idx="21">
                  <c:v>3766</c:v>
                </c:pt>
                <c:pt idx="22">
                  <c:v>3785</c:v>
                </c:pt>
                <c:pt idx="23">
                  <c:v>3775</c:v>
                </c:pt>
                <c:pt idx="24">
                  <c:v>3664</c:v>
                </c:pt>
                <c:pt idx="25">
                  <c:v>3663</c:v>
                </c:pt>
                <c:pt idx="26">
                  <c:v>3700</c:v>
                </c:pt>
                <c:pt idx="27">
                  <c:v>3767</c:v>
                </c:pt>
                <c:pt idx="28">
                  <c:v>3908</c:v>
                </c:pt>
                <c:pt idx="29">
                  <c:v>3974</c:v>
                </c:pt>
                <c:pt idx="30">
                  <c:v>4155</c:v>
                </c:pt>
                <c:pt idx="31">
                  <c:v>4266</c:v>
                </c:pt>
                <c:pt idx="32">
                  <c:v>4116</c:v>
                </c:pt>
                <c:pt idx="33">
                  <c:v>4148</c:v>
                </c:pt>
                <c:pt idx="34">
                  <c:v>4171</c:v>
                </c:pt>
                <c:pt idx="35">
                  <c:v>4161</c:v>
                </c:pt>
                <c:pt idx="36">
                  <c:v>4241</c:v>
                </c:pt>
                <c:pt idx="37">
                  <c:v>4363</c:v>
                </c:pt>
                <c:pt idx="38">
                  <c:v>4388</c:v>
                </c:pt>
                <c:pt idx="39">
                  <c:v>4378</c:v>
                </c:pt>
                <c:pt idx="40">
                  <c:v>4513</c:v>
                </c:pt>
                <c:pt idx="41">
                  <c:v>4579</c:v>
                </c:pt>
                <c:pt idx="42">
                  <c:v>4572</c:v>
                </c:pt>
                <c:pt idx="43">
                  <c:v>4418</c:v>
                </c:pt>
                <c:pt idx="44">
                  <c:v>4357</c:v>
                </c:pt>
                <c:pt idx="45">
                  <c:v>4340</c:v>
                </c:pt>
                <c:pt idx="46">
                  <c:v>4430</c:v>
                </c:pt>
                <c:pt idx="47">
                  <c:v>4357</c:v>
                </c:pt>
                <c:pt idx="48">
                  <c:v>4432</c:v>
                </c:pt>
                <c:pt idx="49">
                  <c:v>4443</c:v>
                </c:pt>
                <c:pt idx="50">
                  <c:v>4434</c:v>
                </c:pt>
                <c:pt idx="51">
                  <c:v>4472</c:v>
                </c:pt>
                <c:pt idx="52">
                  <c:v>4422</c:v>
                </c:pt>
                <c:pt idx="53">
                  <c:v>4451</c:v>
                </c:pt>
                <c:pt idx="54">
                  <c:v>4414</c:v>
                </c:pt>
                <c:pt idx="55">
                  <c:v>4433</c:v>
                </c:pt>
                <c:pt idx="56">
                  <c:v>4312</c:v>
                </c:pt>
                <c:pt idx="57">
                  <c:v>4118</c:v>
                </c:pt>
                <c:pt idx="58">
                  <c:v>4116</c:v>
                </c:pt>
                <c:pt idx="59">
                  <c:v>3942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86D8-42A6-9620-AC5CDC027D2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14969056"/>
        <c:axId val="614969888"/>
      </c:lineChart>
      <c:dateAx>
        <c:axId val="614969056"/>
        <c:scaling>
          <c:orientation val="minMax"/>
        </c:scaling>
        <c:delete val="0"/>
        <c:axPos val="b"/>
        <c:numFmt formatCode="mmm\-yy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14969888"/>
        <c:crosses val="autoZero"/>
        <c:auto val="1"/>
        <c:lblOffset val="100"/>
        <c:baseTimeUnit val="months"/>
      </c:dateAx>
      <c:valAx>
        <c:axId val="61496988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14969056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Arlington</a:t>
            </a:r>
            <a:r>
              <a:rPr lang="en-US" baseline="0"/>
              <a:t> County</a:t>
            </a:r>
            <a:endParaRPr lang="en-US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dLbls>
            <c:dLbl>
              <c:idx val="14"/>
              <c:layout>
                <c:manualLayout>
                  <c:x val="-1.3607966846044411E-2"/>
                  <c:y val="-3.4734599398845281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3A6B-4BCB-B959-11519FB7AC33}"/>
                </c:ext>
              </c:extLst>
            </c:dLbl>
            <c:dLbl>
              <c:idx val="15"/>
              <c:layout>
                <c:manualLayout>
                  <c:x val="-3.4896593576201979E-2"/>
                  <c:y val="6.3862128863236584E-2"/>
                </c:manualLayout>
              </c:layout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noAutofit/>
                </a:bodyPr>
                <a:lstStyle/>
                <a:p>
                  <a:pPr>
                    <a:defRPr sz="1200" b="0" i="0" u="none" strike="noStrike" kern="1200" baseline="0">
                      <a:solidFill>
                        <a:schemeClr val="tx1">
                          <a:lumMod val="75000"/>
                          <a:lumOff val="25000"/>
                        </a:schemeClr>
                      </a:solidFill>
                      <a:latin typeface="Franklin Gothic Book" panose="020B0503020102020204" pitchFamily="34" charset="0"/>
                      <a:ea typeface="+mn-ea"/>
                      <a:cs typeface="+mn-cs"/>
                    </a:defRPr>
                  </a:pPr>
                  <a:endParaRPr lang="en-US"/>
                </a:p>
              </c:txPr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7.4876546907791663E-2"/>
                      <c:h val="9.2738037607573182E-2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2-3A6B-4BCB-B959-11519FB7AC33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2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Franklin Gothic Book" panose="020B0503020102020204" pitchFamily="34" charset="0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'Selected Jurisdictions'!$B$1:$BI$1</c:f>
              <c:numCache>
                <c:formatCode>mmm\-yy</c:formatCode>
                <c:ptCount val="60"/>
                <c:pt idx="0">
                  <c:v>43466</c:v>
                </c:pt>
                <c:pt idx="1">
                  <c:v>43497</c:v>
                </c:pt>
                <c:pt idx="2">
                  <c:v>43525</c:v>
                </c:pt>
                <c:pt idx="3">
                  <c:v>43556</c:v>
                </c:pt>
                <c:pt idx="4">
                  <c:v>43586</c:v>
                </c:pt>
                <c:pt idx="5">
                  <c:v>43617</c:v>
                </c:pt>
                <c:pt idx="6">
                  <c:v>43647</c:v>
                </c:pt>
                <c:pt idx="7">
                  <c:v>43678</c:v>
                </c:pt>
                <c:pt idx="8">
                  <c:v>43709</c:v>
                </c:pt>
                <c:pt idx="9">
                  <c:v>43739</c:v>
                </c:pt>
                <c:pt idx="10">
                  <c:v>43770</c:v>
                </c:pt>
                <c:pt idx="11">
                  <c:v>43800</c:v>
                </c:pt>
                <c:pt idx="12">
                  <c:v>43831</c:v>
                </c:pt>
                <c:pt idx="13">
                  <c:v>43862</c:v>
                </c:pt>
                <c:pt idx="14">
                  <c:v>43891</c:v>
                </c:pt>
                <c:pt idx="15">
                  <c:v>43922</c:v>
                </c:pt>
                <c:pt idx="16">
                  <c:v>43952</c:v>
                </c:pt>
                <c:pt idx="17">
                  <c:v>43983</c:v>
                </c:pt>
                <c:pt idx="18">
                  <c:v>44013</c:v>
                </c:pt>
                <c:pt idx="19">
                  <c:v>44044</c:v>
                </c:pt>
                <c:pt idx="20">
                  <c:v>44075</c:v>
                </c:pt>
                <c:pt idx="21">
                  <c:v>44105</c:v>
                </c:pt>
                <c:pt idx="22">
                  <c:v>44136</c:v>
                </c:pt>
                <c:pt idx="23">
                  <c:v>44166</c:v>
                </c:pt>
                <c:pt idx="24">
                  <c:v>44197</c:v>
                </c:pt>
                <c:pt idx="25">
                  <c:v>44228</c:v>
                </c:pt>
                <c:pt idx="26">
                  <c:v>44256</c:v>
                </c:pt>
                <c:pt idx="27">
                  <c:v>44287</c:v>
                </c:pt>
                <c:pt idx="28">
                  <c:v>44317</c:v>
                </c:pt>
                <c:pt idx="29">
                  <c:v>44348</c:v>
                </c:pt>
                <c:pt idx="30">
                  <c:v>44378</c:v>
                </c:pt>
                <c:pt idx="31">
                  <c:v>44409</c:v>
                </c:pt>
                <c:pt idx="32">
                  <c:v>44440</c:v>
                </c:pt>
                <c:pt idx="33">
                  <c:v>44470</c:v>
                </c:pt>
                <c:pt idx="34">
                  <c:v>44501</c:v>
                </c:pt>
                <c:pt idx="35">
                  <c:v>44531</c:v>
                </c:pt>
                <c:pt idx="36">
                  <c:v>44562</c:v>
                </c:pt>
                <c:pt idx="37">
                  <c:v>44593</c:v>
                </c:pt>
                <c:pt idx="38">
                  <c:v>44621</c:v>
                </c:pt>
                <c:pt idx="39">
                  <c:v>44652</c:v>
                </c:pt>
                <c:pt idx="40">
                  <c:v>44682</c:v>
                </c:pt>
                <c:pt idx="41">
                  <c:v>44713</c:v>
                </c:pt>
                <c:pt idx="42">
                  <c:v>44743</c:v>
                </c:pt>
                <c:pt idx="43">
                  <c:v>44774</c:v>
                </c:pt>
                <c:pt idx="44">
                  <c:v>44805</c:v>
                </c:pt>
                <c:pt idx="45">
                  <c:v>44835</c:v>
                </c:pt>
                <c:pt idx="46">
                  <c:v>44866</c:v>
                </c:pt>
                <c:pt idx="47">
                  <c:v>44896</c:v>
                </c:pt>
                <c:pt idx="48">
                  <c:v>44927</c:v>
                </c:pt>
                <c:pt idx="49">
                  <c:v>44958</c:v>
                </c:pt>
                <c:pt idx="50">
                  <c:v>44986</c:v>
                </c:pt>
                <c:pt idx="51">
                  <c:v>45017</c:v>
                </c:pt>
                <c:pt idx="52">
                  <c:v>45047</c:v>
                </c:pt>
                <c:pt idx="53">
                  <c:v>45078</c:v>
                </c:pt>
                <c:pt idx="54">
                  <c:v>45108</c:v>
                </c:pt>
                <c:pt idx="55">
                  <c:v>45139</c:v>
                </c:pt>
                <c:pt idx="56">
                  <c:v>45170</c:v>
                </c:pt>
                <c:pt idx="57">
                  <c:v>45200</c:v>
                </c:pt>
                <c:pt idx="58">
                  <c:v>45231</c:v>
                </c:pt>
                <c:pt idx="59">
                  <c:v>45261</c:v>
                </c:pt>
              </c:numCache>
            </c:numRef>
          </c:cat>
          <c:val>
            <c:numRef>
              <c:f>'Selected Jurisdictions'!$B$7:$BI$7</c:f>
              <c:numCache>
                <c:formatCode>#,##0</c:formatCode>
                <c:ptCount val="60"/>
                <c:pt idx="0">
                  <c:v>178064</c:v>
                </c:pt>
                <c:pt idx="1">
                  <c:v>178992</c:v>
                </c:pt>
                <c:pt idx="2">
                  <c:v>179908</c:v>
                </c:pt>
                <c:pt idx="3">
                  <c:v>180555</c:v>
                </c:pt>
                <c:pt idx="4">
                  <c:v>181446</c:v>
                </c:pt>
                <c:pt idx="5">
                  <c:v>183879</c:v>
                </c:pt>
                <c:pt idx="6">
                  <c:v>183764</c:v>
                </c:pt>
                <c:pt idx="7">
                  <c:v>183602</c:v>
                </c:pt>
                <c:pt idx="8">
                  <c:v>182290</c:v>
                </c:pt>
                <c:pt idx="9">
                  <c:v>183906</c:v>
                </c:pt>
                <c:pt idx="10">
                  <c:v>185062</c:v>
                </c:pt>
                <c:pt idx="11">
                  <c:v>184898</c:v>
                </c:pt>
                <c:pt idx="12">
                  <c:v>186188</c:v>
                </c:pt>
                <c:pt idx="13">
                  <c:v>186153</c:v>
                </c:pt>
                <c:pt idx="14">
                  <c:v>185588</c:v>
                </c:pt>
                <c:pt idx="15">
                  <c:v>166362</c:v>
                </c:pt>
                <c:pt idx="16">
                  <c:v>166853</c:v>
                </c:pt>
                <c:pt idx="17">
                  <c:v>169688</c:v>
                </c:pt>
                <c:pt idx="18">
                  <c:v>172320</c:v>
                </c:pt>
                <c:pt idx="19">
                  <c:v>172270</c:v>
                </c:pt>
                <c:pt idx="20">
                  <c:v>171630</c:v>
                </c:pt>
                <c:pt idx="21">
                  <c:v>172101</c:v>
                </c:pt>
                <c:pt idx="22">
                  <c:v>172019</c:v>
                </c:pt>
                <c:pt idx="23">
                  <c:v>171897</c:v>
                </c:pt>
                <c:pt idx="24">
                  <c:v>170016</c:v>
                </c:pt>
                <c:pt idx="25">
                  <c:v>170084</c:v>
                </c:pt>
                <c:pt idx="26">
                  <c:v>170285</c:v>
                </c:pt>
                <c:pt idx="27">
                  <c:v>171530</c:v>
                </c:pt>
                <c:pt idx="28">
                  <c:v>171661</c:v>
                </c:pt>
                <c:pt idx="29">
                  <c:v>174135</c:v>
                </c:pt>
                <c:pt idx="30">
                  <c:v>175245</c:v>
                </c:pt>
                <c:pt idx="31">
                  <c:v>174430</c:v>
                </c:pt>
                <c:pt idx="32">
                  <c:v>173118</c:v>
                </c:pt>
                <c:pt idx="33">
                  <c:v>171620</c:v>
                </c:pt>
                <c:pt idx="34">
                  <c:v>172318</c:v>
                </c:pt>
                <c:pt idx="35">
                  <c:v>172367</c:v>
                </c:pt>
                <c:pt idx="36">
                  <c:v>169974</c:v>
                </c:pt>
                <c:pt idx="37">
                  <c:v>171316</c:v>
                </c:pt>
                <c:pt idx="38">
                  <c:v>171299</c:v>
                </c:pt>
                <c:pt idx="39">
                  <c:v>172568</c:v>
                </c:pt>
                <c:pt idx="40">
                  <c:v>172948</c:v>
                </c:pt>
                <c:pt idx="41">
                  <c:v>174221</c:v>
                </c:pt>
                <c:pt idx="42">
                  <c:v>176654</c:v>
                </c:pt>
                <c:pt idx="43">
                  <c:v>176886</c:v>
                </c:pt>
                <c:pt idx="44">
                  <c:v>175948</c:v>
                </c:pt>
                <c:pt idx="45">
                  <c:v>176550</c:v>
                </c:pt>
                <c:pt idx="46">
                  <c:v>177108</c:v>
                </c:pt>
                <c:pt idx="47">
                  <c:v>177102</c:v>
                </c:pt>
                <c:pt idx="48">
                  <c:v>176292</c:v>
                </c:pt>
                <c:pt idx="49">
                  <c:v>176615</c:v>
                </c:pt>
                <c:pt idx="50">
                  <c:v>177006</c:v>
                </c:pt>
                <c:pt idx="51">
                  <c:v>177454</c:v>
                </c:pt>
                <c:pt idx="52">
                  <c:v>178295</c:v>
                </c:pt>
                <c:pt idx="53">
                  <c:v>180600</c:v>
                </c:pt>
                <c:pt idx="54">
                  <c:v>181339</c:v>
                </c:pt>
                <c:pt idx="55">
                  <c:v>180852</c:v>
                </c:pt>
                <c:pt idx="56">
                  <c:v>179419</c:v>
                </c:pt>
                <c:pt idx="57">
                  <c:v>180725</c:v>
                </c:pt>
                <c:pt idx="58">
                  <c:v>181217</c:v>
                </c:pt>
                <c:pt idx="59">
                  <c:v>181113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3A6B-4BCB-B959-11519FB7AC3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14969056"/>
        <c:axId val="614969888"/>
      </c:lineChart>
      <c:dateAx>
        <c:axId val="614969056"/>
        <c:scaling>
          <c:orientation val="minMax"/>
        </c:scaling>
        <c:delete val="0"/>
        <c:axPos val="b"/>
        <c:numFmt formatCode="mmm\-yy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Franklin Gothic Book" panose="020B0503020102020204" pitchFamily="34" charset="0"/>
                <a:ea typeface="+mn-ea"/>
                <a:cs typeface="+mn-cs"/>
              </a:defRPr>
            </a:pPr>
            <a:endParaRPr lang="en-US"/>
          </a:p>
        </c:txPr>
        <c:crossAx val="614969888"/>
        <c:crosses val="autoZero"/>
        <c:auto val="1"/>
        <c:lblOffset val="100"/>
        <c:baseTimeUnit val="months"/>
      </c:dateAx>
      <c:valAx>
        <c:axId val="614969888"/>
        <c:scaling>
          <c:orientation val="minMax"/>
          <c:min val="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Franklin Gothic Book" panose="020B0503020102020204" pitchFamily="34" charset="0"/>
                <a:ea typeface="+mn-ea"/>
                <a:cs typeface="+mn-cs"/>
              </a:defRPr>
            </a:pPr>
            <a:endParaRPr lang="en-US"/>
          </a:p>
        </c:txPr>
        <c:crossAx val="614969056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QCEW Monthly Data for the COG Region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dLbls>
            <c:dLbl>
              <c:idx val="14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0-09A8-42C9-9E61-9AAC0E0ED34E}"/>
                </c:ext>
              </c:extLst>
            </c:dLbl>
            <c:dLbl>
              <c:idx val="15"/>
              <c:layout>
                <c:manualLayout>
                  <c:x val="-8.6891757696127558E-3"/>
                  <c:y val="2.7777777777777849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09A8-42C9-9E61-9AAC0E0ED34E}"/>
                </c:ext>
              </c:extLst>
            </c:dLbl>
            <c:dLbl>
              <c:idx val="23"/>
              <c:layout>
                <c:manualLayout>
                  <c:x val="-1.26350369574831E-2"/>
                  <c:y val="-6.2962962962962957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2-34E1-4533-9192-8A276C084C43}"/>
                </c:ext>
              </c:extLst>
            </c:dLbl>
            <c:dLbl>
              <c:idx val="24"/>
              <c:layout>
                <c:manualLayout>
                  <c:x val="-6.3175184787415501E-3"/>
                  <c:y val="5.185185185185185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34E1-4533-9192-8A276C084C43}"/>
                </c:ext>
              </c:extLst>
            </c:dLbl>
            <c:dLbl>
              <c:idx val="35"/>
              <c:layout>
                <c:manualLayout>
                  <c:x val="-1.26350369574831E-2"/>
                  <c:y val="-5.9259259259259262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0-34E1-4533-9192-8A276C084C43}"/>
                </c:ext>
              </c:extLst>
            </c:dLbl>
            <c:dLbl>
              <c:idx val="36"/>
              <c:layout>
                <c:manualLayout>
                  <c:x val="-1.2635036957484027E-3"/>
                  <c:y val="2.2222222222222154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34E1-4533-9192-8A276C084C43}"/>
                </c:ext>
              </c:extLst>
            </c:dLbl>
            <c:dLbl>
              <c:idx val="47"/>
              <c:layout>
                <c:manualLayout>
                  <c:x val="-1.6203703703703703E-2"/>
                  <c:y val="-5.5555555555555587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4-34E1-4533-9192-8A276C084C43}"/>
                </c:ext>
              </c:extLst>
            </c:dLbl>
            <c:dLbl>
              <c:idx val="48"/>
              <c:layout>
                <c:manualLayout>
                  <c:x val="-2.3148148148149847E-3"/>
                  <c:y val="3.3333333333333333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5-34E1-4533-9192-8A276C084C43}"/>
                </c:ext>
              </c:extLst>
            </c:dLbl>
            <c:dLbl>
              <c:idx val="59"/>
              <c:layout>
                <c:manualLayout>
                  <c:x val="0"/>
                  <c:y val="-8.5185185185185197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6-34E1-4533-9192-8A276C084C43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2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Franklin Gothic Book" panose="020B0503020102020204" pitchFamily="34" charset="0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'Selected Jurisdictions'!$B$1:$BI$1</c:f>
              <c:numCache>
                <c:formatCode>mmm\-yy</c:formatCode>
                <c:ptCount val="60"/>
                <c:pt idx="0">
                  <c:v>43466</c:v>
                </c:pt>
                <c:pt idx="1">
                  <c:v>43497</c:v>
                </c:pt>
                <c:pt idx="2">
                  <c:v>43525</c:v>
                </c:pt>
                <c:pt idx="3">
                  <c:v>43556</c:v>
                </c:pt>
                <c:pt idx="4">
                  <c:v>43586</c:v>
                </c:pt>
                <c:pt idx="5">
                  <c:v>43617</c:v>
                </c:pt>
                <c:pt idx="6">
                  <c:v>43647</c:v>
                </c:pt>
                <c:pt idx="7">
                  <c:v>43678</c:v>
                </c:pt>
                <c:pt idx="8">
                  <c:v>43709</c:v>
                </c:pt>
                <c:pt idx="9">
                  <c:v>43739</c:v>
                </c:pt>
                <c:pt idx="10">
                  <c:v>43770</c:v>
                </c:pt>
                <c:pt idx="11">
                  <c:v>43800</c:v>
                </c:pt>
                <c:pt idx="12">
                  <c:v>43831</c:v>
                </c:pt>
                <c:pt idx="13">
                  <c:v>43862</c:v>
                </c:pt>
                <c:pt idx="14">
                  <c:v>43891</c:v>
                </c:pt>
                <c:pt idx="15">
                  <c:v>43922</c:v>
                </c:pt>
                <c:pt idx="16">
                  <c:v>43952</c:v>
                </c:pt>
                <c:pt idx="17">
                  <c:v>43983</c:v>
                </c:pt>
                <c:pt idx="18">
                  <c:v>44013</c:v>
                </c:pt>
                <c:pt idx="19">
                  <c:v>44044</c:v>
                </c:pt>
                <c:pt idx="20">
                  <c:v>44075</c:v>
                </c:pt>
                <c:pt idx="21">
                  <c:v>44105</c:v>
                </c:pt>
                <c:pt idx="22">
                  <c:v>44136</c:v>
                </c:pt>
                <c:pt idx="23">
                  <c:v>44166</c:v>
                </c:pt>
                <c:pt idx="24">
                  <c:v>44197</c:v>
                </c:pt>
                <c:pt idx="25">
                  <c:v>44228</c:v>
                </c:pt>
                <c:pt idx="26">
                  <c:v>44256</c:v>
                </c:pt>
                <c:pt idx="27">
                  <c:v>44287</c:v>
                </c:pt>
                <c:pt idx="28">
                  <c:v>44317</c:v>
                </c:pt>
                <c:pt idx="29">
                  <c:v>44348</c:v>
                </c:pt>
                <c:pt idx="30">
                  <c:v>44378</c:v>
                </c:pt>
                <c:pt idx="31">
                  <c:v>44409</c:v>
                </c:pt>
                <c:pt idx="32">
                  <c:v>44440</c:v>
                </c:pt>
                <c:pt idx="33">
                  <c:v>44470</c:v>
                </c:pt>
                <c:pt idx="34">
                  <c:v>44501</c:v>
                </c:pt>
                <c:pt idx="35">
                  <c:v>44531</c:v>
                </c:pt>
                <c:pt idx="36">
                  <c:v>44562</c:v>
                </c:pt>
                <c:pt idx="37">
                  <c:v>44593</c:v>
                </c:pt>
                <c:pt idx="38">
                  <c:v>44621</c:v>
                </c:pt>
                <c:pt idx="39">
                  <c:v>44652</c:v>
                </c:pt>
                <c:pt idx="40">
                  <c:v>44682</c:v>
                </c:pt>
                <c:pt idx="41">
                  <c:v>44713</c:v>
                </c:pt>
                <c:pt idx="42">
                  <c:v>44743</c:v>
                </c:pt>
                <c:pt idx="43">
                  <c:v>44774</c:v>
                </c:pt>
                <c:pt idx="44">
                  <c:v>44805</c:v>
                </c:pt>
                <c:pt idx="45">
                  <c:v>44835</c:v>
                </c:pt>
                <c:pt idx="46">
                  <c:v>44866</c:v>
                </c:pt>
                <c:pt idx="47">
                  <c:v>44896</c:v>
                </c:pt>
                <c:pt idx="48">
                  <c:v>44927</c:v>
                </c:pt>
                <c:pt idx="49">
                  <c:v>44958</c:v>
                </c:pt>
                <c:pt idx="50">
                  <c:v>44986</c:v>
                </c:pt>
                <c:pt idx="51">
                  <c:v>45017</c:v>
                </c:pt>
                <c:pt idx="52">
                  <c:v>45047</c:v>
                </c:pt>
                <c:pt idx="53">
                  <c:v>45078</c:v>
                </c:pt>
                <c:pt idx="54">
                  <c:v>45108</c:v>
                </c:pt>
                <c:pt idx="55">
                  <c:v>45139</c:v>
                </c:pt>
                <c:pt idx="56">
                  <c:v>45170</c:v>
                </c:pt>
                <c:pt idx="57">
                  <c:v>45200</c:v>
                </c:pt>
                <c:pt idx="58">
                  <c:v>45231</c:v>
                </c:pt>
                <c:pt idx="59">
                  <c:v>45261</c:v>
                </c:pt>
              </c:numCache>
            </c:numRef>
          </c:cat>
          <c:val>
            <c:numRef>
              <c:f>'Selected Jurisdictions'!$B$16:$BI$16</c:f>
              <c:numCache>
                <c:formatCode>#,##0</c:formatCode>
                <c:ptCount val="60"/>
                <c:pt idx="0">
                  <c:v>2927405</c:v>
                </c:pt>
                <c:pt idx="1">
                  <c:v>2940607</c:v>
                </c:pt>
                <c:pt idx="2">
                  <c:v>2955889</c:v>
                </c:pt>
                <c:pt idx="3">
                  <c:v>2972296</c:v>
                </c:pt>
                <c:pt idx="4">
                  <c:v>2988330</c:v>
                </c:pt>
                <c:pt idx="5">
                  <c:v>3017477</c:v>
                </c:pt>
                <c:pt idx="6">
                  <c:v>2976390</c:v>
                </c:pt>
                <c:pt idx="7">
                  <c:v>2970424</c:v>
                </c:pt>
                <c:pt idx="8">
                  <c:v>2977708</c:v>
                </c:pt>
                <c:pt idx="9">
                  <c:v>3004527</c:v>
                </c:pt>
                <c:pt idx="10">
                  <c:v>3018093</c:v>
                </c:pt>
                <c:pt idx="11">
                  <c:v>3014690</c:v>
                </c:pt>
                <c:pt idx="12">
                  <c:v>2969243</c:v>
                </c:pt>
                <c:pt idx="13">
                  <c:v>2979760</c:v>
                </c:pt>
                <c:pt idx="14">
                  <c:v>2964746</c:v>
                </c:pt>
                <c:pt idx="15">
                  <c:v>2622110</c:v>
                </c:pt>
                <c:pt idx="16">
                  <c:v>2637371</c:v>
                </c:pt>
                <c:pt idx="17">
                  <c:v>2695423</c:v>
                </c:pt>
                <c:pt idx="18">
                  <c:v>2713906</c:v>
                </c:pt>
                <c:pt idx="19">
                  <c:v>2746805</c:v>
                </c:pt>
                <c:pt idx="20">
                  <c:v>2772174</c:v>
                </c:pt>
                <c:pt idx="21">
                  <c:v>2794461</c:v>
                </c:pt>
                <c:pt idx="22">
                  <c:v>2802998</c:v>
                </c:pt>
                <c:pt idx="23">
                  <c:v>2802024</c:v>
                </c:pt>
                <c:pt idx="24">
                  <c:v>2754213</c:v>
                </c:pt>
                <c:pt idx="25">
                  <c:v>2760457</c:v>
                </c:pt>
                <c:pt idx="26">
                  <c:v>2777691</c:v>
                </c:pt>
                <c:pt idx="27">
                  <c:v>2804748</c:v>
                </c:pt>
                <c:pt idx="28">
                  <c:v>2821530</c:v>
                </c:pt>
                <c:pt idx="29">
                  <c:v>2853278</c:v>
                </c:pt>
                <c:pt idx="30">
                  <c:v>2851724</c:v>
                </c:pt>
                <c:pt idx="31">
                  <c:v>2848631</c:v>
                </c:pt>
                <c:pt idx="32">
                  <c:v>2860237</c:v>
                </c:pt>
                <c:pt idx="33">
                  <c:v>2890713</c:v>
                </c:pt>
                <c:pt idx="34">
                  <c:v>2906338</c:v>
                </c:pt>
                <c:pt idx="35">
                  <c:v>2912740</c:v>
                </c:pt>
                <c:pt idx="36">
                  <c:v>2843077</c:v>
                </c:pt>
                <c:pt idx="37">
                  <c:v>2867861</c:v>
                </c:pt>
                <c:pt idx="38">
                  <c:v>2872262</c:v>
                </c:pt>
                <c:pt idx="39">
                  <c:v>2902578</c:v>
                </c:pt>
                <c:pt idx="40">
                  <c:v>2913457</c:v>
                </c:pt>
                <c:pt idx="41">
                  <c:v>2921333</c:v>
                </c:pt>
                <c:pt idx="42">
                  <c:v>2929450</c:v>
                </c:pt>
                <c:pt idx="43">
                  <c:v>2924806</c:v>
                </c:pt>
                <c:pt idx="44">
                  <c:v>2931821</c:v>
                </c:pt>
                <c:pt idx="45">
                  <c:v>2940058</c:v>
                </c:pt>
                <c:pt idx="46">
                  <c:v>2951723</c:v>
                </c:pt>
                <c:pt idx="47">
                  <c:v>2943801</c:v>
                </c:pt>
                <c:pt idx="48">
                  <c:v>2917523</c:v>
                </c:pt>
                <c:pt idx="49">
                  <c:v>2927819</c:v>
                </c:pt>
                <c:pt idx="50">
                  <c:v>2933814</c:v>
                </c:pt>
                <c:pt idx="51">
                  <c:v>2953839</c:v>
                </c:pt>
                <c:pt idx="52">
                  <c:v>2969281</c:v>
                </c:pt>
                <c:pt idx="53">
                  <c:v>2996877</c:v>
                </c:pt>
                <c:pt idx="54">
                  <c:v>2970319</c:v>
                </c:pt>
                <c:pt idx="55">
                  <c:v>2977286</c:v>
                </c:pt>
                <c:pt idx="56">
                  <c:v>2968203</c:v>
                </c:pt>
                <c:pt idx="57">
                  <c:v>2981412</c:v>
                </c:pt>
                <c:pt idx="58">
                  <c:v>2991317</c:v>
                </c:pt>
                <c:pt idx="59">
                  <c:v>2988182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09A8-42C9-9E61-9AAC0E0ED34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14969056"/>
        <c:axId val="614969888"/>
      </c:lineChart>
      <c:dateAx>
        <c:axId val="614969056"/>
        <c:scaling>
          <c:orientation val="minMax"/>
        </c:scaling>
        <c:delete val="0"/>
        <c:axPos val="b"/>
        <c:numFmt formatCode="mmm\-yy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Franklin Gothic Book" panose="020B0503020102020204" pitchFamily="34" charset="0"/>
                <a:ea typeface="+mn-ea"/>
                <a:cs typeface="+mn-cs"/>
              </a:defRPr>
            </a:pPr>
            <a:endParaRPr lang="en-US"/>
          </a:p>
        </c:txPr>
        <c:crossAx val="614969888"/>
        <c:crosses val="autoZero"/>
        <c:auto val="1"/>
        <c:lblOffset val="100"/>
        <c:baseTimeUnit val="months"/>
      </c:dateAx>
      <c:valAx>
        <c:axId val="61496988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Franklin Gothic Book" panose="020B0503020102020204" pitchFamily="34" charset="0"/>
                <a:ea typeface="+mn-ea"/>
                <a:cs typeface="+mn-cs"/>
              </a:defRPr>
            </a:pPr>
            <a:endParaRPr lang="en-US"/>
          </a:p>
        </c:txPr>
        <c:crossAx val="614969056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9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0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33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33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33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33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.xml><?xml version="1.0" encoding="utf-8"?>
<cs:chartStyle xmlns:cs="http://schemas.microsoft.com/office/drawing/2012/chartStyle" xmlns:a="http://schemas.openxmlformats.org/drawingml/2006/main" id="33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6.xml><?xml version="1.0" encoding="utf-8"?>
<cs:chartStyle xmlns:cs="http://schemas.microsoft.com/office/drawing/2012/chartStyle" xmlns:a="http://schemas.openxmlformats.org/drawingml/2006/main" id="33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7.xml><?xml version="1.0" encoding="utf-8"?>
<cs:chartStyle xmlns:cs="http://schemas.microsoft.com/office/drawing/2012/chartStyle" xmlns:a="http://schemas.openxmlformats.org/drawingml/2006/main" id="33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8.xml><?xml version="1.0" encoding="utf-8"?>
<cs:chartStyle xmlns:cs="http://schemas.microsoft.com/office/drawing/2012/chartStyle" xmlns:a="http://schemas.openxmlformats.org/drawingml/2006/main" id="33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9.xml><?xml version="1.0" encoding="utf-8"?>
<cs:chartStyle xmlns:cs="http://schemas.microsoft.com/office/drawing/2012/chartStyle" xmlns:a="http://schemas.openxmlformats.org/drawingml/2006/main" id="33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0.xml><?xml version="1.0" encoding="utf-8"?>
<cs:chartStyle xmlns:cs="http://schemas.microsoft.com/office/drawing/2012/chartStyle" xmlns:a="http://schemas.openxmlformats.org/drawingml/2006/main" id="33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1.xml><?xml version="1.0" encoding="utf-8"?>
<cs:chartStyle xmlns:cs="http://schemas.microsoft.com/office/drawing/2012/chartStyle" xmlns:a="http://schemas.openxmlformats.org/drawingml/2006/main" id="33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2.xml><?xml version="1.0" encoding="utf-8"?>
<cs:chartStyle xmlns:cs="http://schemas.microsoft.com/office/drawing/2012/chartStyle" xmlns:a="http://schemas.openxmlformats.org/drawingml/2006/main" id="33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3.xml><?xml version="1.0" encoding="utf-8"?>
<cs:chartStyle xmlns:cs="http://schemas.microsoft.com/office/drawing/2012/chartStyle" xmlns:a="http://schemas.openxmlformats.org/drawingml/2006/main" id="33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4.xml><?xml version="1.0" encoding="utf-8"?>
<cs:chartStyle xmlns:cs="http://schemas.microsoft.com/office/drawing/2012/chartStyle" xmlns:a="http://schemas.openxmlformats.org/drawingml/2006/main" id="33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5.xml><?xml version="1.0" encoding="utf-8"?>
<cs:chartStyle xmlns:cs="http://schemas.microsoft.com/office/drawing/2012/chartStyle" xmlns:a="http://schemas.openxmlformats.org/drawingml/2006/main" id="33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chart" Target="../charts/chart8.xml"/><Relationship Id="rId13" Type="http://schemas.openxmlformats.org/officeDocument/2006/relationships/chart" Target="../charts/chart13.xml"/><Relationship Id="rId3" Type="http://schemas.openxmlformats.org/officeDocument/2006/relationships/chart" Target="../charts/chart3.xml"/><Relationship Id="rId7" Type="http://schemas.openxmlformats.org/officeDocument/2006/relationships/chart" Target="../charts/chart7.xml"/><Relationship Id="rId12" Type="http://schemas.openxmlformats.org/officeDocument/2006/relationships/chart" Target="../charts/chart12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6" Type="http://schemas.openxmlformats.org/officeDocument/2006/relationships/chart" Target="../charts/chart6.xml"/><Relationship Id="rId11" Type="http://schemas.openxmlformats.org/officeDocument/2006/relationships/chart" Target="../charts/chart11.xml"/><Relationship Id="rId5" Type="http://schemas.openxmlformats.org/officeDocument/2006/relationships/chart" Target="../charts/chart5.xml"/><Relationship Id="rId15" Type="http://schemas.openxmlformats.org/officeDocument/2006/relationships/chart" Target="../charts/chart15.xml"/><Relationship Id="rId10" Type="http://schemas.openxmlformats.org/officeDocument/2006/relationships/chart" Target="../charts/chart10.xml"/><Relationship Id="rId4" Type="http://schemas.openxmlformats.org/officeDocument/2006/relationships/chart" Target="../charts/chart4.xml"/><Relationship Id="rId9" Type="http://schemas.openxmlformats.org/officeDocument/2006/relationships/chart" Target="../charts/chart9.xml"/><Relationship Id="rId14" Type="http://schemas.openxmlformats.org/officeDocument/2006/relationships/chart" Target="../charts/chart1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132764</xdr:colOff>
      <xdr:row>45</xdr:row>
      <xdr:rowOff>136866</xdr:rowOff>
    </xdr:from>
    <xdr:to>
      <xdr:col>11</xdr:col>
      <xdr:colOff>523289</xdr:colOff>
      <xdr:row>63</xdr:row>
      <xdr:rowOff>136866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4F10CC87-7EAA-3E65-5987-78B4F0BD9F63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25</xdr:col>
      <xdr:colOff>22224</xdr:colOff>
      <xdr:row>46</xdr:row>
      <xdr:rowOff>15289</xdr:rowOff>
    </xdr:from>
    <xdr:to>
      <xdr:col>37</xdr:col>
      <xdr:colOff>565149</xdr:colOff>
      <xdr:row>64</xdr:row>
      <xdr:rowOff>5764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6162C18E-8333-4218-9496-6B304B0B18AD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37</xdr:col>
      <xdr:colOff>777826</xdr:colOff>
      <xdr:row>45</xdr:row>
      <xdr:rowOff>174087</xdr:rowOff>
    </xdr:from>
    <xdr:to>
      <xdr:col>50</xdr:col>
      <xdr:colOff>304800</xdr:colOff>
      <xdr:row>63</xdr:row>
      <xdr:rowOff>166467</xdr:rowOff>
    </xdr:to>
    <xdr:graphicFrame macro="">
      <xdr:nvGraphicFramePr>
        <xdr:cNvPr id="4" name="Chart 3">
          <a:extLst>
            <a:ext uri="{FF2B5EF4-FFF2-40B4-BE49-F238E27FC236}">
              <a16:creationId xmlns:a16="http://schemas.microsoft.com/office/drawing/2014/main" id="{717B2E65-D7A2-42CA-9D21-51B6D54C4D39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0</xdr:col>
      <xdr:colOff>93248</xdr:colOff>
      <xdr:row>64</xdr:row>
      <xdr:rowOff>31750</xdr:rowOff>
    </xdr:from>
    <xdr:to>
      <xdr:col>11</xdr:col>
      <xdr:colOff>483773</xdr:colOff>
      <xdr:row>82</xdr:row>
      <xdr:rowOff>22225</xdr:rowOff>
    </xdr:to>
    <xdr:graphicFrame macro="">
      <xdr:nvGraphicFramePr>
        <xdr:cNvPr id="5" name="Chart 4">
          <a:extLst>
            <a:ext uri="{FF2B5EF4-FFF2-40B4-BE49-F238E27FC236}">
              <a16:creationId xmlns:a16="http://schemas.microsoft.com/office/drawing/2014/main" id="{64F96A3D-0A0A-463D-8A27-4B3F0E5E84B3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24</xdr:col>
      <xdr:colOff>570671</xdr:colOff>
      <xdr:row>64</xdr:row>
      <xdr:rowOff>73366</xdr:rowOff>
    </xdr:from>
    <xdr:to>
      <xdr:col>37</xdr:col>
      <xdr:colOff>503996</xdr:colOff>
      <xdr:row>82</xdr:row>
      <xdr:rowOff>63841</xdr:rowOff>
    </xdr:to>
    <xdr:graphicFrame macro="">
      <xdr:nvGraphicFramePr>
        <xdr:cNvPr id="6" name="Chart 5">
          <a:extLst>
            <a:ext uri="{FF2B5EF4-FFF2-40B4-BE49-F238E27FC236}">
              <a16:creationId xmlns:a16="http://schemas.microsoft.com/office/drawing/2014/main" id="{F0B56107-D0DD-4FCE-A390-FDF960F3CEAA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37</xdr:col>
      <xdr:colOff>770987</xdr:colOff>
      <xdr:row>64</xdr:row>
      <xdr:rowOff>46502</xdr:rowOff>
    </xdr:from>
    <xdr:to>
      <xdr:col>50</xdr:col>
      <xdr:colOff>345440</xdr:colOff>
      <xdr:row>82</xdr:row>
      <xdr:rowOff>40054</xdr:rowOff>
    </xdr:to>
    <xdr:graphicFrame macro="">
      <xdr:nvGraphicFramePr>
        <xdr:cNvPr id="7" name="Chart 6">
          <a:extLst>
            <a:ext uri="{FF2B5EF4-FFF2-40B4-BE49-F238E27FC236}">
              <a16:creationId xmlns:a16="http://schemas.microsoft.com/office/drawing/2014/main" id="{DDA49C8D-B324-4539-963F-6CDFDAF38C8F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11</xdr:col>
      <xdr:colOff>596900</xdr:colOff>
      <xdr:row>46</xdr:row>
      <xdr:rowOff>19636</xdr:rowOff>
    </xdr:from>
    <xdr:to>
      <xdr:col>24</xdr:col>
      <xdr:colOff>530225</xdr:colOff>
      <xdr:row>64</xdr:row>
      <xdr:rowOff>19636</xdr:rowOff>
    </xdr:to>
    <xdr:graphicFrame macro="">
      <xdr:nvGraphicFramePr>
        <xdr:cNvPr id="8" name="Chart 7">
          <a:extLst>
            <a:ext uri="{FF2B5EF4-FFF2-40B4-BE49-F238E27FC236}">
              <a16:creationId xmlns:a16="http://schemas.microsoft.com/office/drawing/2014/main" id="{0C3D4830-C202-4AB4-B561-D4B9C2D43A3D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11</xdr:col>
      <xdr:colOff>536233</xdr:colOff>
      <xdr:row>64</xdr:row>
      <xdr:rowOff>45037</xdr:rowOff>
    </xdr:from>
    <xdr:to>
      <xdr:col>24</xdr:col>
      <xdr:colOff>460033</xdr:colOff>
      <xdr:row>82</xdr:row>
      <xdr:rowOff>45037</xdr:rowOff>
    </xdr:to>
    <xdr:graphicFrame macro="">
      <xdr:nvGraphicFramePr>
        <xdr:cNvPr id="9" name="Chart 8">
          <a:extLst>
            <a:ext uri="{FF2B5EF4-FFF2-40B4-BE49-F238E27FC236}">
              <a16:creationId xmlns:a16="http://schemas.microsoft.com/office/drawing/2014/main" id="{88D8C9F5-0FB4-4C39-8D0C-B38F6C2C4D0E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  <xdr:twoCellAnchor>
    <xdr:from>
      <xdr:col>11</xdr:col>
      <xdr:colOff>505411</xdr:colOff>
      <xdr:row>82</xdr:row>
      <xdr:rowOff>109123</xdr:rowOff>
    </xdr:from>
    <xdr:to>
      <xdr:col>24</xdr:col>
      <xdr:colOff>438736</xdr:colOff>
      <xdr:row>100</xdr:row>
      <xdr:rowOff>109123</xdr:rowOff>
    </xdr:to>
    <xdr:graphicFrame macro="">
      <xdr:nvGraphicFramePr>
        <xdr:cNvPr id="10" name="Chart 9">
          <a:extLst>
            <a:ext uri="{FF2B5EF4-FFF2-40B4-BE49-F238E27FC236}">
              <a16:creationId xmlns:a16="http://schemas.microsoft.com/office/drawing/2014/main" id="{7875C055-1FB8-4D3A-8E0B-4BDB6C4E8552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"/>
        </a:graphicData>
      </a:graphic>
    </xdr:graphicFrame>
    <xdr:clientData/>
  </xdr:twoCellAnchor>
  <xdr:twoCellAnchor>
    <xdr:from>
      <xdr:col>11</xdr:col>
      <xdr:colOff>492565</xdr:colOff>
      <xdr:row>101</xdr:row>
      <xdr:rowOff>12895</xdr:rowOff>
    </xdr:from>
    <xdr:to>
      <xdr:col>24</xdr:col>
      <xdr:colOff>423985</xdr:colOff>
      <xdr:row>119</xdr:row>
      <xdr:rowOff>5275</xdr:rowOff>
    </xdr:to>
    <xdr:graphicFrame macro="">
      <xdr:nvGraphicFramePr>
        <xdr:cNvPr id="11" name="Chart 10">
          <a:extLst>
            <a:ext uri="{FF2B5EF4-FFF2-40B4-BE49-F238E27FC236}">
              <a16:creationId xmlns:a16="http://schemas.microsoft.com/office/drawing/2014/main" id="{EB87A053-DF50-4459-90A0-57F33E733592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0"/>
        </a:graphicData>
      </a:graphic>
    </xdr:graphicFrame>
    <xdr:clientData/>
  </xdr:twoCellAnchor>
  <xdr:twoCellAnchor>
    <xdr:from>
      <xdr:col>24</xdr:col>
      <xdr:colOff>530567</xdr:colOff>
      <xdr:row>82</xdr:row>
      <xdr:rowOff>93834</xdr:rowOff>
    </xdr:from>
    <xdr:to>
      <xdr:col>37</xdr:col>
      <xdr:colOff>463892</xdr:colOff>
      <xdr:row>100</xdr:row>
      <xdr:rowOff>84309</xdr:rowOff>
    </xdr:to>
    <xdr:graphicFrame macro="">
      <xdr:nvGraphicFramePr>
        <xdr:cNvPr id="12" name="Chart 11">
          <a:extLst>
            <a:ext uri="{FF2B5EF4-FFF2-40B4-BE49-F238E27FC236}">
              <a16:creationId xmlns:a16="http://schemas.microsoft.com/office/drawing/2014/main" id="{4A2E46FA-BBFC-4646-A559-9044C535F979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1"/>
        </a:graphicData>
      </a:graphic>
    </xdr:graphicFrame>
    <xdr:clientData/>
  </xdr:twoCellAnchor>
  <xdr:twoCellAnchor>
    <xdr:from>
      <xdr:col>37</xdr:col>
      <xdr:colOff>783492</xdr:colOff>
      <xdr:row>82</xdr:row>
      <xdr:rowOff>108438</xdr:rowOff>
    </xdr:from>
    <xdr:to>
      <xdr:col>50</xdr:col>
      <xdr:colOff>365760</xdr:colOff>
      <xdr:row>100</xdr:row>
      <xdr:rowOff>100818</xdr:rowOff>
    </xdr:to>
    <xdr:graphicFrame macro="">
      <xdr:nvGraphicFramePr>
        <xdr:cNvPr id="13" name="Chart 12">
          <a:extLst>
            <a:ext uri="{FF2B5EF4-FFF2-40B4-BE49-F238E27FC236}">
              <a16:creationId xmlns:a16="http://schemas.microsoft.com/office/drawing/2014/main" id="{B5FAFEFD-4C7B-4725-AED5-1633469860C1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2"/>
        </a:graphicData>
      </a:graphic>
    </xdr:graphicFrame>
    <xdr:clientData/>
  </xdr:twoCellAnchor>
  <xdr:twoCellAnchor>
    <xdr:from>
      <xdr:col>0</xdr:col>
      <xdr:colOff>0</xdr:colOff>
      <xdr:row>101</xdr:row>
      <xdr:rowOff>76200</xdr:rowOff>
    </xdr:from>
    <xdr:to>
      <xdr:col>11</xdr:col>
      <xdr:colOff>388620</xdr:colOff>
      <xdr:row>119</xdr:row>
      <xdr:rowOff>59787</xdr:rowOff>
    </xdr:to>
    <xdr:graphicFrame macro="">
      <xdr:nvGraphicFramePr>
        <xdr:cNvPr id="14" name="Chart 13">
          <a:extLst>
            <a:ext uri="{FF2B5EF4-FFF2-40B4-BE49-F238E27FC236}">
              <a16:creationId xmlns:a16="http://schemas.microsoft.com/office/drawing/2014/main" id="{19293FCF-8826-4B12-A237-DF75D6217BC9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3"/>
        </a:graphicData>
      </a:graphic>
    </xdr:graphicFrame>
    <xdr:clientData/>
  </xdr:twoCellAnchor>
  <xdr:twoCellAnchor>
    <xdr:from>
      <xdr:col>0</xdr:col>
      <xdr:colOff>41275</xdr:colOff>
      <xdr:row>82</xdr:row>
      <xdr:rowOff>82550</xdr:rowOff>
    </xdr:from>
    <xdr:to>
      <xdr:col>11</xdr:col>
      <xdr:colOff>431800</xdr:colOff>
      <xdr:row>100</xdr:row>
      <xdr:rowOff>81377</xdr:rowOff>
    </xdr:to>
    <xdr:graphicFrame macro="">
      <xdr:nvGraphicFramePr>
        <xdr:cNvPr id="15" name="Chart 14">
          <a:extLst>
            <a:ext uri="{FF2B5EF4-FFF2-40B4-BE49-F238E27FC236}">
              <a16:creationId xmlns:a16="http://schemas.microsoft.com/office/drawing/2014/main" id="{B0C51143-1297-453E-B6B8-E8C818862A1C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4"/>
        </a:graphicData>
      </a:graphic>
    </xdr:graphicFrame>
    <xdr:clientData/>
  </xdr:twoCellAnchor>
  <xdr:twoCellAnchor>
    <xdr:from>
      <xdr:col>0</xdr:col>
      <xdr:colOff>177800</xdr:colOff>
      <xdr:row>25</xdr:row>
      <xdr:rowOff>114300</xdr:rowOff>
    </xdr:from>
    <xdr:to>
      <xdr:col>12</xdr:col>
      <xdr:colOff>698500</xdr:colOff>
      <xdr:row>43</xdr:row>
      <xdr:rowOff>114300</xdr:rowOff>
    </xdr:to>
    <xdr:graphicFrame macro="">
      <xdr:nvGraphicFramePr>
        <xdr:cNvPr id="16" name="Chart 15">
          <a:extLst>
            <a:ext uri="{FF2B5EF4-FFF2-40B4-BE49-F238E27FC236}">
              <a16:creationId xmlns:a16="http://schemas.microsoft.com/office/drawing/2014/main" id="{6FD45B17-15D1-48A5-873F-8245BF7D8C64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5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16742D-5578-4A8C-AB2E-2D1807FFB93B}">
  <dimension ref="A1:AI122"/>
  <sheetViews>
    <sheetView tabSelected="1" zoomScaleNormal="100" workbookViewId="0">
      <selection activeCell="A71" sqref="A71"/>
    </sheetView>
  </sheetViews>
  <sheetFormatPr defaultRowHeight="14.4" x14ac:dyDescent="0.3"/>
  <cols>
    <col min="1" max="1" width="26" bestFit="1" customWidth="1"/>
    <col min="2" max="2" width="13.109375" customWidth="1"/>
    <col min="3" max="4" width="13" customWidth="1"/>
    <col min="5" max="5" width="13.109375" customWidth="1"/>
    <col min="6" max="6" width="13" customWidth="1"/>
    <col min="7" max="7" width="11.33203125" customWidth="1"/>
    <col min="8" max="14" width="12.5546875" customWidth="1"/>
    <col min="15" max="16" width="10.109375" bestFit="1" customWidth="1"/>
    <col min="17" max="18" width="11.33203125" bestFit="1" customWidth="1"/>
    <col min="19" max="19" width="15.6640625" customWidth="1"/>
    <col min="20" max="20" width="20.5546875" customWidth="1"/>
    <col min="21" max="23" width="15.6640625" customWidth="1"/>
    <col min="24" max="24" width="10.109375" bestFit="1" customWidth="1"/>
    <col min="25" max="25" width="20" bestFit="1" customWidth="1"/>
    <col min="26" max="26" width="20.6640625" bestFit="1" customWidth="1"/>
    <col min="27" max="27" width="12.33203125" customWidth="1"/>
    <col min="28" max="28" width="11.33203125" customWidth="1"/>
    <col min="29" max="30" width="10.109375" customWidth="1"/>
    <col min="31" max="31" width="22.6640625" bestFit="1" customWidth="1"/>
    <col min="32" max="33" width="12.6640625" bestFit="1" customWidth="1"/>
    <col min="34" max="34" width="11.44140625" customWidth="1"/>
    <col min="35" max="39" width="10.109375" customWidth="1"/>
  </cols>
  <sheetData>
    <row r="1" spans="1:29" ht="29.4" x14ac:dyDescent="0.35">
      <c r="A1" s="4" t="s">
        <v>21</v>
      </c>
      <c r="B1" s="1">
        <v>43466</v>
      </c>
      <c r="C1" s="1">
        <v>43497</v>
      </c>
      <c r="D1" s="1">
        <v>43525</v>
      </c>
      <c r="E1" s="2" t="s">
        <v>17</v>
      </c>
      <c r="F1" s="1">
        <v>43556</v>
      </c>
      <c r="G1" s="1">
        <v>43586</v>
      </c>
      <c r="H1" s="1">
        <v>43617</v>
      </c>
      <c r="I1" s="2" t="s">
        <v>16</v>
      </c>
      <c r="J1" s="1">
        <v>43647</v>
      </c>
      <c r="K1" s="1">
        <v>43678</v>
      </c>
      <c r="L1" s="1">
        <v>43709</v>
      </c>
      <c r="M1" s="2" t="s">
        <v>15</v>
      </c>
      <c r="N1" s="1">
        <v>43739</v>
      </c>
      <c r="O1" s="1">
        <v>43770</v>
      </c>
      <c r="P1" s="1">
        <v>43800</v>
      </c>
      <c r="Q1" s="2" t="s">
        <v>14</v>
      </c>
      <c r="R1" s="2" t="s">
        <v>19</v>
      </c>
      <c r="T1" s="9" t="s">
        <v>21</v>
      </c>
      <c r="U1" s="14">
        <v>43800</v>
      </c>
      <c r="V1" s="14">
        <v>44896</v>
      </c>
      <c r="W1" s="15" t="s">
        <v>23</v>
      </c>
      <c r="Z1" s="18" t="s">
        <v>21</v>
      </c>
      <c r="AA1" s="19">
        <v>43800</v>
      </c>
      <c r="AB1" s="19">
        <v>44896</v>
      </c>
      <c r="AC1" s="20" t="s">
        <v>23</v>
      </c>
    </row>
    <row r="2" spans="1:29" ht="15" x14ac:dyDescent="0.35">
      <c r="A2" t="s">
        <v>0</v>
      </c>
      <c r="B2" s="5">
        <v>761979</v>
      </c>
      <c r="C2" s="5">
        <v>770519</v>
      </c>
      <c r="D2" s="5">
        <v>773668</v>
      </c>
      <c r="E2" s="6">
        <f t="shared" ref="E2:E15" si="0">SUM(B2:D2)/3</f>
        <v>768722</v>
      </c>
      <c r="F2" s="5">
        <v>774668</v>
      </c>
      <c r="G2" s="5">
        <v>773940</v>
      </c>
      <c r="H2" s="5">
        <v>779381</v>
      </c>
      <c r="I2" s="6">
        <f t="shared" ref="I2:I15" si="1">SUM(F2:H2)/3</f>
        <v>775996.33333333337</v>
      </c>
      <c r="J2" s="5">
        <v>778140</v>
      </c>
      <c r="K2" s="5">
        <v>773435</v>
      </c>
      <c r="L2" s="5">
        <v>776919</v>
      </c>
      <c r="M2" s="6">
        <f t="shared" ref="M2:M15" si="2">SUM(J2:L2)/3</f>
        <v>776164.66666666663</v>
      </c>
      <c r="N2" s="5">
        <v>782981</v>
      </c>
      <c r="O2" s="5">
        <v>783939</v>
      </c>
      <c r="P2" s="5">
        <v>782927</v>
      </c>
      <c r="Q2" s="6" cm="1">
        <f t="array" ref="Q2">SUM(N2:P2/3)</f>
        <v>783282.33333333326</v>
      </c>
      <c r="R2" s="6">
        <v>776041</v>
      </c>
      <c r="T2" s="10" t="s">
        <v>0</v>
      </c>
      <c r="U2" s="16">
        <f t="shared" ref="U2:U10" si="3">P2</f>
        <v>782927</v>
      </c>
      <c r="V2" s="16">
        <f t="shared" ref="V2:V15" si="4">P53</f>
        <v>754408</v>
      </c>
      <c r="W2" s="17">
        <f t="shared" ref="W2:W10" si="5">SUM(V2/U2)</f>
        <v>0.96357387087174151</v>
      </c>
      <c r="Z2" s="21" t="s">
        <v>0</v>
      </c>
      <c r="AA2" s="22">
        <f t="shared" ref="AA2:AA10" si="6">U2/1000</f>
        <v>782.92700000000002</v>
      </c>
      <c r="AB2" s="22">
        <f t="shared" ref="AB2:AB10" si="7">V2/1000</f>
        <v>754.40800000000002</v>
      </c>
      <c r="AC2" s="23">
        <f t="shared" ref="AC2:AC10" si="8">SUM(AB2/AA2)</f>
        <v>0.96357387087174151</v>
      </c>
    </row>
    <row r="3" spans="1:29" ht="15" x14ac:dyDescent="0.35">
      <c r="A3" t="s">
        <v>5</v>
      </c>
      <c r="B3" s="5">
        <v>40522</v>
      </c>
      <c r="C3" s="5">
        <v>40521</v>
      </c>
      <c r="D3" s="5">
        <v>40766</v>
      </c>
      <c r="E3" s="6">
        <f>SUM(B3:D3)/3</f>
        <v>40603</v>
      </c>
      <c r="F3" s="5">
        <v>41204</v>
      </c>
      <c r="G3" s="5">
        <v>41720</v>
      </c>
      <c r="H3" s="5">
        <v>41848</v>
      </c>
      <c r="I3" s="6">
        <f>SUM(F3:H3)/3</f>
        <v>41590.666666666664</v>
      </c>
      <c r="J3" s="5">
        <v>41143</v>
      </c>
      <c r="K3" s="5">
        <v>41093</v>
      </c>
      <c r="L3" s="5">
        <v>41654</v>
      </c>
      <c r="M3" s="6">
        <f>SUM(J3:L3)/3</f>
        <v>41296.666666666664</v>
      </c>
      <c r="N3" s="5">
        <v>42069</v>
      </c>
      <c r="O3" s="5">
        <v>42682</v>
      </c>
      <c r="P3" s="5">
        <v>42836</v>
      </c>
      <c r="Q3" s="6" cm="1">
        <f t="array" ref="Q3">SUM(N3:P3/3)</f>
        <v>42529</v>
      </c>
      <c r="R3" s="6">
        <v>41505</v>
      </c>
      <c r="T3" s="10" t="s">
        <v>5</v>
      </c>
      <c r="U3" s="16">
        <f t="shared" si="3"/>
        <v>42836</v>
      </c>
      <c r="V3" s="16">
        <f t="shared" si="4"/>
        <v>41383</v>
      </c>
      <c r="W3" s="17">
        <f t="shared" si="5"/>
        <v>0.96607993276683168</v>
      </c>
      <c r="Z3" s="21" t="s">
        <v>5</v>
      </c>
      <c r="AA3" s="22">
        <f t="shared" si="6"/>
        <v>42.835999999999999</v>
      </c>
      <c r="AB3" s="22">
        <f t="shared" si="7"/>
        <v>41.383000000000003</v>
      </c>
      <c r="AC3" s="23">
        <f t="shared" si="8"/>
        <v>0.96607993276683168</v>
      </c>
    </row>
    <row r="4" spans="1:29" ht="15" x14ac:dyDescent="0.35">
      <c r="A4" t="s">
        <v>3</v>
      </c>
      <c r="B4" s="5">
        <v>103568</v>
      </c>
      <c r="C4" s="5">
        <v>103324</v>
      </c>
      <c r="D4" s="5">
        <v>104372</v>
      </c>
      <c r="E4" s="6">
        <f t="shared" ref="E4" si="9">SUM(B4:D4)/3</f>
        <v>103754.66666666667</v>
      </c>
      <c r="F4" s="5">
        <v>106010</v>
      </c>
      <c r="G4" s="5">
        <v>106834</v>
      </c>
      <c r="H4" s="5">
        <v>107472</v>
      </c>
      <c r="I4" s="6">
        <f t="shared" ref="I4" si="10">SUM(F4:H4)/3</f>
        <v>106772</v>
      </c>
      <c r="J4" s="5">
        <v>102752</v>
      </c>
      <c r="K4" s="5">
        <v>102915</v>
      </c>
      <c r="L4" s="5">
        <v>105834</v>
      </c>
      <c r="M4" s="6">
        <f t="shared" ref="M4" si="11">SUM(J4:L4)/3</f>
        <v>103833.66666666667</v>
      </c>
      <c r="N4" s="5">
        <v>106529</v>
      </c>
      <c r="O4" s="5">
        <v>106612</v>
      </c>
      <c r="P4" s="5">
        <v>105819</v>
      </c>
      <c r="Q4" s="6" cm="1">
        <f t="array" ref="Q4">SUM(N4:P4/3)</f>
        <v>106320</v>
      </c>
      <c r="R4" s="6">
        <v>105170</v>
      </c>
      <c r="T4" s="10" t="s">
        <v>3</v>
      </c>
      <c r="U4" s="16">
        <f t="shared" si="3"/>
        <v>105819</v>
      </c>
      <c r="V4" s="16">
        <f t="shared" si="4"/>
        <v>104632</v>
      </c>
      <c r="W4" s="17">
        <f t="shared" si="5"/>
        <v>0.98878273277955753</v>
      </c>
      <c r="Z4" s="21" t="s">
        <v>3</v>
      </c>
      <c r="AA4" s="22">
        <f t="shared" si="6"/>
        <v>105.819</v>
      </c>
      <c r="AB4" s="22">
        <f t="shared" si="7"/>
        <v>104.63200000000001</v>
      </c>
      <c r="AC4" s="23">
        <f t="shared" si="8"/>
        <v>0.98878273277955753</v>
      </c>
    </row>
    <row r="5" spans="1:29" ht="15" x14ac:dyDescent="0.35">
      <c r="A5" t="s">
        <v>2</v>
      </c>
      <c r="B5" s="5">
        <v>469180</v>
      </c>
      <c r="C5" s="5">
        <v>468025</v>
      </c>
      <c r="D5" s="5">
        <v>470556</v>
      </c>
      <c r="E5" s="6">
        <f t="shared" ref="E5:E11" si="12">SUM(B5:D5)/3</f>
        <v>469253.66666666669</v>
      </c>
      <c r="F5" s="5">
        <v>473938</v>
      </c>
      <c r="G5" s="5">
        <v>476349</v>
      </c>
      <c r="H5" s="5">
        <v>480406</v>
      </c>
      <c r="I5" s="6">
        <f t="shared" ref="I5:I10" si="13">SUM(F5:H5)/3</f>
        <v>476897.66666666669</v>
      </c>
      <c r="J5" s="5">
        <v>466068</v>
      </c>
      <c r="K5" s="5">
        <v>460878</v>
      </c>
      <c r="L5" s="5">
        <v>474008</v>
      </c>
      <c r="M5" s="6">
        <f t="shared" ref="M5:M10" si="14">SUM(J5:L5)/3</f>
        <v>466984.66666666669</v>
      </c>
      <c r="N5" s="5">
        <v>474637</v>
      </c>
      <c r="O5" s="5">
        <v>478098</v>
      </c>
      <c r="P5" s="5">
        <v>477794</v>
      </c>
      <c r="Q5" s="6" cm="1">
        <f t="array" ref="Q5">SUM(N5:P5/3)</f>
        <v>476843</v>
      </c>
      <c r="R5" s="6">
        <v>472495</v>
      </c>
      <c r="T5" s="10" t="s">
        <v>2</v>
      </c>
      <c r="U5" s="16">
        <f t="shared" si="3"/>
        <v>477794</v>
      </c>
      <c r="V5" s="16">
        <f t="shared" si="4"/>
        <v>457781</v>
      </c>
      <c r="W5" s="17">
        <f t="shared" si="5"/>
        <v>0.95811374776577352</v>
      </c>
      <c r="Z5" s="21" t="s">
        <v>2</v>
      </c>
      <c r="AA5" s="22">
        <f t="shared" si="6"/>
        <v>477.79399999999998</v>
      </c>
      <c r="AB5" s="22">
        <f t="shared" si="7"/>
        <v>457.78100000000001</v>
      </c>
      <c r="AC5" s="23">
        <f t="shared" si="8"/>
        <v>0.95811374776577363</v>
      </c>
    </row>
    <row r="6" spans="1:29" ht="15" x14ac:dyDescent="0.35">
      <c r="A6" t="s">
        <v>4</v>
      </c>
      <c r="B6" s="5">
        <v>315574</v>
      </c>
      <c r="C6" s="5">
        <v>318255</v>
      </c>
      <c r="D6" s="5">
        <v>320369</v>
      </c>
      <c r="E6" s="6">
        <f t="shared" si="12"/>
        <v>318066</v>
      </c>
      <c r="F6" s="5">
        <v>321450</v>
      </c>
      <c r="G6" s="5">
        <v>323033</v>
      </c>
      <c r="H6" s="5">
        <v>325497</v>
      </c>
      <c r="I6" s="6">
        <f t="shared" si="13"/>
        <v>323326.66666666669</v>
      </c>
      <c r="J6" s="5">
        <v>321447</v>
      </c>
      <c r="K6" s="5">
        <v>320628</v>
      </c>
      <c r="L6" s="5">
        <v>319379</v>
      </c>
      <c r="M6" s="6">
        <f t="shared" si="14"/>
        <v>320484.66666666669</v>
      </c>
      <c r="N6" s="5">
        <v>326672</v>
      </c>
      <c r="O6" s="5">
        <v>327448</v>
      </c>
      <c r="P6" s="5">
        <v>326268</v>
      </c>
      <c r="Q6" s="6" cm="1">
        <f t="array" ref="Q6">SUM(N6:P6/3)</f>
        <v>326796</v>
      </c>
      <c r="R6" s="6">
        <v>322168</v>
      </c>
      <c r="T6" s="10" t="s">
        <v>4</v>
      </c>
      <c r="U6" s="16">
        <f t="shared" si="3"/>
        <v>326268</v>
      </c>
      <c r="V6" s="16">
        <f t="shared" si="4"/>
        <v>314237</v>
      </c>
      <c r="W6" s="17">
        <f t="shared" si="5"/>
        <v>0.96312540610786224</v>
      </c>
      <c r="Z6" s="21" t="s">
        <v>4</v>
      </c>
      <c r="AA6" s="22">
        <f t="shared" si="6"/>
        <v>326.26799999999997</v>
      </c>
      <c r="AB6" s="22">
        <f t="shared" si="7"/>
        <v>314.23700000000002</v>
      </c>
      <c r="AC6" s="23">
        <f t="shared" si="8"/>
        <v>0.96312540610786235</v>
      </c>
    </row>
    <row r="7" spans="1:29" ht="15" x14ac:dyDescent="0.35">
      <c r="A7" t="s">
        <v>6</v>
      </c>
      <c r="B7" s="5">
        <v>178064</v>
      </c>
      <c r="C7" s="5">
        <v>178992</v>
      </c>
      <c r="D7" s="5">
        <v>179908</v>
      </c>
      <c r="E7" s="6">
        <f t="shared" si="12"/>
        <v>178988</v>
      </c>
      <c r="F7" s="5">
        <v>180555</v>
      </c>
      <c r="G7" s="5">
        <v>181446</v>
      </c>
      <c r="H7" s="5">
        <v>183879</v>
      </c>
      <c r="I7" s="6">
        <f t="shared" si="13"/>
        <v>181960</v>
      </c>
      <c r="J7" s="5">
        <v>183764</v>
      </c>
      <c r="K7" s="5">
        <v>183602</v>
      </c>
      <c r="L7" s="5">
        <v>182290</v>
      </c>
      <c r="M7" s="6">
        <f t="shared" si="14"/>
        <v>183218.66666666666</v>
      </c>
      <c r="N7" s="5">
        <v>183906</v>
      </c>
      <c r="O7" s="5">
        <v>185062</v>
      </c>
      <c r="P7" s="5">
        <v>184898</v>
      </c>
      <c r="Q7" s="6" cm="1">
        <f t="array" ref="Q7">SUM(N7:P7/3)</f>
        <v>184622</v>
      </c>
      <c r="R7" s="6">
        <v>182197</v>
      </c>
      <c r="T7" s="10" t="s">
        <v>6</v>
      </c>
      <c r="U7" s="16">
        <f t="shared" si="3"/>
        <v>184898</v>
      </c>
      <c r="V7" s="16">
        <f t="shared" si="4"/>
        <v>177102</v>
      </c>
      <c r="W7" s="17">
        <f t="shared" si="5"/>
        <v>0.95783621239818706</v>
      </c>
      <c r="Z7" s="21" t="s">
        <v>6</v>
      </c>
      <c r="AA7" s="22">
        <f t="shared" si="6"/>
        <v>184.898</v>
      </c>
      <c r="AB7" s="22">
        <f t="shared" si="7"/>
        <v>177.102</v>
      </c>
      <c r="AC7" s="23">
        <f t="shared" si="8"/>
        <v>0.95783621239818717</v>
      </c>
    </row>
    <row r="8" spans="1:29" ht="15" x14ac:dyDescent="0.35">
      <c r="A8" t="s">
        <v>1</v>
      </c>
      <c r="B8" s="5">
        <v>610413</v>
      </c>
      <c r="C8" s="5">
        <v>612849</v>
      </c>
      <c r="D8" s="5">
        <v>614196</v>
      </c>
      <c r="E8" s="6">
        <f t="shared" si="12"/>
        <v>612486</v>
      </c>
      <c r="F8" s="5">
        <v>617319</v>
      </c>
      <c r="G8" s="5">
        <v>622294</v>
      </c>
      <c r="H8" s="5">
        <v>630536</v>
      </c>
      <c r="I8" s="6">
        <f t="shared" si="13"/>
        <v>623383</v>
      </c>
      <c r="J8" s="5">
        <v>619894</v>
      </c>
      <c r="K8" s="5">
        <v>626640</v>
      </c>
      <c r="L8" s="5">
        <v>622536</v>
      </c>
      <c r="M8" s="6">
        <f t="shared" si="14"/>
        <v>623023.33333333337</v>
      </c>
      <c r="N8" s="5">
        <v>626894</v>
      </c>
      <c r="O8" s="5">
        <v>631154</v>
      </c>
      <c r="P8" s="5">
        <v>631991</v>
      </c>
      <c r="Q8" s="6" cm="1">
        <f t="array" ref="Q8">SUM(N8:P8/3)</f>
        <v>630013</v>
      </c>
      <c r="R8" s="6">
        <v>622226</v>
      </c>
      <c r="T8" s="10" t="s">
        <v>1</v>
      </c>
      <c r="U8" s="16">
        <f t="shared" si="3"/>
        <v>631991</v>
      </c>
      <c r="V8" s="16">
        <f t="shared" si="4"/>
        <v>629173</v>
      </c>
      <c r="W8" s="17">
        <f t="shared" si="5"/>
        <v>0.99554107574316719</v>
      </c>
      <c r="Z8" s="21" t="s">
        <v>1</v>
      </c>
      <c r="AA8" s="22">
        <f t="shared" si="6"/>
        <v>631.99099999999999</v>
      </c>
      <c r="AB8" s="22">
        <f t="shared" si="7"/>
        <v>629.173</v>
      </c>
      <c r="AC8" s="23">
        <f t="shared" si="8"/>
        <v>0.9955410757431673</v>
      </c>
    </row>
    <row r="9" spans="1:29" ht="15" x14ac:dyDescent="0.35">
      <c r="A9" t="s">
        <v>7</v>
      </c>
      <c r="B9" s="5">
        <v>170203</v>
      </c>
      <c r="C9" s="5">
        <v>169837</v>
      </c>
      <c r="D9" s="5">
        <v>171795</v>
      </c>
      <c r="E9" s="6">
        <f t="shared" si="12"/>
        <v>170611.66666666666</v>
      </c>
      <c r="F9" s="5">
        <v>174141</v>
      </c>
      <c r="G9" s="5">
        <v>176621</v>
      </c>
      <c r="H9" s="5">
        <v>179078</v>
      </c>
      <c r="I9" s="6">
        <f t="shared" si="13"/>
        <v>176613.33333333334</v>
      </c>
      <c r="J9" s="5">
        <v>178217</v>
      </c>
      <c r="K9" s="5">
        <v>178292</v>
      </c>
      <c r="L9" s="5">
        <v>174321</v>
      </c>
      <c r="M9" s="6">
        <f t="shared" si="14"/>
        <v>176943.33333333334</v>
      </c>
      <c r="N9" s="5">
        <v>177328</v>
      </c>
      <c r="O9" s="5">
        <v>178157</v>
      </c>
      <c r="P9" s="5">
        <v>177972</v>
      </c>
      <c r="Q9" s="6" cm="1">
        <f t="array" ref="Q9">SUM(N9:P9/3)</f>
        <v>177819</v>
      </c>
      <c r="R9" s="6">
        <v>175497</v>
      </c>
      <c r="T9" s="10" t="s">
        <v>7</v>
      </c>
      <c r="U9" s="16">
        <f t="shared" si="3"/>
        <v>177972</v>
      </c>
      <c r="V9" s="16">
        <f t="shared" si="4"/>
        <v>184382</v>
      </c>
      <c r="W9" s="17">
        <f t="shared" si="5"/>
        <v>1.0360169015350729</v>
      </c>
      <c r="Z9" s="21" t="s">
        <v>7</v>
      </c>
      <c r="AA9" s="22">
        <f t="shared" si="6"/>
        <v>177.97200000000001</v>
      </c>
      <c r="AB9" s="22">
        <f t="shared" si="7"/>
        <v>184.38200000000001</v>
      </c>
      <c r="AC9" s="23">
        <f t="shared" si="8"/>
        <v>1.0360169015350729</v>
      </c>
    </row>
    <row r="10" spans="1:29" ht="15" x14ac:dyDescent="0.35">
      <c r="A10" t="s">
        <v>8</v>
      </c>
      <c r="B10" s="5">
        <v>129954</v>
      </c>
      <c r="C10" s="5">
        <v>130049</v>
      </c>
      <c r="D10" s="5">
        <v>131372</v>
      </c>
      <c r="E10" s="6">
        <f t="shared" si="12"/>
        <v>130458.33333333333</v>
      </c>
      <c r="F10" s="5">
        <v>132883</v>
      </c>
      <c r="G10" s="5">
        <v>134902</v>
      </c>
      <c r="H10" s="5">
        <v>136530</v>
      </c>
      <c r="I10" s="6">
        <f t="shared" si="13"/>
        <v>134771.66666666666</v>
      </c>
      <c r="J10" s="5">
        <v>134432</v>
      </c>
      <c r="K10" s="5">
        <v>133408</v>
      </c>
      <c r="L10" s="5">
        <v>133079</v>
      </c>
      <c r="M10" s="6">
        <f t="shared" si="14"/>
        <v>133639.66666666666</v>
      </c>
      <c r="N10" s="5">
        <v>133660</v>
      </c>
      <c r="O10" s="5">
        <v>134436</v>
      </c>
      <c r="P10" s="5">
        <v>134141</v>
      </c>
      <c r="Q10" s="6" cm="1">
        <f t="array" ref="Q10">SUM(N10:P10/3)</f>
        <v>134079</v>
      </c>
      <c r="R10" s="6">
        <v>133237</v>
      </c>
      <c r="T10" s="10" t="s">
        <v>8</v>
      </c>
      <c r="U10" s="16">
        <f t="shared" si="3"/>
        <v>134141</v>
      </c>
      <c r="V10" s="16">
        <f t="shared" si="4"/>
        <v>135672</v>
      </c>
      <c r="W10" s="17">
        <f t="shared" si="5"/>
        <v>1.011413363550294</v>
      </c>
      <c r="Z10" s="21" t="s">
        <v>8</v>
      </c>
      <c r="AA10" s="22">
        <f t="shared" si="6"/>
        <v>134.14099999999999</v>
      </c>
      <c r="AB10" s="22">
        <f t="shared" si="7"/>
        <v>135.672</v>
      </c>
      <c r="AC10" s="23">
        <f t="shared" si="8"/>
        <v>1.0114133635502942</v>
      </c>
    </row>
    <row r="11" spans="1:29" ht="15" x14ac:dyDescent="0.35">
      <c r="A11" t="s">
        <v>9</v>
      </c>
      <c r="B11" s="5">
        <v>90740</v>
      </c>
      <c r="C11" s="5">
        <v>90585</v>
      </c>
      <c r="D11" s="5">
        <v>90738</v>
      </c>
      <c r="E11" s="6">
        <f t="shared" si="12"/>
        <v>90687.666666666672</v>
      </c>
      <c r="F11" s="5">
        <v>91152</v>
      </c>
      <c r="G11" s="5">
        <v>91729</v>
      </c>
      <c r="H11" s="5">
        <v>92922</v>
      </c>
      <c r="I11" s="6">
        <f t="shared" si="1"/>
        <v>91934.333333333328</v>
      </c>
      <c r="J11" s="5">
        <v>91008</v>
      </c>
      <c r="K11" s="5">
        <v>90177</v>
      </c>
      <c r="L11" s="5">
        <v>89141</v>
      </c>
      <c r="M11" s="6">
        <f t="shared" si="2"/>
        <v>90108.666666666672</v>
      </c>
      <c r="N11" s="5">
        <v>90605</v>
      </c>
      <c r="O11" s="5">
        <v>91123</v>
      </c>
      <c r="P11" s="5">
        <v>91168</v>
      </c>
      <c r="Q11" s="6" cm="1">
        <f t="array" ref="Q11">SUM(N11:P11/3)</f>
        <v>90965.333333333328</v>
      </c>
      <c r="R11" s="6">
        <v>90924</v>
      </c>
      <c r="T11" s="10" t="s">
        <v>9</v>
      </c>
      <c r="U11" s="16">
        <f t="shared" ref="U11:U15" si="15">P11</f>
        <v>91168</v>
      </c>
      <c r="V11" s="16">
        <f t="shared" si="4"/>
        <v>82956</v>
      </c>
      <c r="W11" s="17">
        <f t="shared" ref="W11:W16" si="16">SUM(V11/U11)</f>
        <v>0.90992453492453496</v>
      </c>
      <c r="Z11" s="21" t="s">
        <v>9</v>
      </c>
      <c r="AA11" s="22">
        <f t="shared" ref="AA11:AA15" si="17">U11/1000</f>
        <v>91.168000000000006</v>
      </c>
      <c r="AB11" s="22">
        <f t="shared" ref="AB11:AB15" si="18">V11/1000</f>
        <v>82.956000000000003</v>
      </c>
      <c r="AC11" s="23">
        <f t="shared" ref="AC11:AC16" si="19">SUM(AB11/AA11)</f>
        <v>0.90992453492453484</v>
      </c>
    </row>
    <row r="12" spans="1:29" ht="15" x14ac:dyDescent="0.35">
      <c r="A12" t="s">
        <v>10</v>
      </c>
      <c r="B12" s="5">
        <v>19120</v>
      </c>
      <c r="C12" s="5">
        <v>19350</v>
      </c>
      <c r="D12" s="5">
        <v>19491</v>
      </c>
      <c r="E12" s="6">
        <f t="shared" si="0"/>
        <v>19320.333333333332</v>
      </c>
      <c r="F12" s="5">
        <v>19769</v>
      </c>
      <c r="G12" s="5">
        <v>19934</v>
      </c>
      <c r="H12" s="5">
        <v>19860</v>
      </c>
      <c r="I12" s="6">
        <f t="shared" si="1"/>
        <v>19854.333333333332</v>
      </c>
      <c r="J12" s="5">
        <v>19980</v>
      </c>
      <c r="K12" s="5">
        <v>19767</v>
      </c>
      <c r="L12" s="5">
        <v>19492</v>
      </c>
      <c r="M12" s="6">
        <f t="shared" si="2"/>
        <v>19746.333333333332</v>
      </c>
      <c r="N12" s="5">
        <v>19820</v>
      </c>
      <c r="O12" s="5">
        <v>19806</v>
      </c>
      <c r="P12" s="5">
        <v>19593</v>
      </c>
      <c r="Q12" s="6" cm="1">
        <f t="array" ref="Q12">SUM(N12:P12/3)</f>
        <v>19739.666666666668</v>
      </c>
      <c r="R12" s="6">
        <v>19665</v>
      </c>
      <c r="T12" s="10" t="s">
        <v>10</v>
      </c>
      <c r="U12" s="16">
        <f t="shared" si="15"/>
        <v>19593</v>
      </c>
      <c r="V12" s="16">
        <f t="shared" si="4"/>
        <v>22086</v>
      </c>
      <c r="W12" s="17">
        <f t="shared" si="16"/>
        <v>1.1272393201653652</v>
      </c>
      <c r="Z12" s="21" t="s">
        <v>10</v>
      </c>
      <c r="AA12" s="22">
        <f t="shared" si="17"/>
        <v>19.593</v>
      </c>
      <c r="AB12" s="22">
        <f t="shared" si="18"/>
        <v>22.085999999999999</v>
      </c>
      <c r="AC12" s="23">
        <f t="shared" si="19"/>
        <v>1.1272393201653652</v>
      </c>
    </row>
    <row r="13" spans="1:29" ht="15" x14ac:dyDescent="0.35">
      <c r="A13" t="s">
        <v>11</v>
      </c>
      <c r="B13" s="5">
        <v>12149</v>
      </c>
      <c r="C13" s="5">
        <v>12155</v>
      </c>
      <c r="D13" s="5">
        <v>12257</v>
      </c>
      <c r="E13" s="6">
        <f t="shared" si="0"/>
        <v>12187</v>
      </c>
      <c r="F13" s="5">
        <v>12334</v>
      </c>
      <c r="G13" s="5">
        <v>12374</v>
      </c>
      <c r="H13" s="5">
        <v>12379</v>
      </c>
      <c r="I13" s="6">
        <f t="shared" si="1"/>
        <v>12362.333333333334</v>
      </c>
      <c r="J13" s="5">
        <v>12213</v>
      </c>
      <c r="K13" s="5">
        <v>12172</v>
      </c>
      <c r="L13" s="5">
        <v>12183</v>
      </c>
      <c r="M13" s="6">
        <f t="shared" si="2"/>
        <v>12189.333333333334</v>
      </c>
      <c r="N13" s="5">
        <v>12229</v>
      </c>
      <c r="O13" s="5">
        <v>12398</v>
      </c>
      <c r="P13" s="5">
        <v>12144</v>
      </c>
      <c r="Q13" s="6" cm="1">
        <f t="array" ref="Q13">SUM(N13:P13/3)</f>
        <v>12257</v>
      </c>
      <c r="R13" s="6">
        <v>12249</v>
      </c>
      <c r="T13" s="10" t="s">
        <v>11</v>
      </c>
      <c r="U13" s="16">
        <f t="shared" si="15"/>
        <v>12144</v>
      </c>
      <c r="V13" s="16">
        <f t="shared" si="4"/>
        <v>11597</v>
      </c>
      <c r="W13" s="17">
        <f t="shared" si="16"/>
        <v>0.95495718050065881</v>
      </c>
      <c r="Z13" s="21" t="s">
        <v>11</v>
      </c>
      <c r="AA13" s="22">
        <f t="shared" si="17"/>
        <v>12.144</v>
      </c>
      <c r="AB13" s="22">
        <f t="shared" si="18"/>
        <v>11.597</v>
      </c>
      <c r="AC13" s="23">
        <f t="shared" si="19"/>
        <v>0.9549571805006587</v>
      </c>
    </row>
    <row r="14" spans="1:29" ht="15" x14ac:dyDescent="0.35">
      <c r="A14" t="s">
        <v>12</v>
      </c>
      <c r="B14" s="5">
        <v>22345</v>
      </c>
      <c r="C14" s="5">
        <v>22526</v>
      </c>
      <c r="D14" s="5">
        <v>22783</v>
      </c>
      <c r="E14" s="6">
        <f t="shared" si="0"/>
        <v>22551.333333333332</v>
      </c>
      <c r="F14" s="5">
        <v>23212</v>
      </c>
      <c r="G14" s="5">
        <v>23428</v>
      </c>
      <c r="H14" s="5">
        <v>23879</v>
      </c>
      <c r="I14" s="6">
        <f t="shared" si="1"/>
        <v>23506.333333333332</v>
      </c>
      <c r="J14" s="5">
        <v>23451</v>
      </c>
      <c r="K14" s="5">
        <v>23512</v>
      </c>
      <c r="L14" s="5">
        <v>23069</v>
      </c>
      <c r="M14" s="6">
        <f t="shared" si="2"/>
        <v>23344</v>
      </c>
      <c r="N14" s="5">
        <v>23427</v>
      </c>
      <c r="O14" s="5">
        <v>23409</v>
      </c>
      <c r="P14" s="5">
        <v>23402</v>
      </c>
      <c r="Q14" s="6" cm="1">
        <f t="array" ref="Q14">SUM(N14:P14/3)</f>
        <v>23412.666666666668</v>
      </c>
      <c r="R14" s="6">
        <v>23204</v>
      </c>
      <c r="T14" s="10" t="s">
        <v>12</v>
      </c>
      <c r="U14" s="16">
        <f t="shared" si="15"/>
        <v>23402</v>
      </c>
      <c r="V14" s="16">
        <f t="shared" si="4"/>
        <v>24035</v>
      </c>
      <c r="W14" s="17">
        <f t="shared" si="16"/>
        <v>1.0270489701734895</v>
      </c>
      <c r="Z14" s="21" t="s">
        <v>12</v>
      </c>
      <c r="AA14" s="22">
        <f t="shared" si="17"/>
        <v>23.402000000000001</v>
      </c>
      <c r="AB14" s="22">
        <f t="shared" si="18"/>
        <v>24.035</v>
      </c>
      <c r="AC14" s="23">
        <f t="shared" si="19"/>
        <v>1.0270489701734895</v>
      </c>
    </row>
    <row r="15" spans="1:29" ht="15" x14ac:dyDescent="0.35">
      <c r="A15" t="s">
        <v>13</v>
      </c>
      <c r="B15" s="5">
        <v>3594</v>
      </c>
      <c r="C15" s="5">
        <v>3620</v>
      </c>
      <c r="D15" s="5">
        <v>3618</v>
      </c>
      <c r="E15" s="6">
        <f t="shared" si="0"/>
        <v>3610.6666666666665</v>
      </c>
      <c r="F15" s="5">
        <v>3661</v>
      </c>
      <c r="G15" s="5">
        <v>3726</v>
      </c>
      <c r="H15" s="5">
        <v>3810</v>
      </c>
      <c r="I15" s="6">
        <f t="shared" si="1"/>
        <v>3732.3333333333335</v>
      </c>
      <c r="J15" s="5">
        <v>3881</v>
      </c>
      <c r="K15" s="5">
        <v>3905</v>
      </c>
      <c r="L15" s="5">
        <v>3803</v>
      </c>
      <c r="M15" s="6">
        <f t="shared" si="2"/>
        <v>3863</v>
      </c>
      <c r="N15" s="5">
        <v>3770</v>
      </c>
      <c r="O15" s="5">
        <v>3769</v>
      </c>
      <c r="P15" s="5">
        <v>3737</v>
      </c>
      <c r="Q15" s="6" cm="1">
        <f t="array" ref="Q15">SUM(N15:P15/3)</f>
        <v>3758.666666666667</v>
      </c>
      <c r="R15" s="6">
        <v>3741</v>
      </c>
      <c r="T15" s="10" t="s">
        <v>13</v>
      </c>
      <c r="U15" s="16">
        <f t="shared" si="15"/>
        <v>3737</v>
      </c>
      <c r="V15" s="16">
        <f t="shared" si="4"/>
        <v>4357</v>
      </c>
      <c r="W15" s="17">
        <f t="shared" si="16"/>
        <v>1.165908482740166</v>
      </c>
      <c r="Z15" s="21" t="s">
        <v>13</v>
      </c>
      <c r="AA15" s="22">
        <f t="shared" si="17"/>
        <v>3.7370000000000001</v>
      </c>
      <c r="AB15" s="22">
        <f t="shared" si="18"/>
        <v>4.3570000000000002</v>
      </c>
      <c r="AC15" s="23">
        <f t="shared" si="19"/>
        <v>1.165908482740166</v>
      </c>
    </row>
    <row r="16" spans="1:29" ht="15" x14ac:dyDescent="0.35">
      <c r="A16" s="4" t="s">
        <v>20</v>
      </c>
      <c r="B16" s="8">
        <f t="shared" ref="B16:R16" si="20">SUM(B2:B15)</f>
        <v>2927405</v>
      </c>
      <c r="C16" s="8">
        <f t="shared" si="20"/>
        <v>2940607</v>
      </c>
      <c r="D16" s="8">
        <f t="shared" si="20"/>
        <v>2955889</v>
      </c>
      <c r="E16" s="7">
        <f t="shared" si="20"/>
        <v>2941300.333333333</v>
      </c>
      <c r="F16" s="8">
        <f t="shared" si="20"/>
        <v>2972296</v>
      </c>
      <c r="G16" s="8">
        <f t="shared" si="20"/>
        <v>2988330</v>
      </c>
      <c r="H16" s="8">
        <f t="shared" si="20"/>
        <v>3017477</v>
      </c>
      <c r="I16" s="7">
        <f t="shared" si="20"/>
        <v>2992701.0000000009</v>
      </c>
      <c r="J16" s="8">
        <f t="shared" si="20"/>
        <v>2976390</v>
      </c>
      <c r="K16" s="8">
        <f t="shared" si="20"/>
        <v>2970424</v>
      </c>
      <c r="L16" s="8">
        <f t="shared" si="20"/>
        <v>2977708</v>
      </c>
      <c r="M16" s="7">
        <f t="shared" si="20"/>
        <v>2974840.666666667</v>
      </c>
      <c r="N16" s="8">
        <f t="shared" si="20"/>
        <v>3004527</v>
      </c>
      <c r="O16" s="8">
        <f t="shared" si="20"/>
        <v>3018093</v>
      </c>
      <c r="P16" s="8">
        <f t="shared" si="20"/>
        <v>3014690</v>
      </c>
      <c r="Q16" s="7">
        <f t="shared" si="20"/>
        <v>3012436.666666666</v>
      </c>
      <c r="R16" s="7">
        <f t="shared" si="20"/>
        <v>2980319</v>
      </c>
      <c r="T16" s="10" t="s">
        <v>20</v>
      </c>
      <c r="U16" s="11">
        <f>SUM(U2:U15)</f>
        <v>3014690</v>
      </c>
      <c r="V16" s="11">
        <f>SUM(V2:V15)</f>
        <v>2943801</v>
      </c>
      <c r="W16" s="17">
        <f t="shared" si="16"/>
        <v>0.97648547611860592</v>
      </c>
      <c r="Z16" s="24" t="s">
        <v>20</v>
      </c>
      <c r="AA16" s="25">
        <f>SUM(AA2:AA15)</f>
        <v>3014.69</v>
      </c>
      <c r="AB16" s="25">
        <f>SUM(AB2:AB15)</f>
        <v>2943.8010000000004</v>
      </c>
      <c r="AC16" s="26">
        <f t="shared" si="19"/>
        <v>0.97648547611860603</v>
      </c>
    </row>
    <row r="18" spans="1:26" ht="28.8" x14ac:dyDescent="0.3">
      <c r="A18" s="4" t="s">
        <v>21</v>
      </c>
      <c r="B18" s="1">
        <v>43831</v>
      </c>
      <c r="C18" s="1">
        <v>43862</v>
      </c>
      <c r="D18" s="1">
        <v>43891</v>
      </c>
      <c r="E18" s="2" t="s">
        <v>17</v>
      </c>
      <c r="F18" s="1">
        <v>43922</v>
      </c>
      <c r="G18" s="1">
        <v>43952</v>
      </c>
      <c r="H18" s="1">
        <v>43983</v>
      </c>
      <c r="I18" s="2" t="s">
        <v>16</v>
      </c>
      <c r="J18" s="1">
        <v>44013</v>
      </c>
      <c r="K18" s="1">
        <v>44044</v>
      </c>
      <c r="L18" s="1">
        <v>44075</v>
      </c>
      <c r="M18" s="2" t="s">
        <v>15</v>
      </c>
      <c r="N18" s="1">
        <v>44105</v>
      </c>
      <c r="O18" s="1">
        <v>44136</v>
      </c>
      <c r="P18" s="1">
        <v>44166</v>
      </c>
      <c r="Q18" s="3" t="s">
        <v>14</v>
      </c>
      <c r="R18" s="3" t="s">
        <v>18</v>
      </c>
    </row>
    <row r="19" spans="1:26" x14ac:dyDescent="0.3">
      <c r="A19" t="s">
        <v>0</v>
      </c>
      <c r="B19" s="5">
        <v>775586</v>
      </c>
      <c r="C19" s="5">
        <v>780312</v>
      </c>
      <c r="D19" s="5">
        <v>777788</v>
      </c>
      <c r="E19" s="6">
        <f t="shared" ref="E19:E32" si="21">SUM(B19:D19)/3</f>
        <v>777895.33333333337</v>
      </c>
      <c r="F19" s="5">
        <v>701503</v>
      </c>
      <c r="G19" s="5">
        <v>696151</v>
      </c>
      <c r="H19" s="5">
        <v>701222</v>
      </c>
      <c r="I19" s="6" cm="1">
        <f t="array" ref="I19">SUM(F19:H19/3)</f>
        <v>699625.33333333337</v>
      </c>
      <c r="J19" s="5">
        <v>709616</v>
      </c>
      <c r="K19" s="5">
        <v>710153</v>
      </c>
      <c r="L19" s="5">
        <v>713893</v>
      </c>
      <c r="M19" s="6">
        <f t="shared" ref="M19:M32" si="22">SUM(J19:L19)/3</f>
        <v>711220.66666666663</v>
      </c>
      <c r="N19" s="5">
        <v>717026</v>
      </c>
      <c r="O19" s="5">
        <v>716408</v>
      </c>
      <c r="P19" s="5">
        <v>713334</v>
      </c>
      <c r="Q19" s="7">
        <f t="shared" ref="Q19:Q32" si="23">SUM(N19:P19)/3</f>
        <v>715589.33333333337</v>
      </c>
      <c r="R19" s="7">
        <v>726083</v>
      </c>
      <c r="Z19" s="8"/>
    </row>
    <row r="20" spans="1:26" x14ac:dyDescent="0.3">
      <c r="A20" t="s">
        <v>5</v>
      </c>
      <c r="B20" s="5">
        <v>41192</v>
      </c>
      <c r="C20" s="5">
        <v>41438</v>
      </c>
      <c r="D20" s="5">
        <v>41173</v>
      </c>
      <c r="E20" s="6">
        <f t="shared" ref="E20:E21" si="24">SUM(B20:D20)/3</f>
        <v>41267.666666666664</v>
      </c>
      <c r="F20" s="5">
        <v>34253</v>
      </c>
      <c r="G20" s="5">
        <v>34668</v>
      </c>
      <c r="H20" s="5">
        <v>37047</v>
      </c>
      <c r="I20" s="6" cm="1">
        <f t="array" ref="I20">SUM(F20:H20/3)</f>
        <v>35322.666666666664</v>
      </c>
      <c r="J20" s="5">
        <v>37808</v>
      </c>
      <c r="K20" s="5">
        <v>37933</v>
      </c>
      <c r="L20" s="5">
        <v>38467</v>
      </c>
      <c r="M20" s="6">
        <f t="shared" ref="M20:M21" si="25">SUM(J20:L20)/3</f>
        <v>38069.333333333336</v>
      </c>
      <c r="N20" s="5">
        <v>38763</v>
      </c>
      <c r="O20" s="5">
        <v>39154</v>
      </c>
      <c r="P20" s="5">
        <v>39340</v>
      </c>
      <c r="Q20" s="7">
        <f t="shared" ref="Q20:Q21" si="26">SUM(N20:P20)/3</f>
        <v>39085.666666666664</v>
      </c>
      <c r="R20" s="7">
        <v>38436</v>
      </c>
    </row>
    <row r="21" spans="1:26" x14ac:dyDescent="0.3">
      <c r="A21" t="s">
        <v>3</v>
      </c>
      <c r="B21" s="5">
        <v>104009</v>
      </c>
      <c r="C21" s="5">
        <v>104193</v>
      </c>
      <c r="D21" s="5">
        <v>103455</v>
      </c>
      <c r="E21" s="6">
        <f t="shared" si="24"/>
        <v>103885.66666666667</v>
      </c>
      <c r="F21" s="5">
        <v>88043</v>
      </c>
      <c r="G21" s="5">
        <v>90469</v>
      </c>
      <c r="H21" s="5">
        <v>93876</v>
      </c>
      <c r="I21" s="6" cm="1">
        <f t="array" ref="I21">SUM(F21:H21/3)</f>
        <v>90796</v>
      </c>
      <c r="J21" s="5">
        <v>92416</v>
      </c>
      <c r="K21" s="5">
        <v>94039</v>
      </c>
      <c r="L21" s="5">
        <v>97832</v>
      </c>
      <c r="M21" s="6">
        <f t="shared" si="25"/>
        <v>94762.333333333328</v>
      </c>
      <c r="N21" s="5">
        <v>98602</v>
      </c>
      <c r="O21" s="5">
        <v>98277</v>
      </c>
      <c r="P21" s="5">
        <v>98601</v>
      </c>
      <c r="Q21" s="7">
        <f t="shared" si="26"/>
        <v>98493.333333333328</v>
      </c>
      <c r="R21" s="7">
        <v>96984</v>
      </c>
    </row>
    <row r="22" spans="1:26" x14ac:dyDescent="0.3">
      <c r="A22" t="s">
        <v>2</v>
      </c>
      <c r="B22" s="5">
        <v>470919</v>
      </c>
      <c r="C22" s="5">
        <v>470494</v>
      </c>
      <c r="D22" s="5">
        <v>466745</v>
      </c>
      <c r="E22" s="6">
        <f t="shared" ref="E22:E27" si="27">SUM(B22:D22)/3</f>
        <v>469386</v>
      </c>
      <c r="F22" s="5">
        <v>409917</v>
      </c>
      <c r="G22" s="5">
        <v>414889</v>
      </c>
      <c r="H22" s="5">
        <v>423168</v>
      </c>
      <c r="I22" s="6" cm="1">
        <f t="array" ref="I22">SUM(F22:H22/3)</f>
        <v>415991.33333333337</v>
      </c>
      <c r="J22" s="5">
        <v>422684</v>
      </c>
      <c r="K22" s="5">
        <v>425815</v>
      </c>
      <c r="L22" s="5">
        <v>437042</v>
      </c>
      <c r="M22" s="6">
        <f t="shared" ref="M22:M27" si="28">SUM(J22:L22)/3</f>
        <v>428513.66666666669</v>
      </c>
      <c r="N22" s="5">
        <v>442587</v>
      </c>
      <c r="O22" s="5">
        <v>442674</v>
      </c>
      <c r="P22" s="5">
        <v>444170</v>
      </c>
      <c r="Q22" s="7">
        <f t="shared" ref="Q22:Q27" si="29">SUM(N22:P22)/3</f>
        <v>443143.66666666669</v>
      </c>
      <c r="R22" s="7">
        <v>439259</v>
      </c>
    </row>
    <row r="23" spans="1:26" x14ac:dyDescent="0.3">
      <c r="A23" t="s">
        <v>4</v>
      </c>
      <c r="B23" s="5">
        <v>316757</v>
      </c>
      <c r="C23" s="5">
        <v>320983</v>
      </c>
      <c r="D23" s="5">
        <v>317238</v>
      </c>
      <c r="E23" s="6">
        <f t="shared" si="27"/>
        <v>318326</v>
      </c>
      <c r="F23" s="5">
        <v>271758</v>
      </c>
      <c r="G23" s="5">
        <v>274303</v>
      </c>
      <c r="H23" s="5">
        <v>279890</v>
      </c>
      <c r="I23" s="6" cm="1">
        <f t="array" ref="I23">SUM(F23:H23/3)</f>
        <v>275317</v>
      </c>
      <c r="J23" s="5">
        <v>285826</v>
      </c>
      <c r="K23" s="5">
        <v>290475</v>
      </c>
      <c r="L23" s="5">
        <v>293313</v>
      </c>
      <c r="M23" s="6">
        <f t="shared" si="28"/>
        <v>289871.33333333331</v>
      </c>
      <c r="N23" s="5">
        <v>297186</v>
      </c>
      <c r="O23" s="5">
        <v>299907</v>
      </c>
      <c r="P23" s="5">
        <v>298610</v>
      </c>
      <c r="Q23" s="7">
        <f t="shared" si="29"/>
        <v>298567.66666666669</v>
      </c>
      <c r="R23" s="7">
        <v>295521</v>
      </c>
    </row>
    <row r="24" spans="1:26" x14ac:dyDescent="0.3">
      <c r="A24" t="s">
        <v>6</v>
      </c>
      <c r="B24" s="5">
        <v>186188</v>
      </c>
      <c r="C24" s="5">
        <v>186153</v>
      </c>
      <c r="D24" s="5">
        <v>185588</v>
      </c>
      <c r="E24" s="6">
        <f t="shared" si="27"/>
        <v>185976.33333333334</v>
      </c>
      <c r="F24" s="5">
        <v>166362</v>
      </c>
      <c r="G24" s="5">
        <v>166853</v>
      </c>
      <c r="H24" s="5">
        <v>169688</v>
      </c>
      <c r="I24" s="6" cm="1">
        <f t="array" ref="I24">SUM(F24:H24/3)</f>
        <v>167634.33333333331</v>
      </c>
      <c r="J24" s="5">
        <v>172320</v>
      </c>
      <c r="K24" s="5">
        <v>172270</v>
      </c>
      <c r="L24" s="5">
        <v>171630</v>
      </c>
      <c r="M24" s="6">
        <f t="shared" si="28"/>
        <v>172073.33333333334</v>
      </c>
      <c r="N24" s="5">
        <v>172101</v>
      </c>
      <c r="O24" s="5">
        <v>172019</v>
      </c>
      <c r="P24" s="5">
        <v>171897</v>
      </c>
      <c r="Q24" s="7">
        <f t="shared" si="29"/>
        <v>172005.66666666666</v>
      </c>
      <c r="R24" s="7">
        <v>174422</v>
      </c>
    </row>
    <row r="25" spans="1:26" x14ac:dyDescent="0.3">
      <c r="A25" t="s">
        <v>1</v>
      </c>
      <c r="B25" s="5">
        <v>619287</v>
      </c>
      <c r="C25" s="5">
        <v>620899</v>
      </c>
      <c r="D25" s="5">
        <v>617957</v>
      </c>
      <c r="E25" s="6">
        <f t="shared" si="27"/>
        <v>619381</v>
      </c>
      <c r="F25" s="5">
        <v>557445</v>
      </c>
      <c r="G25" s="5">
        <v>560692</v>
      </c>
      <c r="H25" s="5">
        <v>575788</v>
      </c>
      <c r="I25" s="6" cm="1">
        <f t="array" ref="I25">SUM(F25:H25/3)</f>
        <v>564641.66666666674</v>
      </c>
      <c r="J25" s="5">
        <v>570007</v>
      </c>
      <c r="K25" s="5">
        <v>588988</v>
      </c>
      <c r="L25" s="5">
        <v>591842</v>
      </c>
      <c r="M25" s="6">
        <f t="shared" si="28"/>
        <v>583612.33333333337</v>
      </c>
      <c r="N25" s="5">
        <v>595844</v>
      </c>
      <c r="O25" s="5">
        <v>599969</v>
      </c>
      <c r="P25" s="5">
        <v>600947</v>
      </c>
      <c r="Q25" s="7">
        <f t="shared" si="29"/>
        <v>598920</v>
      </c>
      <c r="R25" s="7">
        <v>591639</v>
      </c>
    </row>
    <row r="26" spans="1:26" x14ac:dyDescent="0.3">
      <c r="A26" t="s">
        <v>7</v>
      </c>
      <c r="B26" s="5">
        <v>176320</v>
      </c>
      <c r="C26" s="5">
        <v>175578</v>
      </c>
      <c r="D26" s="5">
        <v>175510</v>
      </c>
      <c r="E26" s="6">
        <f t="shared" si="27"/>
        <v>175802.66666666666</v>
      </c>
      <c r="F26" s="5">
        <v>149802</v>
      </c>
      <c r="G26" s="5">
        <v>152719</v>
      </c>
      <c r="H26" s="5">
        <v>158380</v>
      </c>
      <c r="I26" s="6" cm="1">
        <f t="array" ref="I26">SUM(F26:H26/3)</f>
        <v>153633.66666666669</v>
      </c>
      <c r="J26" s="5">
        <v>163719</v>
      </c>
      <c r="K26" s="5">
        <v>165307</v>
      </c>
      <c r="L26" s="5">
        <v>165015</v>
      </c>
      <c r="M26" s="6">
        <f t="shared" si="28"/>
        <v>164680.33333333334</v>
      </c>
      <c r="N26" s="5">
        <v>166104</v>
      </c>
      <c r="O26" s="5">
        <v>166413</v>
      </c>
      <c r="P26" s="5">
        <v>167127</v>
      </c>
      <c r="Q26" s="7">
        <f t="shared" si="29"/>
        <v>166548</v>
      </c>
      <c r="R26" s="7">
        <v>165166</v>
      </c>
    </row>
    <row r="27" spans="1:26" x14ac:dyDescent="0.3">
      <c r="A27" t="s">
        <v>8</v>
      </c>
      <c r="B27" s="5">
        <v>131920</v>
      </c>
      <c r="C27" s="5">
        <v>132181</v>
      </c>
      <c r="D27" s="5">
        <v>132286</v>
      </c>
      <c r="E27" s="6">
        <f t="shared" si="27"/>
        <v>132129</v>
      </c>
      <c r="F27" s="5">
        <v>113991</v>
      </c>
      <c r="G27" s="5">
        <v>115580</v>
      </c>
      <c r="H27" s="5">
        <v>121993</v>
      </c>
      <c r="I27" s="6" cm="1">
        <f t="array" ref="I27">SUM(F27:H27/3)</f>
        <v>117188</v>
      </c>
      <c r="J27" s="5">
        <v>122646</v>
      </c>
      <c r="K27" s="5">
        <v>124111</v>
      </c>
      <c r="L27" s="5">
        <v>125483</v>
      </c>
      <c r="M27" s="6">
        <f t="shared" si="28"/>
        <v>124080</v>
      </c>
      <c r="N27" s="5">
        <v>127005</v>
      </c>
      <c r="O27" s="5">
        <v>127703</v>
      </c>
      <c r="P27" s="5">
        <v>128146</v>
      </c>
      <c r="Q27" s="7">
        <f t="shared" si="29"/>
        <v>127618</v>
      </c>
      <c r="R27" s="7">
        <v>125254</v>
      </c>
    </row>
    <row r="28" spans="1:26" x14ac:dyDescent="0.3">
      <c r="A28" t="s">
        <v>9</v>
      </c>
      <c r="B28" s="5">
        <v>89226</v>
      </c>
      <c r="C28" s="5">
        <v>89160</v>
      </c>
      <c r="D28" s="5">
        <v>88585</v>
      </c>
      <c r="E28" s="6">
        <f t="shared" si="21"/>
        <v>88990.333333333328</v>
      </c>
      <c r="F28" s="5">
        <v>78351</v>
      </c>
      <c r="G28" s="5">
        <v>79549</v>
      </c>
      <c r="H28" s="5">
        <v>81121</v>
      </c>
      <c r="I28" s="6" cm="1">
        <f t="array" ref="I28">SUM(F28:H28/3)</f>
        <v>79673.666666666657</v>
      </c>
      <c r="J28" s="5">
        <v>82739</v>
      </c>
      <c r="K28" s="5">
        <v>83120</v>
      </c>
      <c r="L28" s="5">
        <v>83055</v>
      </c>
      <c r="M28" s="6">
        <f t="shared" si="22"/>
        <v>82971.333333333328</v>
      </c>
      <c r="N28" s="5">
        <v>83487</v>
      </c>
      <c r="O28" s="5">
        <v>84468</v>
      </c>
      <c r="P28" s="5">
        <v>84161</v>
      </c>
      <c r="Q28" s="7">
        <f t="shared" si="23"/>
        <v>84038.666666666672</v>
      </c>
      <c r="R28" s="7">
        <v>83919</v>
      </c>
    </row>
    <row r="29" spans="1:26" x14ac:dyDescent="0.3">
      <c r="A29" t="s">
        <v>10</v>
      </c>
      <c r="B29" s="5">
        <v>19276</v>
      </c>
      <c r="C29" s="5">
        <v>19360</v>
      </c>
      <c r="D29" s="5">
        <v>19165</v>
      </c>
      <c r="E29" s="6">
        <f t="shared" si="21"/>
        <v>19267</v>
      </c>
      <c r="F29" s="5">
        <v>16156</v>
      </c>
      <c r="G29" s="5">
        <v>16475</v>
      </c>
      <c r="H29" s="5">
        <v>17216</v>
      </c>
      <c r="I29" s="6" cm="1">
        <f t="array" ref="I29">SUM(F29:H29/3)</f>
        <v>16615.666666666668</v>
      </c>
      <c r="J29" s="5">
        <v>17642</v>
      </c>
      <c r="K29" s="5">
        <v>17755</v>
      </c>
      <c r="L29" s="5">
        <v>17764</v>
      </c>
      <c r="M29" s="6">
        <f t="shared" si="22"/>
        <v>17720.333333333332</v>
      </c>
      <c r="N29" s="5">
        <v>18510</v>
      </c>
      <c r="O29" s="5">
        <v>18517</v>
      </c>
      <c r="P29" s="5">
        <v>18456</v>
      </c>
      <c r="Q29" s="7">
        <f t="shared" si="23"/>
        <v>18494.333333333332</v>
      </c>
      <c r="R29" s="7">
        <v>18024</v>
      </c>
    </row>
    <row r="30" spans="1:26" x14ac:dyDescent="0.3">
      <c r="A30" t="s">
        <v>11</v>
      </c>
      <c r="B30" s="5">
        <v>12067</v>
      </c>
      <c r="C30" s="5">
        <v>12165</v>
      </c>
      <c r="D30" s="5">
        <v>12136</v>
      </c>
      <c r="E30" s="6">
        <f t="shared" si="21"/>
        <v>12122.666666666666</v>
      </c>
      <c r="F30" s="5">
        <v>9748</v>
      </c>
      <c r="G30" s="5">
        <v>9983</v>
      </c>
      <c r="H30" s="5">
        <v>10468</v>
      </c>
      <c r="I30" s="6" cm="1">
        <f t="array" ref="I30">SUM(F30:H30/3)</f>
        <v>10066.333333333334</v>
      </c>
      <c r="J30" s="5">
        <v>10531</v>
      </c>
      <c r="K30" s="5">
        <v>10659</v>
      </c>
      <c r="L30" s="5">
        <v>10702</v>
      </c>
      <c r="M30" s="6">
        <f t="shared" si="22"/>
        <v>10630.666666666666</v>
      </c>
      <c r="N30" s="5">
        <v>10736</v>
      </c>
      <c r="O30" s="5">
        <v>10828</v>
      </c>
      <c r="P30" s="5">
        <v>10766</v>
      </c>
      <c r="Q30" s="7">
        <f t="shared" si="23"/>
        <v>10776.666666666666</v>
      </c>
      <c r="R30" s="7">
        <v>10899</v>
      </c>
    </row>
    <row r="31" spans="1:26" x14ac:dyDescent="0.3">
      <c r="A31" t="s">
        <v>12</v>
      </c>
      <c r="B31" s="5">
        <v>22796</v>
      </c>
      <c r="C31" s="5">
        <v>23076</v>
      </c>
      <c r="D31" s="5">
        <v>23208</v>
      </c>
      <c r="E31" s="6">
        <f t="shared" si="21"/>
        <v>23026.666666666668</v>
      </c>
      <c r="F31" s="5">
        <v>21163</v>
      </c>
      <c r="G31" s="5">
        <v>21345</v>
      </c>
      <c r="H31" s="5">
        <v>21882</v>
      </c>
      <c r="I31" s="6" cm="1">
        <f t="array" ref="I31">SUM(F31:H31/3)</f>
        <v>21463.333333333332</v>
      </c>
      <c r="J31" s="5">
        <v>22279</v>
      </c>
      <c r="K31" s="5">
        <v>22452</v>
      </c>
      <c r="L31" s="5">
        <v>22387</v>
      </c>
      <c r="M31" s="6">
        <f t="shared" si="22"/>
        <v>22372.666666666668</v>
      </c>
      <c r="N31" s="5">
        <v>22744</v>
      </c>
      <c r="O31" s="5">
        <v>22876</v>
      </c>
      <c r="P31" s="5">
        <v>22694</v>
      </c>
      <c r="Q31" s="7">
        <f t="shared" si="23"/>
        <v>22771.333333333332</v>
      </c>
      <c r="R31" s="7">
        <v>22409</v>
      </c>
    </row>
    <row r="32" spans="1:26" x14ac:dyDescent="0.3">
      <c r="A32" t="s">
        <v>13</v>
      </c>
      <c r="B32" s="5">
        <v>3700</v>
      </c>
      <c r="C32" s="5">
        <v>3768</v>
      </c>
      <c r="D32" s="5">
        <v>3912</v>
      </c>
      <c r="E32" s="6">
        <f t="shared" si="21"/>
        <v>3793.3333333333335</v>
      </c>
      <c r="F32" s="5">
        <v>3618</v>
      </c>
      <c r="G32" s="5">
        <v>3695</v>
      </c>
      <c r="H32" s="5">
        <v>3684</v>
      </c>
      <c r="I32" s="6" cm="1">
        <f t="array" ref="I32">SUM(F32:H32/3)</f>
        <v>3665.666666666667</v>
      </c>
      <c r="J32" s="5">
        <v>3673</v>
      </c>
      <c r="K32" s="5">
        <v>3728</v>
      </c>
      <c r="L32" s="5">
        <v>3749</v>
      </c>
      <c r="M32" s="6">
        <f t="shared" si="22"/>
        <v>3716.6666666666665</v>
      </c>
      <c r="N32" s="5">
        <v>3766</v>
      </c>
      <c r="O32" s="5">
        <v>3785</v>
      </c>
      <c r="P32" s="5">
        <v>3775</v>
      </c>
      <c r="Q32" s="7">
        <f t="shared" si="23"/>
        <v>3775.3333333333335</v>
      </c>
      <c r="R32" s="7">
        <v>3738</v>
      </c>
    </row>
    <row r="33" spans="1:35" x14ac:dyDescent="0.3">
      <c r="A33" s="4" t="s">
        <v>20</v>
      </c>
      <c r="B33" s="8">
        <f t="shared" ref="B33:R33" si="30">SUM(B19:B32)</f>
        <v>2969243</v>
      </c>
      <c r="C33" s="8">
        <f t="shared" si="30"/>
        <v>2979760</v>
      </c>
      <c r="D33" s="8">
        <f t="shared" si="30"/>
        <v>2964746</v>
      </c>
      <c r="E33" s="7">
        <f t="shared" si="30"/>
        <v>2971249.6666666665</v>
      </c>
      <c r="F33" s="8">
        <f t="shared" si="30"/>
        <v>2622110</v>
      </c>
      <c r="G33" s="8">
        <f t="shared" si="30"/>
        <v>2637371</v>
      </c>
      <c r="H33" s="8">
        <f t="shared" si="30"/>
        <v>2695423</v>
      </c>
      <c r="I33" s="7">
        <f t="shared" si="30"/>
        <v>2651634.6666666665</v>
      </c>
      <c r="J33" s="8">
        <f t="shared" si="30"/>
        <v>2713906</v>
      </c>
      <c r="K33" s="8">
        <f t="shared" si="30"/>
        <v>2746805</v>
      </c>
      <c r="L33" s="8">
        <f t="shared" si="30"/>
        <v>2772174</v>
      </c>
      <c r="M33" s="7">
        <f t="shared" si="30"/>
        <v>2744295</v>
      </c>
      <c r="N33" s="8">
        <f t="shared" si="30"/>
        <v>2794461</v>
      </c>
      <c r="O33" s="8">
        <f t="shared" si="30"/>
        <v>2802998</v>
      </c>
      <c r="P33" s="8">
        <f t="shared" si="30"/>
        <v>2802024</v>
      </c>
      <c r="Q33" s="7">
        <f t="shared" si="30"/>
        <v>2799827.666666667</v>
      </c>
      <c r="R33" s="7">
        <f t="shared" si="30"/>
        <v>2791753</v>
      </c>
    </row>
    <row r="34" spans="1:35" x14ac:dyDescent="0.3">
      <c r="B34" s="8"/>
      <c r="C34" s="8"/>
      <c r="D34" s="8"/>
      <c r="E34" s="7"/>
      <c r="F34" s="8"/>
      <c r="G34" s="8"/>
      <c r="H34" s="8"/>
      <c r="I34" s="7"/>
      <c r="J34" s="8"/>
      <c r="K34" s="8"/>
      <c r="L34" s="8"/>
      <c r="M34" s="7"/>
      <c r="N34" s="8"/>
      <c r="O34" s="8"/>
      <c r="P34" s="8"/>
      <c r="Q34" s="7"/>
      <c r="R34" s="7"/>
    </row>
    <row r="35" spans="1:35" ht="28.8" x14ac:dyDescent="0.3">
      <c r="A35" s="4" t="s">
        <v>21</v>
      </c>
      <c r="B35" s="1">
        <v>44197</v>
      </c>
      <c r="C35" s="1">
        <v>44228</v>
      </c>
      <c r="D35" s="1">
        <v>44256</v>
      </c>
      <c r="E35" s="2" t="s">
        <v>17</v>
      </c>
      <c r="F35" s="1">
        <v>44287</v>
      </c>
      <c r="G35" s="1">
        <v>44317</v>
      </c>
      <c r="H35" s="1">
        <v>44348</v>
      </c>
      <c r="I35" s="2" t="s">
        <v>16</v>
      </c>
      <c r="J35" s="1">
        <v>44378</v>
      </c>
      <c r="K35" s="1">
        <v>44409</v>
      </c>
      <c r="L35" s="1">
        <v>44440</v>
      </c>
      <c r="M35" s="2" t="s">
        <v>15</v>
      </c>
      <c r="N35" s="1">
        <v>44470</v>
      </c>
      <c r="O35" s="1">
        <v>44501</v>
      </c>
      <c r="P35" s="1">
        <v>44531</v>
      </c>
      <c r="Q35" s="2" t="s">
        <v>14</v>
      </c>
      <c r="R35" s="3" t="s">
        <v>22</v>
      </c>
      <c r="T35" s="4"/>
      <c r="Z35" s="4"/>
      <c r="AA35" s="8"/>
      <c r="AC35" s="8"/>
      <c r="AE35" s="8"/>
      <c r="AF35" s="8"/>
      <c r="AG35" s="8"/>
      <c r="AH35" s="8"/>
      <c r="AI35" s="8"/>
    </row>
    <row r="36" spans="1:35" x14ac:dyDescent="0.3">
      <c r="A36" t="s">
        <v>0</v>
      </c>
      <c r="B36" s="5">
        <v>700743</v>
      </c>
      <c r="C36" s="5">
        <v>704785</v>
      </c>
      <c r="D36" s="5">
        <v>708088</v>
      </c>
      <c r="E36" s="6">
        <f t="shared" ref="E36" si="31">SUM(B36:D36)/3</f>
        <v>704538.66666666663</v>
      </c>
      <c r="F36" s="5">
        <v>713077</v>
      </c>
      <c r="G36" s="5">
        <v>715016</v>
      </c>
      <c r="H36" s="5">
        <v>724202</v>
      </c>
      <c r="I36" s="6" cm="1">
        <f t="array" ref="I36">SUM(F36:H36/3)</f>
        <v>717431.66666666663</v>
      </c>
      <c r="J36" s="5">
        <v>730030</v>
      </c>
      <c r="K36" s="5">
        <v>727933</v>
      </c>
      <c r="L36" s="5">
        <v>736520</v>
      </c>
      <c r="M36" s="6">
        <f t="shared" ref="M36" si="32">SUM(J36:L36)/3</f>
        <v>731494.33333333337</v>
      </c>
      <c r="N36" s="5">
        <v>747715</v>
      </c>
      <c r="O36" s="5">
        <v>751021</v>
      </c>
      <c r="P36" s="5">
        <v>750778</v>
      </c>
      <c r="Q36" s="7">
        <f t="shared" ref="Q36:Q47" si="33">SUM(N36:P36)/3</f>
        <v>749838</v>
      </c>
      <c r="R36" s="6">
        <v>725826</v>
      </c>
      <c r="S36" s="8"/>
      <c r="U36" s="8"/>
      <c r="V36" s="8"/>
      <c r="W36" s="8"/>
      <c r="AA36" s="8"/>
      <c r="AC36" s="8"/>
      <c r="AE36" s="8"/>
      <c r="AF36" s="8"/>
      <c r="AH36" s="8"/>
      <c r="AI36" s="8"/>
    </row>
    <row r="37" spans="1:35" x14ac:dyDescent="0.3">
      <c r="A37" t="s">
        <v>5</v>
      </c>
      <c r="B37" s="5">
        <v>38162</v>
      </c>
      <c r="C37" s="5">
        <v>37878</v>
      </c>
      <c r="D37" s="5">
        <v>38202</v>
      </c>
      <c r="E37" s="6">
        <f t="shared" ref="E37:E38" si="34">SUM(B37:D37)/3</f>
        <v>38080.666666666664</v>
      </c>
      <c r="F37" s="5">
        <v>38899</v>
      </c>
      <c r="G37" s="5">
        <v>38959</v>
      </c>
      <c r="H37" s="5">
        <v>39638</v>
      </c>
      <c r="I37" s="6" cm="1">
        <f t="array" ref="I37">SUM(F37:H37/3)</f>
        <v>39165.333333333336</v>
      </c>
      <c r="J37" s="5">
        <v>39665</v>
      </c>
      <c r="K37" s="5">
        <v>39479</v>
      </c>
      <c r="L37" s="5">
        <v>39606</v>
      </c>
      <c r="M37" s="6">
        <f t="shared" ref="M37:M49" si="35">SUM(J37:L37)/3</f>
        <v>39583.333333333336</v>
      </c>
      <c r="N37" s="5">
        <v>40094</v>
      </c>
      <c r="O37" s="5">
        <v>40439</v>
      </c>
      <c r="P37" s="5">
        <v>40900</v>
      </c>
      <c r="Q37" s="7">
        <f t="shared" si="33"/>
        <v>40477.666666666664</v>
      </c>
      <c r="R37" s="6">
        <v>39327</v>
      </c>
    </row>
    <row r="38" spans="1:35" x14ac:dyDescent="0.3">
      <c r="A38" t="s">
        <v>3</v>
      </c>
      <c r="B38" s="5">
        <v>96922</v>
      </c>
      <c r="C38" s="5">
        <v>97030</v>
      </c>
      <c r="D38" s="5">
        <v>98135</v>
      </c>
      <c r="E38" s="6">
        <f t="shared" si="34"/>
        <v>97362.333333333328</v>
      </c>
      <c r="F38" s="5">
        <v>99177</v>
      </c>
      <c r="G38" s="5">
        <v>100143</v>
      </c>
      <c r="H38" s="5">
        <v>100513</v>
      </c>
      <c r="I38" s="6" cm="1">
        <f t="array" ref="I38">SUM(F38:H38/3)</f>
        <v>99944.333333333343</v>
      </c>
      <c r="J38" s="5">
        <v>98055</v>
      </c>
      <c r="K38" s="5">
        <v>98474</v>
      </c>
      <c r="L38" s="5">
        <v>100692</v>
      </c>
      <c r="M38" s="6">
        <f t="shared" si="35"/>
        <v>99073.666666666672</v>
      </c>
      <c r="N38" s="5">
        <v>102022</v>
      </c>
      <c r="O38" s="5">
        <v>102012</v>
      </c>
      <c r="P38" s="5">
        <v>103000</v>
      </c>
      <c r="Q38" s="7">
        <f t="shared" si="33"/>
        <v>102344.66666666667</v>
      </c>
      <c r="R38" s="6">
        <v>99681</v>
      </c>
    </row>
    <row r="39" spans="1:35" x14ac:dyDescent="0.3">
      <c r="A39" t="s">
        <v>2</v>
      </c>
      <c r="B39" s="5">
        <v>434224</v>
      </c>
      <c r="C39" s="5">
        <v>435450</v>
      </c>
      <c r="D39" s="5">
        <v>439330</v>
      </c>
      <c r="E39" s="6">
        <f t="shared" ref="E39:E49" si="36">SUM(B39:D39)/3</f>
        <v>436334.66666666669</v>
      </c>
      <c r="F39" s="5">
        <v>443511</v>
      </c>
      <c r="G39" s="5">
        <v>446382</v>
      </c>
      <c r="H39" s="5">
        <v>450099</v>
      </c>
      <c r="I39" s="6" cm="1">
        <f t="array" ref="I39">SUM(F39:H39/3)</f>
        <v>446664</v>
      </c>
      <c r="J39" s="5">
        <v>445315</v>
      </c>
      <c r="K39" s="5">
        <v>440666</v>
      </c>
      <c r="L39" s="5">
        <v>449874</v>
      </c>
      <c r="M39" s="6">
        <f t="shared" si="35"/>
        <v>445285</v>
      </c>
      <c r="N39" s="5">
        <v>455150</v>
      </c>
      <c r="O39" s="5">
        <v>458124</v>
      </c>
      <c r="P39" s="5">
        <v>460157</v>
      </c>
      <c r="Q39" s="7">
        <f t="shared" si="33"/>
        <v>457810.33333333331</v>
      </c>
      <c r="R39" s="6">
        <v>446524</v>
      </c>
      <c r="S39" s="8"/>
      <c r="U39" s="8"/>
      <c r="V39" s="8"/>
      <c r="W39" s="8"/>
      <c r="AA39" s="8"/>
      <c r="AC39" s="8"/>
      <c r="AE39" s="8"/>
      <c r="AF39" s="8"/>
      <c r="AH39" s="8"/>
      <c r="AI39" s="8"/>
    </row>
    <row r="40" spans="1:35" x14ac:dyDescent="0.3">
      <c r="A40" t="s">
        <v>4</v>
      </c>
      <c r="B40" s="5">
        <v>290845</v>
      </c>
      <c r="C40" s="5">
        <v>291956</v>
      </c>
      <c r="D40" s="5">
        <v>293932</v>
      </c>
      <c r="E40" s="6">
        <f t="shared" si="36"/>
        <v>292244.33333333331</v>
      </c>
      <c r="F40" s="5">
        <v>299873</v>
      </c>
      <c r="G40" s="5">
        <v>301567</v>
      </c>
      <c r="H40" s="5">
        <v>303373</v>
      </c>
      <c r="I40" s="6" cm="1">
        <f t="array" ref="I40">SUM(F40:H40/3)</f>
        <v>301604.33333333331</v>
      </c>
      <c r="J40" s="5">
        <v>305117</v>
      </c>
      <c r="K40" s="5">
        <v>304538</v>
      </c>
      <c r="L40" s="5">
        <v>305678</v>
      </c>
      <c r="M40" s="6">
        <f t="shared" si="35"/>
        <v>305111</v>
      </c>
      <c r="N40" s="5">
        <v>305796</v>
      </c>
      <c r="O40" s="5">
        <v>309028</v>
      </c>
      <c r="P40" s="5">
        <v>311240</v>
      </c>
      <c r="Q40" s="7">
        <f t="shared" si="33"/>
        <v>308688</v>
      </c>
      <c r="R40" s="6">
        <v>301912</v>
      </c>
      <c r="S40" s="8"/>
      <c r="U40" s="8"/>
      <c r="V40" s="8"/>
      <c r="W40" s="8"/>
      <c r="AA40" s="8"/>
      <c r="AC40" s="8"/>
      <c r="AE40" s="8"/>
      <c r="AF40" s="8"/>
      <c r="AH40" s="8"/>
      <c r="AI40" s="8"/>
    </row>
    <row r="41" spans="1:35" x14ac:dyDescent="0.3">
      <c r="A41" t="s">
        <v>6</v>
      </c>
      <c r="B41" s="5">
        <v>170016</v>
      </c>
      <c r="C41" s="5">
        <v>170084</v>
      </c>
      <c r="D41" s="5">
        <v>170285</v>
      </c>
      <c r="E41" s="6">
        <f t="shared" si="36"/>
        <v>170128.33333333334</v>
      </c>
      <c r="F41" s="5">
        <v>171530</v>
      </c>
      <c r="G41" s="5">
        <v>171661</v>
      </c>
      <c r="H41" s="5">
        <v>174135</v>
      </c>
      <c r="I41" s="6" cm="1">
        <f t="array" ref="I41">SUM(F41:H41/3)</f>
        <v>172442</v>
      </c>
      <c r="J41" s="5">
        <v>175245</v>
      </c>
      <c r="K41" s="5">
        <v>174430</v>
      </c>
      <c r="L41" s="5">
        <v>173118</v>
      </c>
      <c r="M41" s="6">
        <f t="shared" si="35"/>
        <v>174264.33333333334</v>
      </c>
      <c r="N41" s="5">
        <v>171620</v>
      </c>
      <c r="O41" s="5">
        <v>172318</v>
      </c>
      <c r="P41" s="5">
        <v>172367</v>
      </c>
      <c r="Q41" s="7">
        <f t="shared" si="33"/>
        <v>172101.66666666666</v>
      </c>
      <c r="R41" s="6">
        <v>172234</v>
      </c>
      <c r="S41" s="8"/>
      <c r="U41" s="8"/>
      <c r="V41" s="8"/>
      <c r="W41" s="8"/>
      <c r="AA41" s="8"/>
      <c r="AC41" s="8"/>
      <c r="AE41" s="8"/>
      <c r="AF41" s="8"/>
      <c r="AH41" s="8"/>
      <c r="AI41" s="8"/>
    </row>
    <row r="42" spans="1:35" x14ac:dyDescent="0.3">
      <c r="A42" t="s">
        <v>1</v>
      </c>
      <c r="B42" s="5">
        <v>593976</v>
      </c>
      <c r="C42" s="5">
        <v>594702</v>
      </c>
      <c r="D42" s="5">
        <v>597301</v>
      </c>
      <c r="E42" s="6">
        <f t="shared" si="36"/>
        <v>595326.33333333337</v>
      </c>
      <c r="F42" s="5">
        <v>600798</v>
      </c>
      <c r="G42" s="5">
        <v>604293</v>
      </c>
      <c r="H42" s="5">
        <v>611971</v>
      </c>
      <c r="I42" s="6" cm="1">
        <f t="array" ref="I42">SUM(F42:H42/3)</f>
        <v>605687.33333333337</v>
      </c>
      <c r="J42" s="5">
        <v>606909</v>
      </c>
      <c r="K42" s="5">
        <v>612501</v>
      </c>
      <c r="L42" s="5">
        <v>609034</v>
      </c>
      <c r="M42" s="6">
        <f t="shared" si="35"/>
        <v>609481.33333333337</v>
      </c>
      <c r="N42" s="5">
        <v>615938</v>
      </c>
      <c r="O42" s="5">
        <v>619541</v>
      </c>
      <c r="P42" s="5">
        <v>619941</v>
      </c>
      <c r="Q42" s="7">
        <f t="shared" si="33"/>
        <v>618473.33333333337</v>
      </c>
      <c r="R42" s="6">
        <v>607242</v>
      </c>
      <c r="S42" s="8"/>
      <c r="U42" s="8"/>
      <c r="V42" s="8"/>
      <c r="W42" s="8"/>
      <c r="AA42" s="8"/>
      <c r="AC42" s="8"/>
    </row>
    <row r="43" spans="1:35" x14ac:dyDescent="0.3">
      <c r="A43" t="s">
        <v>7</v>
      </c>
      <c r="B43" s="5">
        <v>165744</v>
      </c>
      <c r="C43" s="5">
        <v>165233</v>
      </c>
      <c r="D43" s="5">
        <v>166772</v>
      </c>
      <c r="E43" s="6">
        <f t="shared" si="36"/>
        <v>165916.33333333334</v>
      </c>
      <c r="F43" s="5">
        <v>169248</v>
      </c>
      <c r="G43" s="5">
        <v>172158</v>
      </c>
      <c r="H43" s="5">
        <v>175057</v>
      </c>
      <c r="I43" s="6" cm="1">
        <f t="array" ref="I43">SUM(F43:H43/3)</f>
        <v>172154.33333333334</v>
      </c>
      <c r="J43" s="5">
        <v>176611</v>
      </c>
      <c r="K43" s="5">
        <v>176141</v>
      </c>
      <c r="L43" s="5">
        <v>172970</v>
      </c>
      <c r="M43" s="6">
        <f t="shared" si="35"/>
        <v>175240.66666666666</v>
      </c>
      <c r="N43" s="5">
        <v>175861</v>
      </c>
      <c r="O43" s="5">
        <v>176763</v>
      </c>
      <c r="P43" s="5">
        <v>177251</v>
      </c>
      <c r="Q43" s="7">
        <f t="shared" si="33"/>
        <v>176625</v>
      </c>
      <c r="R43" s="6">
        <v>172484</v>
      </c>
      <c r="S43" s="8"/>
      <c r="U43" s="8"/>
      <c r="V43" s="8"/>
      <c r="W43" s="8"/>
      <c r="AA43" s="8"/>
      <c r="AC43" s="8"/>
    </row>
    <row r="44" spans="1:35" x14ac:dyDescent="0.3">
      <c r="A44" t="s">
        <v>8</v>
      </c>
      <c r="B44" s="5">
        <v>125710</v>
      </c>
      <c r="C44" s="5">
        <v>125422</v>
      </c>
      <c r="D44" s="5">
        <v>127101</v>
      </c>
      <c r="E44" s="6">
        <f t="shared" si="36"/>
        <v>126077.66666666667</v>
      </c>
      <c r="F44" s="5">
        <v>128789</v>
      </c>
      <c r="G44" s="5">
        <v>130323</v>
      </c>
      <c r="H44" s="5">
        <v>131957</v>
      </c>
      <c r="I44" s="6" cm="1">
        <f t="array" ref="I44">SUM(F44:H44/3)</f>
        <v>130356.33333333331</v>
      </c>
      <c r="J44" s="5">
        <v>131360</v>
      </c>
      <c r="K44" s="5">
        <v>131368</v>
      </c>
      <c r="L44" s="5">
        <v>130771</v>
      </c>
      <c r="M44" s="6">
        <f t="shared" si="35"/>
        <v>131166.33333333334</v>
      </c>
      <c r="N44" s="5">
        <v>132840</v>
      </c>
      <c r="O44" s="5">
        <v>132616</v>
      </c>
      <c r="P44" s="5">
        <v>132647</v>
      </c>
      <c r="Q44" s="7">
        <f t="shared" si="33"/>
        <v>132701</v>
      </c>
      <c r="R44" s="6">
        <v>130075</v>
      </c>
      <c r="S44" s="8"/>
      <c r="U44" s="8"/>
      <c r="V44" s="8"/>
      <c r="W44" s="8"/>
      <c r="AA44" s="8"/>
      <c r="AC44" s="8"/>
    </row>
    <row r="45" spans="1:35" x14ac:dyDescent="0.3">
      <c r="A45" t="s">
        <v>9</v>
      </c>
      <c r="B45" s="5">
        <v>82199</v>
      </c>
      <c r="C45" s="5">
        <v>82115</v>
      </c>
      <c r="D45" s="5">
        <v>82286</v>
      </c>
      <c r="E45" s="6">
        <f t="shared" si="36"/>
        <v>82200</v>
      </c>
      <c r="F45" s="5">
        <v>82964</v>
      </c>
      <c r="G45" s="5">
        <v>83660</v>
      </c>
      <c r="H45" s="5">
        <v>84462</v>
      </c>
      <c r="I45" s="6" cm="1">
        <f t="array" ref="I45">SUM(F45:H45/3)</f>
        <v>83695.333333333343</v>
      </c>
      <c r="J45" s="5">
        <v>85091</v>
      </c>
      <c r="K45" s="5">
        <v>84833</v>
      </c>
      <c r="L45" s="5">
        <v>84375</v>
      </c>
      <c r="M45" s="6">
        <f t="shared" si="35"/>
        <v>84766.333333333328</v>
      </c>
      <c r="N45" s="5">
        <v>85114</v>
      </c>
      <c r="O45" s="5">
        <v>85844</v>
      </c>
      <c r="P45" s="5">
        <v>86028</v>
      </c>
      <c r="Q45" s="7">
        <f t="shared" si="33"/>
        <v>85662</v>
      </c>
      <c r="R45" s="6">
        <v>84081</v>
      </c>
      <c r="S45" s="8"/>
      <c r="U45" s="8"/>
      <c r="V45" s="8"/>
      <c r="W45" s="8"/>
      <c r="AA45" s="8"/>
      <c r="AC45" s="8"/>
      <c r="AE45" s="8"/>
      <c r="AF45" s="8"/>
      <c r="AH45" s="8"/>
      <c r="AI45" s="8"/>
    </row>
    <row r="46" spans="1:35" x14ac:dyDescent="0.3">
      <c r="A46" t="s">
        <v>10</v>
      </c>
      <c r="B46" s="5">
        <v>18218</v>
      </c>
      <c r="C46" s="5">
        <v>18258</v>
      </c>
      <c r="D46" s="5">
        <v>18437</v>
      </c>
      <c r="E46" s="6">
        <f t="shared" si="36"/>
        <v>18304.333333333332</v>
      </c>
      <c r="F46" s="5">
        <v>18714</v>
      </c>
      <c r="G46" s="5">
        <v>18866</v>
      </c>
      <c r="H46" s="5">
        <v>19160</v>
      </c>
      <c r="I46" s="6" cm="1">
        <f t="array" ref="I46">SUM(F46:H46/3)</f>
        <v>18913.333333333336</v>
      </c>
      <c r="J46" s="5">
        <v>19227</v>
      </c>
      <c r="K46" s="5">
        <v>19049</v>
      </c>
      <c r="L46" s="5">
        <v>18786</v>
      </c>
      <c r="M46" s="6">
        <f t="shared" si="35"/>
        <v>19020.666666666668</v>
      </c>
      <c r="N46" s="5">
        <v>19334</v>
      </c>
      <c r="O46" s="5">
        <v>19111</v>
      </c>
      <c r="P46" s="5">
        <v>19180</v>
      </c>
      <c r="Q46" s="7">
        <f t="shared" si="33"/>
        <v>19208.333333333332</v>
      </c>
      <c r="R46" s="6">
        <v>18862</v>
      </c>
      <c r="S46" s="8"/>
      <c r="U46" s="8"/>
      <c r="V46" s="8"/>
      <c r="W46" s="8"/>
      <c r="AA46" s="8"/>
      <c r="AC46" s="8"/>
    </row>
    <row r="47" spans="1:35" x14ac:dyDescent="0.3">
      <c r="A47" t="s">
        <v>11</v>
      </c>
      <c r="B47" s="5">
        <v>10979</v>
      </c>
      <c r="C47" s="5">
        <v>11090</v>
      </c>
      <c r="D47" s="5">
        <v>11212</v>
      </c>
      <c r="E47" s="6">
        <f t="shared" si="36"/>
        <v>11093.666666666666</v>
      </c>
      <c r="F47" s="5">
        <v>11330</v>
      </c>
      <c r="G47" s="5">
        <v>11456</v>
      </c>
      <c r="H47" s="5">
        <v>11628</v>
      </c>
      <c r="I47" s="6" cm="1">
        <f t="array" ref="I47">SUM(F47:H47/3)</f>
        <v>11471.333333333332</v>
      </c>
      <c r="J47" s="5">
        <v>11603</v>
      </c>
      <c r="K47" s="5">
        <v>11628</v>
      </c>
      <c r="L47" s="5">
        <v>11455</v>
      </c>
      <c r="M47" s="6">
        <f t="shared" si="35"/>
        <v>11562</v>
      </c>
      <c r="N47" s="5">
        <v>11572</v>
      </c>
      <c r="O47" s="5">
        <v>11721</v>
      </c>
      <c r="P47" s="5">
        <v>11643</v>
      </c>
      <c r="Q47" s="7">
        <f t="shared" si="33"/>
        <v>11645.333333333334</v>
      </c>
      <c r="R47" s="6">
        <v>11443</v>
      </c>
      <c r="S47" s="8"/>
      <c r="U47" s="8"/>
      <c r="V47" s="8"/>
      <c r="W47" s="8"/>
      <c r="AA47" s="8"/>
      <c r="AC47" s="8"/>
    </row>
    <row r="48" spans="1:35" x14ac:dyDescent="0.3">
      <c r="A48" t="s">
        <v>12</v>
      </c>
      <c r="B48" s="5">
        <v>22811</v>
      </c>
      <c r="C48" s="5">
        <v>22791</v>
      </c>
      <c r="D48" s="5">
        <v>22910</v>
      </c>
      <c r="E48" s="6">
        <f t="shared" si="36"/>
        <v>22837.333333333332</v>
      </c>
      <c r="F48" s="5">
        <v>23071</v>
      </c>
      <c r="G48" s="5">
        <v>23138</v>
      </c>
      <c r="H48" s="5">
        <v>23109</v>
      </c>
      <c r="I48" s="6" cm="1">
        <f t="array" ref="I48">SUM(F48:H48/3)</f>
        <v>23106</v>
      </c>
      <c r="J48" s="5">
        <v>23341</v>
      </c>
      <c r="K48" s="5">
        <v>23325</v>
      </c>
      <c r="L48" s="5">
        <v>23242</v>
      </c>
      <c r="M48" s="6">
        <f t="shared" si="35"/>
        <v>23302.666666666668</v>
      </c>
      <c r="N48" s="5">
        <v>23509</v>
      </c>
      <c r="O48" s="5">
        <v>23629</v>
      </c>
      <c r="P48" s="5">
        <v>23447</v>
      </c>
      <c r="Q48" s="7">
        <f t="shared" ref="Q48:Q49" si="37">SUM(N48:P48)/3</f>
        <v>23528.333333333332</v>
      </c>
      <c r="R48" s="6">
        <v>23194</v>
      </c>
    </row>
    <row r="49" spans="1:26" x14ac:dyDescent="0.3">
      <c r="A49" t="s">
        <v>13</v>
      </c>
      <c r="B49" s="5">
        <v>3664</v>
      </c>
      <c r="C49" s="5">
        <v>3663</v>
      </c>
      <c r="D49" s="5">
        <v>3700</v>
      </c>
      <c r="E49" s="6">
        <f t="shared" si="36"/>
        <v>3675.6666666666665</v>
      </c>
      <c r="F49" s="5">
        <v>3767</v>
      </c>
      <c r="G49" s="5">
        <v>3908</v>
      </c>
      <c r="H49" s="5">
        <v>3974</v>
      </c>
      <c r="I49" s="6" cm="1">
        <f t="array" ref="I49">SUM(F49:H49/3)</f>
        <v>3883</v>
      </c>
      <c r="J49" s="5">
        <v>4155</v>
      </c>
      <c r="K49" s="5">
        <v>4266</v>
      </c>
      <c r="L49" s="5">
        <v>4116</v>
      </c>
      <c r="M49" s="6">
        <f t="shared" si="35"/>
        <v>4179</v>
      </c>
      <c r="N49" s="5">
        <v>4148</v>
      </c>
      <c r="O49" s="5">
        <v>4171</v>
      </c>
      <c r="P49" s="5">
        <v>4161</v>
      </c>
      <c r="Q49" s="7">
        <f t="shared" si="37"/>
        <v>4160</v>
      </c>
      <c r="R49" s="6">
        <v>3974</v>
      </c>
    </row>
    <row r="50" spans="1:26" x14ac:dyDescent="0.3">
      <c r="A50" s="4" t="s">
        <v>20</v>
      </c>
      <c r="B50" s="8">
        <f t="shared" ref="B50:R50" si="38">SUM(B36:B49)</f>
        <v>2754213</v>
      </c>
      <c r="C50" s="8">
        <f t="shared" si="38"/>
        <v>2760457</v>
      </c>
      <c r="D50" s="8">
        <f t="shared" si="38"/>
        <v>2777691</v>
      </c>
      <c r="E50" s="7">
        <f t="shared" si="38"/>
        <v>2764120.333333333</v>
      </c>
      <c r="F50" s="8">
        <f t="shared" si="38"/>
        <v>2804748</v>
      </c>
      <c r="G50" s="8">
        <f t="shared" si="38"/>
        <v>2821530</v>
      </c>
      <c r="H50" s="8">
        <f t="shared" si="38"/>
        <v>2853278</v>
      </c>
      <c r="I50" s="7">
        <f t="shared" si="38"/>
        <v>2826518.6666666674</v>
      </c>
      <c r="J50" s="8">
        <f t="shared" si="38"/>
        <v>2851724</v>
      </c>
      <c r="K50" s="8">
        <f t="shared" si="38"/>
        <v>2848631</v>
      </c>
      <c r="L50" s="8">
        <f t="shared" si="38"/>
        <v>2860237</v>
      </c>
      <c r="M50" s="7">
        <f t="shared" si="38"/>
        <v>2853530.6666666665</v>
      </c>
      <c r="N50" s="8">
        <f t="shared" si="38"/>
        <v>2890713</v>
      </c>
      <c r="O50" s="8">
        <f t="shared" si="38"/>
        <v>2906338</v>
      </c>
      <c r="P50" s="8">
        <f t="shared" si="38"/>
        <v>2912740</v>
      </c>
      <c r="Q50" s="7">
        <f t="shared" si="38"/>
        <v>2903263.666666667</v>
      </c>
      <c r="R50" s="7">
        <f t="shared" si="38"/>
        <v>2836859</v>
      </c>
    </row>
    <row r="51" spans="1:26" x14ac:dyDescent="0.3">
      <c r="B51" s="8"/>
      <c r="C51" s="8"/>
      <c r="D51" s="8"/>
      <c r="E51" s="7"/>
      <c r="F51" s="8"/>
      <c r="G51" s="8"/>
      <c r="H51" s="8"/>
      <c r="I51" s="7"/>
      <c r="J51" s="8"/>
      <c r="K51" s="8"/>
      <c r="L51" s="8"/>
      <c r="M51" s="7"/>
      <c r="N51" s="8"/>
      <c r="O51" s="8"/>
      <c r="P51" s="8"/>
      <c r="Q51" s="7"/>
      <c r="R51" s="7"/>
    </row>
    <row r="52" spans="1:26" ht="31.2" customHeight="1" x14ac:dyDescent="0.3">
      <c r="A52" s="4" t="s">
        <v>21</v>
      </c>
      <c r="B52" s="1">
        <v>44562</v>
      </c>
      <c r="C52" s="1">
        <v>44593</v>
      </c>
      <c r="D52" s="1">
        <v>44621</v>
      </c>
      <c r="E52" s="2" t="s">
        <v>17</v>
      </c>
      <c r="F52" s="1">
        <v>44652</v>
      </c>
      <c r="G52" s="1">
        <v>44682</v>
      </c>
      <c r="H52" s="1">
        <v>44713</v>
      </c>
      <c r="I52" s="2" t="s">
        <v>16</v>
      </c>
      <c r="J52" s="1">
        <v>44743</v>
      </c>
      <c r="K52" s="1">
        <v>44774</v>
      </c>
      <c r="L52" s="1">
        <v>44805</v>
      </c>
      <c r="M52" s="2" t="s">
        <v>15</v>
      </c>
      <c r="N52" s="1">
        <v>44835</v>
      </c>
      <c r="O52" s="1">
        <v>44866</v>
      </c>
      <c r="P52" s="1">
        <v>44896</v>
      </c>
      <c r="Q52" s="2" t="s">
        <v>14</v>
      </c>
      <c r="R52" s="3" t="s">
        <v>24</v>
      </c>
      <c r="S52" s="3"/>
      <c r="T52" s="29"/>
      <c r="U52" s="29"/>
      <c r="V52" s="29"/>
      <c r="W52" s="3"/>
      <c r="Z52" s="4"/>
    </row>
    <row r="53" spans="1:26" x14ac:dyDescent="0.3">
      <c r="A53" t="s">
        <v>0</v>
      </c>
      <c r="B53" s="5">
        <v>736673</v>
      </c>
      <c r="C53" s="5">
        <v>741274</v>
      </c>
      <c r="D53" s="5">
        <v>745530</v>
      </c>
      <c r="E53" s="6">
        <f t="shared" ref="E53" si="39">SUM(B53:D53)/3</f>
        <v>741159</v>
      </c>
      <c r="F53" s="5">
        <v>747151</v>
      </c>
      <c r="G53" s="5">
        <v>746300</v>
      </c>
      <c r="H53" s="5">
        <v>746493</v>
      </c>
      <c r="I53" s="6" cm="1">
        <f t="array" ref="I53">SUM(F53:H53/3)</f>
        <v>746648</v>
      </c>
      <c r="J53" s="5">
        <v>753581</v>
      </c>
      <c r="K53" s="5">
        <v>749331</v>
      </c>
      <c r="L53" s="5">
        <v>752839</v>
      </c>
      <c r="M53" s="6">
        <f t="shared" ref="M53:M67" si="40">SUM(J53:L53)/3</f>
        <v>751917</v>
      </c>
      <c r="N53" s="5">
        <v>754432</v>
      </c>
      <c r="O53" s="5">
        <v>756829</v>
      </c>
      <c r="P53" s="5">
        <v>754408</v>
      </c>
      <c r="Q53" s="7">
        <f t="shared" ref="Q53:Q64" si="41">SUM(N53:P53)/3</f>
        <v>755223</v>
      </c>
      <c r="R53" s="6">
        <v>748737</v>
      </c>
      <c r="S53" s="8"/>
      <c r="T53" s="8"/>
      <c r="U53" s="28"/>
      <c r="V53" s="8"/>
      <c r="W53" s="28"/>
      <c r="X53" s="8"/>
    </row>
    <row r="54" spans="1:26" x14ac:dyDescent="0.3">
      <c r="A54" t="s">
        <v>5</v>
      </c>
      <c r="B54" s="5">
        <v>39362</v>
      </c>
      <c r="C54" s="5">
        <v>39704</v>
      </c>
      <c r="D54" s="5">
        <v>40012</v>
      </c>
      <c r="E54" s="6">
        <f t="shared" ref="E54:E55" si="42">SUM(B54:D54)/3</f>
        <v>39692.666666666664</v>
      </c>
      <c r="F54" s="5">
        <v>40208</v>
      </c>
      <c r="G54" s="5">
        <v>40425</v>
      </c>
      <c r="H54" s="5">
        <v>40668</v>
      </c>
      <c r="I54" s="6" cm="1">
        <f t="array" ref="I54">SUM(F54:H54/3)</f>
        <v>40433.666666666664</v>
      </c>
      <c r="J54" s="5">
        <v>40901</v>
      </c>
      <c r="K54" s="5">
        <v>40313</v>
      </c>
      <c r="L54" s="5">
        <v>40334</v>
      </c>
      <c r="M54" s="6">
        <f t="shared" ref="M54:M66" si="43">SUM(J54:L54)/3</f>
        <v>40516</v>
      </c>
      <c r="N54" s="5">
        <v>40574</v>
      </c>
      <c r="O54" s="5">
        <v>40780</v>
      </c>
      <c r="P54" s="5">
        <v>41383</v>
      </c>
      <c r="Q54" s="7">
        <f t="shared" si="41"/>
        <v>40912.333333333336</v>
      </c>
      <c r="R54" s="6">
        <v>40389</v>
      </c>
      <c r="S54" s="8"/>
      <c r="T54" s="8"/>
      <c r="U54" s="28"/>
      <c r="V54" s="8"/>
      <c r="W54" s="28"/>
      <c r="X54" s="27"/>
    </row>
    <row r="55" spans="1:26" x14ac:dyDescent="0.3">
      <c r="A55" t="s">
        <v>3</v>
      </c>
      <c r="B55" s="5">
        <v>99562</v>
      </c>
      <c r="C55" s="5">
        <v>100617</v>
      </c>
      <c r="D55" s="5">
        <v>100756</v>
      </c>
      <c r="E55" s="6">
        <f t="shared" si="42"/>
        <v>100311.66666666667</v>
      </c>
      <c r="F55" s="5">
        <v>101844</v>
      </c>
      <c r="G55" s="5">
        <v>102654</v>
      </c>
      <c r="H55" s="5">
        <v>103006</v>
      </c>
      <c r="I55" s="6" cm="1">
        <f t="array" ref="I55">SUM(F55:H55/3)</f>
        <v>102501.33333333334</v>
      </c>
      <c r="J55" s="5">
        <v>99921</v>
      </c>
      <c r="K55" s="5">
        <v>100475</v>
      </c>
      <c r="L55" s="5">
        <v>104318</v>
      </c>
      <c r="M55" s="6">
        <f t="shared" si="43"/>
        <v>101571.33333333333</v>
      </c>
      <c r="N55" s="5">
        <v>104729</v>
      </c>
      <c r="O55" s="5">
        <v>104869</v>
      </c>
      <c r="P55" s="5">
        <v>104632</v>
      </c>
      <c r="Q55" s="7">
        <f t="shared" si="41"/>
        <v>104743.33333333333</v>
      </c>
      <c r="R55" s="6">
        <v>102282</v>
      </c>
      <c r="S55" s="8"/>
      <c r="T55" s="8"/>
      <c r="U55" s="28"/>
      <c r="V55" s="8"/>
      <c r="W55" s="28"/>
      <c r="X55" s="8"/>
    </row>
    <row r="56" spans="1:26" x14ac:dyDescent="0.3">
      <c r="A56" t="s">
        <v>2</v>
      </c>
      <c r="B56" s="5">
        <v>443927</v>
      </c>
      <c r="C56" s="5">
        <v>448585</v>
      </c>
      <c r="D56" s="5">
        <v>448413</v>
      </c>
      <c r="E56" s="6">
        <f>SUM(B56:D56)/3</f>
        <v>446975</v>
      </c>
      <c r="F56" s="5">
        <v>453927</v>
      </c>
      <c r="G56" s="5">
        <v>456152</v>
      </c>
      <c r="H56" s="5">
        <v>455895</v>
      </c>
      <c r="I56" s="6" cm="1">
        <f t="array" ref="I56">SUM(F56:H56/3)</f>
        <v>455324.66666666663</v>
      </c>
      <c r="J56" s="5">
        <v>452493</v>
      </c>
      <c r="K56" s="5">
        <v>447503</v>
      </c>
      <c r="L56" s="5">
        <v>456967</v>
      </c>
      <c r="M56" s="6">
        <f t="shared" si="43"/>
        <v>452321</v>
      </c>
      <c r="N56" s="5">
        <v>458227</v>
      </c>
      <c r="O56" s="5">
        <v>459369</v>
      </c>
      <c r="P56" s="5">
        <v>457781</v>
      </c>
      <c r="Q56" s="7">
        <f t="shared" si="41"/>
        <v>458459</v>
      </c>
      <c r="R56" s="6">
        <v>453270</v>
      </c>
      <c r="S56" s="8"/>
      <c r="T56" s="8"/>
      <c r="U56" s="28"/>
      <c r="V56" s="8"/>
      <c r="W56" s="28"/>
      <c r="X56" s="8"/>
    </row>
    <row r="57" spans="1:26" x14ac:dyDescent="0.3">
      <c r="A57" t="s">
        <v>4</v>
      </c>
      <c r="B57" s="5">
        <v>301756</v>
      </c>
      <c r="C57" s="5">
        <v>304970</v>
      </c>
      <c r="D57" s="5">
        <v>302671</v>
      </c>
      <c r="E57" s="6">
        <f>SUM(B57:D57)/3</f>
        <v>303132.33333333331</v>
      </c>
      <c r="F57" s="5">
        <v>312034</v>
      </c>
      <c r="G57" s="5">
        <v>312615</v>
      </c>
      <c r="H57" s="5">
        <v>312868</v>
      </c>
      <c r="I57" s="6" cm="1">
        <f t="array" ref="I57">SUM(F57:H57/3)</f>
        <v>312505.66666666663</v>
      </c>
      <c r="J57" s="5">
        <v>317891</v>
      </c>
      <c r="K57" s="5">
        <v>315681</v>
      </c>
      <c r="L57" s="5">
        <v>315663</v>
      </c>
      <c r="M57" s="6">
        <f t="shared" si="43"/>
        <v>316411.66666666669</v>
      </c>
      <c r="N57" s="5">
        <v>312657</v>
      </c>
      <c r="O57" s="5">
        <v>313647</v>
      </c>
      <c r="P57" s="5">
        <v>314237</v>
      </c>
      <c r="Q57" s="7">
        <f t="shared" si="41"/>
        <v>313513.66666666669</v>
      </c>
      <c r="R57" s="6">
        <v>311391</v>
      </c>
      <c r="S57" s="8"/>
      <c r="T57" s="8"/>
      <c r="U57" s="28"/>
      <c r="V57" s="8"/>
      <c r="W57" s="28"/>
      <c r="X57" s="8"/>
    </row>
    <row r="58" spans="1:26" x14ac:dyDescent="0.3">
      <c r="A58" t="s">
        <v>6</v>
      </c>
      <c r="B58" s="5">
        <v>169974</v>
      </c>
      <c r="C58" s="5">
        <v>171316</v>
      </c>
      <c r="D58" s="5">
        <v>171299</v>
      </c>
      <c r="E58" s="6">
        <f>SUM(B58:D58)/3</f>
        <v>170863</v>
      </c>
      <c r="F58" s="5">
        <v>172568</v>
      </c>
      <c r="G58" s="5">
        <v>172948</v>
      </c>
      <c r="H58" s="5">
        <v>174221</v>
      </c>
      <c r="I58" s="6" cm="1">
        <f t="array" ref="I58">SUM(F58:H58/3)</f>
        <v>173245.66666666666</v>
      </c>
      <c r="J58" s="5">
        <v>176654</v>
      </c>
      <c r="K58" s="5">
        <v>176886</v>
      </c>
      <c r="L58" s="5">
        <v>175948</v>
      </c>
      <c r="M58" s="6">
        <f t="shared" si="43"/>
        <v>176496</v>
      </c>
      <c r="N58" s="5">
        <v>176550</v>
      </c>
      <c r="O58" s="5">
        <v>177108</v>
      </c>
      <c r="P58" s="5">
        <v>177102</v>
      </c>
      <c r="Q58" s="7">
        <f t="shared" si="41"/>
        <v>176920</v>
      </c>
      <c r="R58" s="6">
        <v>174381</v>
      </c>
      <c r="S58" s="8"/>
      <c r="T58" s="8"/>
      <c r="U58" s="28"/>
      <c r="V58" s="8"/>
      <c r="W58" s="28"/>
      <c r="X58" s="8"/>
    </row>
    <row r="59" spans="1:26" x14ac:dyDescent="0.3">
      <c r="A59" t="s">
        <v>1</v>
      </c>
      <c r="B59" s="5">
        <v>605140</v>
      </c>
      <c r="C59" s="5">
        <v>610676</v>
      </c>
      <c r="D59" s="5">
        <v>611376</v>
      </c>
      <c r="E59" s="6">
        <f>SUM(B59:D59)/3</f>
        <v>609064</v>
      </c>
      <c r="F59" s="5">
        <v>616283</v>
      </c>
      <c r="G59" s="5">
        <v>618996</v>
      </c>
      <c r="H59" s="5">
        <v>623940</v>
      </c>
      <c r="I59" s="6" cm="1">
        <f t="array" ref="I59">SUM(F59:H59/3)</f>
        <v>619739.66666666663</v>
      </c>
      <c r="J59" s="5">
        <v>621127</v>
      </c>
      <c r="K59" s="5">
        <v>628581</v>
      </c>
      <c r="L59" s="5">
        <v>623622</v>
      </c>
      <c r="M59" s="6">
        <f t="shared" si="43"/>
        <v>624443.33333333337</v>
      </c>
      <c r="N59" s="5">
        <v>627724</v>
      </c>
      <c r="O59" s="5">
        <v>631654</v>
      </c>
      <c r="P59" s="5">
        <v>629173</v>
      </c>
      <c r="Q59" s="7">
        <f t="shared" si="41"/>
        <v>629517</v>
      </c>
      <c r="R59" s="6">
        <v>620691</v>
      </c>
      <c r="S59" s="8"/>
      <c r="T59" s="8"/>
      <c r="U59" s="28"/>
      <c r="V59" s="8"/>
      <c r="W59" s="28"/>
      <c r="X59" s="8"/>
    </row>
    <row r="60" spans="1:26" x14ac:dyDescent="0.3">
      <c r="A60" t="s">
        <v>7</v>
      </c>
      <c r="B60" s="5">
        <v>174110</v>
      </c>
      <c r="C60" s="5">
        <v>174699</v>
      </c>
      <c r="D60" s="5">
        <v>175168</v>
      </c>
      <c r="E60" s="6">
        <f>SUM(B60:D60)/3</f>
        <v>174659</v>
      </c>
      <c r="F60" s="5">
        <v>178407</v>
      </c>
      <c r="G60" s="5">
        <v>180464</v>
      </c>
      <c r="H60" s="5">
        <v>181901</v>
      </c>
      <c r="I60" s="6" cm="1">
        <f t="array" ref="I60">SUM(F60:H60/3)</f>
        <v>180257.33333333331</v>
      </c>
      <c r="J60" s="5">
        <v>183760</v>
      </c>
      <c r="K60" s="5">
        <v>184242</v>
      </c>
      <c r="L60" s="5">
        <v>181646</v>
      </c>
      <c r="M60" s="6">
        <f t="shared" si="43"/>
        <v>183216</v>
      </c>
      <c r="N60" s="5">
        <v>183788</v>
      </c>
      <c r="O60" s="5">
        <v>184973</v>
      </c>
      <c r="P60" s="5">
        <v>184382</v>
      </c>
      <c r="Q60" s="7">
        <f t="shared" si="41"/>
        <v>184381</v>
      </c>
      <c r="R60" s="6">
        <v>180628</v>
      </c>
      <c r="S60" s="8"/>
      <c r="T60" s="8"/>
      <c r="U60" s="28"/>
      <c r="V60" s="8"/>
      <c r="W60" s="28"/>
      <c r="X60" s="8"/>
    </row>
    <row r="61" spans="1:26" x14ac:dyDescent="0.3">
      <c r="A61" t="s">
        <v>8</v>
      </c>
      <c r="B61" s="5">
        <v>128664</v>
      </c>
      <c r="C61" s="5">
        <v>130763</v>
      </c>
      <c r="D61" s="5">
        <v>131319</v>
      </c>
      <c r="E61" s="6">
        <v>132860</v>
      </c>
      <c r="F61" s="5">
        <v>132865</v>
      </c>
      <c r="G61" s="5">
        <v>134858</v>
      </c>
      <c r="H61" s="5">
        <v>135582</v>
      </c>
      <c r="I61" s="6" cm="1">
        <f t="array" ref="I61">SUM(F61:H61/3)</f>
        <v>134435</v>
      </c>
      <c r="J61" s="5">
        <v>135426</v>
      </c>
      <c r="K61" s="5">
        <v>135059</v>
      </c>
      <c r="L61" s="5">
        <v>135061</v>
      </c>
      <c r="M61" s="6">
        <f t="shared" si="43"/>
        <v>135182</v>
      </c>
      <c r="N61" s="5">
        <v>135192</v>
      </c>
      <c r="O61" s="5">
        <v>135937</v>
      </c>
      <c r="P61" s="5">
        <v>135672</v>
      </c>
      <c r="Q61" s="7">
        <f t="shared" si="41"/>
        <v>135600.33333333334</v>
      </c>
      <c r="R61" s="6">
        <v>133867</v>
      </c>
      <c r="S61" s="8"/>
      <c r="T61" s="8"/>
      <c r="U61" s="28"/>
      <c r="V61" s="8"/>
      <c r="W61" s="28"/>
      <c r="X61" s="8"/>
    </row>
    <row r="62" spans="1:26" x14ac:dyDescent="0.3">
      <c r="A62" t="s">
        <v>9</v>
      </c>
      <c r="B62" s="5">
        <v>83838</v>
      </c>
      <c r="C62" s="5">
        <v>84326</v>
      </c>
      <c r="D62" s="5">
        <v>84717</v>
      </c>
      <c r="E62" s="6">
        <f>SUM(B62:D62)/3</f>
        <v>84293.666666666672</v>
      </c>
      <c r="F62" s="5">
        <v>85865</v>
      </c>
      <c r="G62" s="5">
        <v>86322</v>
      </c>
      <c r="H62" s="5">
        <v>85001</v>
      </c>
      <c r="I62" s="6" cm="1">
        <f t="array" ref="I62">SUM(F62:H62/3)</f>
        <v>85729.333333333343</v>
      </c>
      <c r="J62" s="5">
        <v>85512</v>
      </c>
      <c r="K62" s="5">
        <v>84804</v>
      </c>
      <c r="L62" s="5">
        <v>83931</v>
      </c>
      <c r="M62" s="6">
        <f t="shared" si="43"/>
        <v>84749</v>
      </c>
      <c r="N62" s="5">
        <v>84082</v>
      </c>
      <c r="O62" s="5">
        <v>83865</v>
      </c>
      <c r="P62" s="5">
        <v>82956</v>
      </c>
      <c r="Q62" s="7">
        <f t="shared" si="41"/>
        <v>83634.333333333328</v>
      </c>
      <c r="R62" s="6">
        <v>84602</v>
      </c>
      <c r="S62" s="8"/>
      <c r="T62" s="8"/>
      <c r="U62" s="28"/>
      <c r="V62" s="8"/>
      <c r="W62" s="28"/>
      <c r="X62" s="8"/>
    </row>
    <row r="63" spans="1:26" x14ac:dyDescent="0.3">
      <c r="A63" t="s">
        <v>10</v>
      </c>
      <c r="B63" s="5">
        <v>21150</v>
      </c>
      <c r="C63" s="5">
        <v>21501</v>
      </c>
      <c r="D63" s="5">
        <v>21525</v>
      </c>
      <c r="E63" s="6">
        <f>SUM(B63:D63)/3</f>
        <v>21392</v>
      </c>
      <c r="F63" s="5">
        <v>21725</v>
      </c>
      <c r="G63" s="5">
        <v>21692</v>
      </c>
      <c r="H63" s="5">
        <v>21697</v>
      </c>
      <c r="I63" s="6" cm="1">
        <f t="array" ref="I63">SUM(F63:H63/3)</f>
        <v>21704.666666666668</v>
      </c>
      <c r="J63" s="5">
        <v>21954</v>
      </c>
      <c r="K63" s="5">
        <v>21906</v>
      </c>
      <c r="L63" s="5">
        <v>21648</v>
      </c>
      <c r="M63" s="6">
        <f t="shared" si="43"/>
        <v>21836</v>
      </c>
      <c r="N63" s="5">
        <v>22007</v>
      </c>
      <c r="O63" s="5">
        <v>22108</v>
      </c>
      <c r="P63" s="5">
        <v>22086</v>
      </c>
      <c r="Q63" s="7">
        <f t="shared" si="41"/>
        <v>22067</v>
      </c>
      <c r="R63" s="6">
        <v>21750</v>
      </c>
      <c r="S63" s="8"/>
      <c r="T63" s="8"/>
      <c r="U63" s="28"/>
      <c r="V63" s="8"/>
      <c r="W63" s="28"/>
      <c r="X63" s="27"/>
    </row>
    <row r="64" spans="1:26" x14ac:dyDescent="0.3">
      <c r="A64" t="s">
        <v>11</v>
      </c>
      <c r="B64" s="5">
        <v>11221</v>
      </c>
      <c r="C64" s="5">
        <v>11368</v>
      </c>
      <c r="D64" s="5">
        <v>11422</v>
      </c>
      <c r="E64" s="6">
        <f>SUM(B64:D64)/3</f>
        <v>11337</v>
      </c>
      <c r="F64" s="5">
        <v>11606</v>
      </c>
      <c r="G64" s="5">
        <v>11635</v>
      </c>
      <c r="H64" s="5">
        <v>11648</v>
      </c>
      <c r="I64" s="6" cm="1">
        <f t="array" ref="I64">SUM(F64:H64/3)</f>
        <v>11629.666666666666</v>
      </c>
      <c r="J64" s="5">
        <v>11653</v>
      </c>
      <c r="K64" s="5">
        <v>11622</v>
      </c>
      <c r="L64" s="5">
        <v>11462</v>
      </c>
      <c r="M64" s="6">
        <f t="shared" si="43"/>
        <v>11579</v>
      </c>
      <c r="N64" s="5">
        <v>11659</v>
      </c>
      <c r="O64" s="5">
        <v>11740</v>
      </c>
      <c r="P64" s="5">
        <v>11597</v>
      </c>
      <c r="Q64" s="7">
        <f t="shared" si="41"/>
        <v>11665.333333333334</v>
      </c>
      <c r="R64" s="6">
        <v>11553</v>
      </c>
      <c r="S64" s="8"/>
      <c r="T64" s="8"/>
      <c r="U64" s="28"/>
      <c r="V64" s="8"/>
      <c r="W64" s="28"/>
      <c r="X64" s="27"/>
    </row>
    <row r="65" spans="1:26" x14ac:dyDescent="0.3">
      <c r="A65" t="s">
        <v>12</v>
      </c>
      <c r="B65" s="5">
        <v>23459</v>
      </c>
      <c r="C65" s="5">
        <v>23699</v>
      </c>
      <c r="D65" s="5">
        <v>23666</v>
      </c>
      <c r="E65" s="6">
        <f>SUM(B65:D65)/3</f>
        <v>23608</v>
      </c>
      <c r="F65" s="5">
        <v>23717</v>
      </c>
      <c r="G65" s="5">
        <v>23883</v>
      </c>
      <c r="H65" s="5">
        <v>23834</v>
      </c>
      <c r="I65" s="6" cm="1">
        <f t="array" ref="I65">SUM(F65:H65/3)</f>
        <v>23811.333333333336</v>
      </c>
      <c r="J65" s="5">
        <v>24005</v>
      </c>
      <c r="K65" s="5">
        <v>23985</v>
      </c>
      <c r="L65" s="5">
        <v>24025</v>
      </c>
      <c r="M65" s="6">
        <f t="shared" si="43"/>
        <v>24005</v>
      </c>
      <c r="N65" s="5">
        <v>24097</v>
      </c>
      <c r="O65" s="5">
        <v>24414</v>
      </c>
      <c r="P65" s="5">
        <v>24035</v>
      </c>
      <c r="Q65" s="7">
        <f t="shared" ref="Q65:Q66" si="44">SUM(N65:P65)/3</f>
        <v>24182</v>
      </c>
      <c r="R65" s="6">
        <v>23902</v>
      </c>
      <c r="S65" s="8"/>
      <c r="T65" s="8"/>
      <c r="U65" s="28"/>
      <c r="V65" s="8"/>
      <c r="W65" s="28"/>
      <c r="X65" s="27"/>
    </row>
    <row r="66" spans="1:26" x14ac:dyDescent="0.3">
      <c r="A66" t="s">
        <v>13</v>
      </c>
      <c r="B66" s="5">
        <v>4241</v>
      </c>
      <c r="C66" s="5">
        <v>4363</v>
      </c>
      <c r="D66" s="5">
        <v>4388</v>
      </c>
      <c r="E66" s="6">
        <f>SUM(B66:D66)/3</f>
        <v>4330.666666666667</v>
      </c>
      <c r="F66" s="5">
        <v>4378</v>
      </c>
      <c r="G66" s="5">
        <v>4513</v>
      </c>
      <c r="H66" s="5">
        <v>4579</v>
      </c>
      <c r="I66" s="6" cm="1">
        <f t="array" ref="I66">SUM(F66:H66/3)</f>
        <v>4490</v>
      </c>
      <c r="J66" s="5">
        <v>4572</v>
      </c>
      <c r="K66" s="5">
        <v>4418</v>
      </c>
      <c r="L66" s="5">
        <v>4357</v>
      </c>
      <c r="M66" s="6">
        <f t="shared" si="43"/>
        <v>4449</v>
      </c>
      <c r="N66" s="5">
        <v>4340</v>
      </c>
      <c r="O66" s="5">
        <v>4430</v>
      </c>
      <c r="P66" s="5">
        <v>4357</v>
      </c>
      <c r="Q66" s="7">
        <f t="shared" si="44"/>
        <v>4375.666666666667</v>
      </c>
      <c r="R66" s="6">
        <v>4411</v>
      </c>
      <c r="S66" s="8"/>
      <c r="T66" s="8"/>
      <c r="U66" s="28"/>
      <c r="V66" s="8"/>
      <c r="W66" s="28"/>
      <c r="X66" s="27"/>
    </row>
    <row r="67" spans="1:26" x14ac:dyDescent="0.3">
      <c r="A67" s="4" t="s">
        <v>20</v>
      </c>
      <c r="B67" s="8">
        <f t="shared" ref="B67:L67" si="45">SUM(B53:B66)</f>
        <v>2843077</v>
      </c>
      <c r="C67" s="8">
        <f t="shared" si="45"/>
        <v>2867861</v>
      </c>
      <c r="D67" s="8">
        <f t="shared" si="45"/>
        <v>2872262</v>
      </c>
      <c r="E67" s="7">
        <f t="shared" si="45"/>
        <v>2863677.9999999995</v>
      </c>
      <c r="F67" s="8">
        <f t="shared" si="45"/>
        <v>2902578</v>
      </c>
      <c r="G67" s="8">
        <f t="shared" si="45"/>
        <v>2913457</v>
      </c>
      <c r="H67" s="8">
        <f t="shared" si="45"/>
        <v>2921333</v>
      </c>
      <c r="I67" s="7">
        <f t="shared" si="45"/>
        <v>2912456</v>
      </c>
      <c r="J67" s="8">
        <f t="shared" si="45"/>
        <v>2929450</v>
      </c>
      <c r="K67" s="8">
        <f t="shared" si="45"/>
        <v>2924806</v>
      </c>
      <c r="L67" s="8">
        <f t="shared" si="45"/>
        <v>2931821</v>
      </c>
      <c r="M67" s="6">
        <f t="shared" si="40"/>
        <v>2928692.3333333335</v>
      </c>
      <c r="N67" s="8">
        <f>SUM(N53:N66)</f>
        <v>2940058</v>
      </c>
      <c r="O67" s="8">
        <f>SUM(O53:O66)</f>
        <v>2951723</v>
      </c>
      <c r="P67" s="8">
        <f>SUM(P53:P66)</f>
        <v>2943801</v>
      </c>
      <c r="Q67" s="7">
        <f>SUM(Q53:Q66)</f>
        <v>2945194.0000000005</v>
      </c>
      <c r="R67" s="7">
        <f>SUM(R53:R66)</f>
        <v>2911854</v>
      </c>
      <c r="S67" s="7"/>
      <c r="T67" s="7"/>
      <c r="U67" s="7"/>
      <c r="V67" s="7"/>
      <c r="W67" s="7"/>
      <c r="X67" s="7"/>
    </row>
    <row r="68" spans="1:26" x14ac:dyDescent="0.3">
      <c r="B68" s="8"/>
      <c r="C68" s="8"/>
      <c r="D68" s="8"/>
      <c r="E68" s="7"/>
      <c r="F68" s="8"/>
      <c r="G68" s="8"/>
      <c r="H68" s="8"/>
      <c r="I68" s="7"/>
      <c r="J68" s="8"/>
      <c r="K68" s="8"/>
      <c r="L68" s="8"/>
      <c r="M68" s="7"/>
      <c r="N68" s="8"/>
      <c r="O68" s="8"/>
      <c r="P68" s="8"/>
      <c r="Q68" s="7"/>
      <c r="R68" s="7"/>
    </row>
    <row r="69" spans="1:26" ht="31.2" customHeight="1" thickBot="1" x14ac:dyDescent="0.4">
      <c r="A69" s="59" t="s">
        <v>21</v>
      </c>
      <c r="B69" s="62">
        <v>44927</v>
      </c>
      <c r="C69" s="62">
        <v>44958</v>
      </c>
      <c r="D69" s="62">
        <v>44986</v>
      </c>
      <c r="E69" s="60" t="s">
        <v>17</v>
      </c>
      <c r="F69" s="30">
        <v>45017</v>
      </c>
      <c r="G69" s="30">
        <v>45047</v>
      </c>
      <c r="H69" s="30">
        <v>45078</v>
      </c>
      <c r="I69" s="31" t="s">
        <v>16</v>
      </c>
      <c r="J69" s="30">
        <v>45108</v>
      </c>
      <c r="K69" s="30">
        <v>45139</v>
      </c>
      <c r="L69" s="30">
        <v>45170</v>
      </c>
      <c r="M69" s="31" t="s">
        <v>15</v>
      </c>
      <c r="N69" s="30">
        <v>45200</v>
      </c>
      <c r="O69" s="30">
        <v>45231</v>
      </c>
      <c r="P69" s="30">
        <v>45261</v>
      </c>
      <c r="Q69" s="31" t="s">
        <v>14</v>
      </c>
      <c r="R69" s="32" t="s">
        <v>27</v>
      </c>
      <c r="S69" s="3"/>
      <c r="T69" s="29" t="s">
        <v>25</v>
      </c>
      <c r="U69" s="29"/>
      <c r="V69" s="29" t="s">
        <v>26</v>
      </c>
      <c r="W69" s="3"/>
      <c r="Z69" s="4"/>
    </row>
    <row r="70" spans="1:26" ht="15" x14ac:dyDescent="0.35">
      <c r="A70" s="10" t="s">
        <v>0</v>
      </c>
      <c r="B70" s="16">
        <v>746354</v>
      </c>
      <c r="C70" s="16">
        <v>751365</v>
      </c>
      <c r="D70" s="16">
        <v>754535</v>
      </c>
      <c r="E70" s="61">
        <f t="shared" ref="E70:E81" si="46">SUM(B70:D70)/3</f>
        <v>750751.33333333337</v>
      </c>
      <c r="F70" s="5">
        <v>757882</v>
      </c>
      <c r="G70" s="5">
        <v>758685</v>
      </c>
      <c r="H70" s="5">
        <v>763625</v>
      </c>
      <c r="I70" s="6" cm="1">
        <f t="array" ref="I70">SUM(F70:H70/3)</f>
        <v>760064</v>
      </c>
      <c r="J70" s="5">
        <v>760704</v>
      </c>
      <c r="K70" s="5">
        <v>753562</v>
      </c>
      <c r="L70" s="5">
        <v>761013</v>
      </c>
      <c r="M70" s="6">
        <f t="shared" ref="M70:M84" si="47">SUM(J70:L70)/3</f>
        <v>758426.33333333337</v>
      </c>
      <c r="N70" s="5">
        <v>762470</v>
      </c>
      <c r="O70" s="5">
        <v>763193</v>
      </c>
      <c r="P70" s="5">
        <v>759939</v>
      </c>
      <c r="Q70" s="7">
        <f t="shared" ref="Q70:Q79" si="48">SUM(N70:P70)/3</f>
        <v>761867.33333333337</v>
      </c>
      <c r="R70" s="6">
        <v>757777</v>
      </c>
      <c r="S70" s="8"/>
      <c r="T70" s="8">
        <f t="shared" ref="T70:T83" si="49">SUM(R70-R19)</f>
        <v>31694</v>
      </c>
      <c r="U70" s="28">
        <f t="shared" ref="U70:U83" si="50">SUM(T70/R19)</f>
        <v>4.3650657018550219E-2</v>
      </c>
      <c r="V70" s="8">
        <f t="shared" ref="V70:V83" si="51">SUM(R70-R36)</f>
        <v>31951</v>
      </c>
      <c r="W70" s="28">
        <f t="shared" ref="W70:W83" si="52">SUM(V70/R36)</f>
        <v>4.402019216726874E-2</v>
      </c>
      <c r="X70" s="8"/>
    </row>
    <row r="71" spans="1:26" ht="15" x14ac:dyDescent="0.35">
      <c r="A71" s="10" t="s">
        <v>5</v>
      </c>
      <c r="B71" s="16">
        <v>40418</v>
      </c>
      <c r="C71" s="16">
        <v>40389</v>
      </c>
      <c r="D71" s="16">
        <v>40999</v>
      </c>
      <c r="E71" s="61">
        <f t="shared" ref="E71:E72" si="53">SUM(B71:D71)/3</f>
        <v>40602</v>
      </c>
      <c r="F71" s="5">
        <v>41292</v>
      </c>
      <c r="G71" s="5">
        <v>41952</v>
      </c>
      <c r="H71" s="5">
        <v>42023</v>
      </c>
      <c r="I71" s="6" cm="1">
        <f t="array" ref="I71">SUM(F71:H71/3)</f>
        <v>41755.666666666664</v>
      </c>
      <c r="J71" s="5">
        <v>41363</v>
      </c>
      <c r="K71" s="5">
        <v>41135</v>
      </c>
      <c r="L71" s="5">
        <v>41192</v>
      </c>
      <c r="M71" s="6">
        <f t="shared" ref="M71:M79" si="54">SUM(J71:L71)/3</f>
        <v>41230</v>
      </c>
      <c r="N71" s="5">
        <v>41471</v>
      </c>
      <c r="O71" s="5">
        <v>41827</v>
      </c>
      <c r="P71" s="5">
        <v>42172</v>
      </c>
      <c r="Q71" s="7">
        <f t="shared" si="48"/>
        <v>41823.333333333336</v>
      </c>
      <c r="R71" s="6">
        <v>41353</v>
      </c>
      <c r="S71" s="8"/>
      <c r="T71" s="8">
        <f t="shared" si="49"/>
        <v>2917</v>
      </c>
      <c r="U71" s="28">
        <f t="shared" si="50"/>
        <v>7.5892392548652307E-2</v>
      </c>
      <c r="V71" s="8">
        <f t="shared" si="51"/>
        <v>2026</v>
      </c>
      <c r="W71" s="28">
        <f t="shared" si="52"/>
        <v>5.151676964935032E-2</v>
      </c>
      <c r="X71" s="27"/>
    </row>
    <row r="72" spans="1:26" ht="15" x14ac:dyDescent="0.35">
      <c r="A72" s="10" t="s">
        <v>3</v>
      </c>
      <c r="B72" s="16">
        <v>103665</v>
      </c>
      <c r="C72" s="16">
        <v>104351</v>
      </c>
      <c r="D72" s="16">
        <v>104779</v>
      </c>
      <c r="E72" s="61">
        <f t="shared" si="53"/>
        <v>104265</v>
      </c>
      <c r="F72" s="5">
        <v>105978</v>
      </c>
      <c r="G72" s="5">
        <v>106424</v>
      </c>
      <c r="H72" s="5">
        <v>106618</v>
      </c>
      <c r="I72" s="6" cm="1">
        <f t="array" ref="I72">SUM(F72:H72/3)</f>
        <v>106340</v>
      </c>
      <c r="J72" s="5">
        <v>103321</v>
      </c>
      <c r="K72" s="5">
        <v>103960</v>
      </c>
      <c r="L72" s="5">
        <v>107065</v>
      </c>
      <c r="M72" s="6">
        <f t="shared" si="54"/>
        <v>104782</v>
      </c>
      <c r="N72" s="5">
        <v>107247</v>
      </c>
      <c r="O72" s="5">
        <v>107323</v>
      </c>
      <c r="P72" s="5">
        <v>107710</v>
      </c>
      <c r="Q72" s="7">
        <v>105703</v>
      </c>
      <c r="R72" s="6">
        <v>105703</v>
      </c>
      <c r="S72" s="8"/>
      <c r="T72" s="8">
        <f t="shared" si="49"/>
        <v>8719</v>
      </c>
      <c r="U72" s="28">
        <f t="shared" si="50"/>
        <v>8.9901427039511678E-2</v>
      </c>
      <c r="V72" s="8">
        <f t="shared" si="51"/>
        <v>6022</v>
      </c>
      <c r="W72" s="28">
        <f t="shared" si="52"/>
        <v>6.0412716565845043E-2</v>
      </c>
      <c r="X72" s="8"/>
    </row>
    <row r="73" spans="1:26" ht="15" x14ac:dyDescent="0.35">
      <c r="A73" s="10" t="s">
        <v>2</v>
      </c>
      <c r="B73" s="16">
        <v>454078</v>
      </c>
      <c r="C73" s="16">
        <v>454705</v>
      </c>
      <c r="D73" s="16">
        <v>454741</v>
      </c>
      <c r="E73" s="61">
        <f t="shared" ref="E73:E79" si="55">SUM(B73:D73)/3</f>
        <v>454508</v>
      </c>
      <c r="F73" s="5">
        <v>456941</v>
      </c>
      <c r="G73" s="5">
        <v>458859</v>
      </c>
      <c r="H73" s="5">
        <v>463306</v>
      </c>
      <c r="I73" s="6" cm="1">
        <f t="array" ref="I73">SUM(F73:H73/3)</f>
        <v>459702</v>
      </c>
      <c r="J73" s="5">
        <v>453142</v>
      </c>
      <c r="K73" s="5">
        <v>461388</v>
      </c>
      <c r="L73" s="5">
        <v>457461</v>
      </c>
      <c r="M73" s="6">
        <f t="shared" si="54"/>
        <v>457330.33333333331</v>
      </c>
      <c r="N73" s="5">
        <v>460481</v>
      </c>
      <c r="O73" s="5">
        <v>461604</v>
      </c>
      <c r="P73" s="5">
        <v>462135</v>
      </c>
      <c r="Q73" s="7">
        <f t="shared" si="48"/>
        <v>461406.66666666669</v>
      </c>
      <c r="R73" s="6">
        <v>458237</v>
      </c>
      <c r="S73" s="8"/>
      <c r="T73" s="8">
        <f t="shared" si="49"/>
        <v>18978</v>
      </c>
      <c r="U73" s="28">
        <f t="shared" si="50"/>
        <v>4.3204578619903067E-2</v>
      </c>
      <c r="V73" s="8">
        <f t="shared" si="51"/>
        <v>11713</v>
      </c>
      <c r="W73" s="28">
        <f t="shared" si="52"/>
        <v>2.6231512751834166E-2</v>
      </c>
      <c r="X73" s="8"/>
    </row>
    <row r="74" spans="1:26" ht="15" x14ac:dyDescent="0.35">
      <c r="A74" s="10" t="s">
        <v>4</v>
      </c>
      <c r="B74" s="16">
        <v>312111</v>
      </c>
      <c r="C74" s="16">
        <v>313049</v>
      </c>
      <c r="D74" s="16">
        <v>312366</v>
      </c>
      <c r="E74" s="61">
        <f t="shared" si="55"/>
        <v>312508.66666666669</v>
      </c>
      <c r="F74" s="5">
        <v>317997</v>
      </c>
      <c r="G74" s="5">
        <v>319993</v>
      </c>
      <c r="H74" s="5">
        <v>320548</v>
      </c>
      <c r="I74" s="6" cm="1">
        <f t="array" ref="I74">SUM(F74:H74/3)</f>
        <v>319512.66666666663</v>
      </c>
      <c r="J74" s="5">
        <v>320459</v>
      </c>
      <c r="K74" s="5">
        <v>320565</v>
      </c>
      <c r="L74" s="5">
        <v>318541</v>
      </c>
      <c r="M74" s="6">
        <f t="shared" si="54"/>
        <v>319855</v>
      </c>
      <c r="N74" s="5">
        <v>319755</v>
      </c>
      <c r="O74" s="5">
        <v>321804</v>
      </c>
      <c r="P74" s="5">
        <v>322609</v>
      </c>
      <c r="Q74" s="7">
        <f>SUM(N74:P74)/3</f>
        <v>321389.33333333331</v>
      </c>
      <c r="R74" s="6">
        <v>318316</v>
      </c>
      <c r="S74" s="8"/>
      <c r="T74" s="8">
        <f t="shared" si="49"/>
        <v>22795</v>
      </c>
      <c r="U74" s="28">
        <f t="shared" si="50"/>
        <v>7.7134958260157482E-2</v>
      </c>
      <c r="V74" s="8">
        <f t="shared" si="51"/>
        <v>16404</v>
      </c>
      <c r="W74" s="28">
        <f t="shared" si="52"/>
        <v>5.4333713134953235E-2</v>
      </c>
      <c r="X74" s="8"/>
    </row>
    <row r="75" spans="1:26" ht="15" x14ac:dyDescent="0.35">
      <c r="A75" s="10" t="s">
        <v>6</v>
      </c>
      <c r="B75" s="16">
        <v>176292</v>
      </c>
      <c r="C75" s="16">
        <v>176615</v>
      </c>
      <c r="D75" s="16">
        <v>177006</v>
      </c>
      <c r="E75" s="61">
        <f t="shared" si="55"/>
        <v>176637.66666666666</v>
      </c>
      <c r="F75" s="5">
        <v>177454</v>
      </c>
      <c r="G75" s="5">
        <v>178295</v>
      </c>
      <c r="H75" s="5">
        <v>180600</v>
      </c>
      <c r="I75" s="6" cm="1">
        <f t="array" ref="I75">SUM(F75:H75/3)</f>
        <v>178783</v>
      </c>
      <c r="J75" s="5">
        <v>181339</v>
      </c>
      <c r="K75" s="5">
        <v>180852</v>
      </c>
      <c r="L75" s="5">
        <v>179419</v>
      </c>
      <c r="M75" s="6">
        <f t="shared" si="54"/>
        <v>180536.66666666666</v>
      </c>
      <c r="N75" s="5">
        <v>180725</v>
      </c>
      <c r="O75" s="5">
        <v>181217</v>
      </c>
      <c r="P75" s="5">
        <v>181113</v>
      </c>
      <c r="Q75" s="7">
        <f t="shared" si="48"/>
        <v>181018.33333333334</v>
      </c>
      <c r="R75" s="6">
        <v>179244</v>
      </c>
      <c r="S75" s="8"/>
      <c r="T75" s="8">
        <f t="shared" si="49"/>
        <v>4822</v>
      </c>
      <c r="U75" s="28">
        <f t="shared" si="50"/>
        <v>2.7645595165747439E-2</v>
      </c>
      <c r="V75" s="8">
        <f t="shared" si="51"/>
        <v>7010</v>
      </c>
      <c r="W75" s="28">
        <f t="shared" si="52"/>
        <v>4.0700442421356994E-2</v>
      </c>
      <c r="X75" s="8"/>
    </row>
    <row r="76" spans="1:26" ht="15" x14ac:dyDescent="0.35">
      <c r="A76" s="10" t="s">
        <v>1</v>
      </c>
      <c r="B76" s="16">
        <v>620190</v>
      </c>
      <c r="C76" s="16">
        <v>623157</v>
      </c>
      <c r="D76" s="16">
        <v>622978</v>
      </c>
      <c r="E76" s="61">
        <f t="shared" si="55"/>
        <v>622108.33333333337</v>
      </c>
      <c r="F76" s="5">
        <v>625561</v>
      </c>
      <c r="G76" s="5">
        <v>629426</v>
      </c>
      <c r="H76" s="5">
        <v>638422</v>
      </c>
      <c r="I76" s="6" cm="1">
        <f t="array" ref="I76">SUM(F76:H76/3)</f>
        <v>631136.33333333337</v>
      </c>
      <c r="J76" s="5">
        <v>630537</v>
      </c>
      <c r="K76" s="5">
        <v>636212</v>
      </c>
      <c r="L76" s="5">
        <v>628930</v>
      </c>
      <c r="M76" s="6">
        <f t="shared" si="54"/>
        <v>631893</v>
      </c>
      <c r="N76" s="5">
        <v>631008</v>
      </c>
      <c r="O76" s="5">
        <v>633523</v>
      </c>
      <c r="P76" s="5">
        <v>632599</v>
      </c>
      <c r="Q76" s="7">
        <f t="shared" si="48"/>
        <v>632376.66666666663</v>
      </c>
      <c r="R76" s="6">
        <v>629379</v>
      </c>
      <c r="S76" s="8"/>
      <c r="T76" s="8">
        <f t="shared" si="49"/>
        <v>37740</v>
      </c>
      <c r="U76" s="28">
        <f t="shared" si="50"/>
        <v>6.3788898297779562E-2</v>
      </c>
      <c r="V76" s="8">
        <f t="shared" si="51"/>
        <v>22137</v>
      </c>
      <c r="W76" s="28">
        <f t="shared" si="52"/>
        <v>3.6454988291323723E-2</v>
      </c>
      <c r="X76" s="8"/>
    </row>
    <row r="77" spans="1:26" ht="15" x14ac:dyDescent="0.35">
      <c r="A77" s="10" t="s">
        <v>7</v>
      </c>
      <c r="B77" s="16">
        <v>183952</v>
      </c>
      <c r="C77" s="16">
        <v>184154</v>
      </c>
      <c r="D77" s="16">
        <v>184853</v>
      </c>
      <c r="E77" s="61">
        <f t="shared" si="55"/>
        <v>184319.66666666666</v>
      </c>
      <c r="F77" s="5">
        <v>186502</v>
      </c>
      <c r="G77" s="5">
        <v>188589</v>
      </c>
      <c r="H77" s="5">
        <v>191731</v>
      </c>
      <c r="I77" s="6" cm="1">
        <f t="array" ref="I77">SUM(F77:H77/3)</f>
        <v>188940.66666666669</v>
      </c>
      <c r="J77" s="5">
        <v>191916</v>
      </c>
      <c r="K77" s="5">
        <v>192044</v>
      </c>
      <c r="L77" s="5">
        <v>188535</v>
      </c>
      <c r="M77" s="6">
        <f t="shared" si="54"/>
        <v>190831.66666666666</v>
      </c>
      <c r="N77" s="5">
        <v>191145</v>
      </c>
      <c r="O77" s="5">
        <v>192397</v>
      </c>
      <c r="P77" s="5">
        <v>192547</v>
      </c>
      <c r="Q77" s="7">
        <f t="shared" si="48"/>
        <v>192029.66666666666</v>
      </c>
      <c r="R77" s="6">
        <v>189030</v>
      </c>
      <c r="S77" s="8"/>
      <c r="T77" s="8">
        <f t="shared" si="49"/>
        <v>23864</v>
      </c>
      <c r="U77" s="28">
        <f t="shared" si="50"/>
        <v>0.14448494242156376</v>
      </c>
      <c r="V77" s="8">
        <f t="shared" si="51"/>
        <v>16546</v>
      </c>
      <c r="W77" s="28">
        <f t="shared" si="52"/>
        <v>9.5927738224994785E-2</v>
      </c>
      <c r="X77" s="8"/>
    </row>
    <row r="78" spans="1:26" ht="15" x14ac:dyDescent="0.35">
      <c r="A78" s="10" t="s">
        <v>8</v>
      </c>
      <c r="B78" s="16">
        <v>134798</v>
      </c>
      <c r="C78" s="16">
        <v>135398</v>
      </c>
      <c r="D78" s="16">
        <v>136495</v>
      </c>
      <c r="E78" s="61">
        <f t="shared" si="55"/>
        <v>135563.66666666666</v>
      </c>
      <c r="F78" s="5">
        <v>138662</v>
      </c>
      <c r="G78" s="5">
        <v>140728</v>
      </c>
      <c r="H78" s="5">
        <v>142473</v>
      </c>
      <c r="I78" s="6" cm="1">
        <f t="array" ref="I78">SUM(F78:H78/3)</f>
        <v>140621</v>
      </c>
      <c r="J78" s="5">
        <v>140613</v>
      </c>
      <c r="K78" s="5">
        <v>141187</v>
      </c>
      <c r="L78" s="5">
        <v>140823</v>
      </c>
      <c r="M78" s="6">
        <f t="shared" si="54"/>
        <v>140874.33333333334</v>
      </c>
      <c r="N78" s="5">
        <v>141008</v>
      </c>
      <c r="O78" s="5">
        <v>141706</v>
      </c>
      <c r="P78" s="5">
        <v>141443</v>
      </c>
      <c r="Q78" s="7">
        <f t="shared" si="48"/>
        <v>141385.66666666666</v>
      </c>
      <c r="R78" s="6">
        <v>139611</v>
      </c>
      <c r="S78" s="8"/>
      <c r="T78" s="8">
        <f t="shared" si="49"/>
        <v>14357</v>
      </c>
      <c r="U78" s="28">
        <f t="shared" si="50"/>
        <v>0.11462308588947259</v>
      </c>
      <c r="V78" s="8">
        <f t="shared" si="51"/>
        <v>9536</v>
      </c>
      <c r="W78" s="28">
        <f t="shared" si="52"/>
        <v>7.331155102825293E-2</v>
      </c>
      <c r="X78" s="8"/>
    </row>
    <row r="79" spans="1:26" ht="15" x14ac:dyDescent="0.35">
      <c r="A79" s="10" t="s">
        <v>9</v>
      </c>
      <c r="B79" s="16">
        <v>82246</v>
      </c>
      <c r="C79" s="16">
        <v>80951</v>
      </c>
      <c r="D79" s="16">
        <v>81197</v>
      </c>
      <c r="E79" s="61">
        <f t="shared" si="55"/>
        <v>81464.666666666672</v>
      </c>
      <c r="F79" s="5">
        <v>81163</v>
      </c>
      <c r="G79" s="5">
        <v>81521</v>
      </c>
      <c r="H79" s="5">
        <v>82211</v>
      </c>
      <c r="I79" s="6" cm="1">
        <f t="array" ref="I79">SUM(F79:H79/3)</f>
        <v>81631.666666666672</v>
      </c>
      <c r="J79" s="5">
        <v>81451</v>
      </c>
      <c r="K79" s="5">
        <v>80981</v>
      </c>
      <c r="L79" s="5">
        <v>80652</v>
      </c>
      <c r="M79" s="6">
        <f t="shared" si="54"/>
        <v>81028</v>
      </c>
      <c r="N79" s="5">
        <v>81118</v>
      </c>
      <c r="O79" s="5">
        <v>81375</v>
      </c>
      <c r="P79" s="5">
        <v>80973</v>
      </c>
      <c r="Q79" s="7">
        <f t="shared" si="48"/>
        <v>81155.333333333328</v>
      </c>
      <c r="R79" s="6">
        <v>81320</v>
      </c>
      <c r="S79" s="8"/>
      <c r="T79" s="8">
        <f t="shared" si="49"/>
        <v>-2599</v>
      </c>
      <c r="U79" s="28">
        <f t="shared" si="50"/>
        <v>-3.0970340447336122E-2</v>
      </c>
      <c r="V79" s="8">
        <f t="shared" si="51"/>
        <v>-2761</v>
      </c>
      <c r="W79" s="28">
        <f t="shared" si="52"/>
        <v>-3.2837382999726453E-2</v>
      </c>
      <c r="X79" s="8"/>
    </row>
    <row r="80" spans="1:26" ht="15" x14ac:dyDescent="0.35">
      <c r="A80" s="10" t="s">
        <v>10</v>
      </c>
      <c r="B80" s="16">
        <v>22663</v>
      </c>
      <c r="C80" s="16">
        <v>22783</v>
      </c>
      <c r="D80" s="16">
        <v>22796</v>
      </c>
      <c r="E80" s="61">
        <f t="shared" si="46"/>
        <v>22747.333333333332</v>
      </c>
      <c r="F80" s="5">
        <v>23154</v>
      </c>
      <c r="G80" s="5">
        <v>23317</v>
      </c>
      <c r="H80" s="5">
        <v>23556</v>
      </c>
      <c r="I80" s="6" cm="1">
        <f t="array" ref="I80">SUM(F80:H80/3)</f>
        <v>23342.333333333332</v>
      </c>
      <c r="J80" s="5">
        <v>23704</v>
      </c>
      <c r="K80" s="5">
        <v>23696</v>
      </c>
      <c r="L80" s="5">
        <v>23478</v>
      </c>
      <c r="M80" s="6">
        <f t="shared" si="47"/>
        <v>23626</v>
      </c>
      <c r="N80" s="5">
        <v>23845</v>
      </c>
      <c r="O80" s="5">
        <v>23851</v>
      </c>
      <c r="P80" s="5">
        <v>23749</v>
      </c>
      <c r="Q80" s="7">
        <f t="shared" ref="Q80:Q83" si="56">SUM(N80:P80)/3</f>
        <v>23815</v>
      </c>
      <c r="R80" s="6">
        <v>23383</v>
      </c>
      <c r="S80" s="8"/>
      <c r="T80" s="8">
        <f t="shared" si="49"/>
        <v>5359</v>
      </c>
      <c r="U80" s="28">
        <f t="shared" si="50"/>
        <v>0.29732578783843766</v>
      </c>
      <c r="V80" s="8">
        <f t="shared" si="51"/>
        <v>4521</v>
      </c>
      <c r="W80" s="28">
        <f t="shared" si="52"/>
        <v>0.23968826211430388</v>
      </c>
      <c r="X80" s="27"/>
    </row>
    <row r="81" spans="1:24" ht="15" x14ac:dyDescent="0.35">
      <c r="A81" s="10" t="s">
        <v>11</v>
      </c>
      <c r="B81" s="16">
        <v>11770</v>
      </c>
      <c r="C81" s="16">
        <v>11886</v>
      </c>
      <c r="D81" s="16">
        <v>12022</v>
      </c>
      <c r="E81" s="61">
        <f t="shared" si="46"/>
        <v>11892.666666666666</v>
      </c>
      <c r="F81" s="5">
        <v>12051</v>
      </c>
      <c r="G81" s="5">
        <v>12201</v>
      </c>
      <c r="H81" s="5">
        <v>12354</v>
      </c>
      <c r="I81" s="6" cm="1">
        <f t="array" ref="I81">SUM(F81:H81/3)</f>
        <v>12202</v>
      </c>
      <c r="J81" s="5">
        <v>12340</v>
      </c>
      <c r="K81" s="5">
        <v>12326</v>
      </c>
      <c r="L81" s="5">
        <v>12142</v>
      </c>
      <c r="M81" s="6">
        <f t="shared" si="47"/>
        <v>12269.333333333334</v>
      </c>
      <c r="N81" s="5">
        <v>12349</v>
      </c>
      <c r="O81" s="5">
        <v>12492</v>
      </c>
      <c r="P81" s="5">
        <v>12440</v>
      </c>
      <c r="Q81" s="7">
        <f t="shared" si="56"/>
        <v>12427</v>
      </c>
      <c r="R81" s="6">
        <v>12198</v>
      </c>
      <c r="S81" s="8"/>
      <c r="T81" s="8">
        <f t="shared" si="49"/>
        <v>1299</v>
      </c>
      <c r="U81" s="28">
        <f t="shared" si="50"/>
        <v>0.11918524635287642</v>
      </c>
      <c r="V81" s="8">
        <f t="shared" si="51"/>
        <v>755</v>
      </c>
      <c r="W81" s="28">
        <f t="shared" si="52"/>
        <v>6.5979201258411252E-2</v>
      </c>
      <c r="X81" s="27"/>
    </row>
    <row r="82" spans="1:24" ht="15" x14ac:dyDescent="0.35">
      <c r="A82" s="10" t="s">
        <v>12</v>
      </c>
      <c r="B82" s="16">
        <v>24554</v>
      </c>
      <c r="C82" s="16">
        <v>24573</v>
      </c>
      <c r="D82" s="16">
        <v>24613</v>
      </c>
      <c r="E82" s="61">
        <f t="shared" ref="E82:E83" si="57">SUM(B82:D82)/3</f>
        <v>24580</v>
      </c>
      <c r="F82" s="5">
        <v>24730</v>
      </c>
      <c r="G82" s="5">
        <v>24869</v>
      </c>
      <c r="H82" s="5">
        <v>24959</v>
      </c>
      <c r="I82" s="6" cm="1">
        <f t="array" ref="I82">SUM(F82:H82/3)</f>
        <v>24852.666666666664</v>
      </c>
      <c r="J82" s="5">
        <v>25016</v>
      </c>
      <c r="K82" s="5">
        <v>24945</v>
      </c>
      <c r="L82" s="5">
        <v>24640</v>
      </c>
      <c r="M82" s="6">
        <f t="shared" si="47"/>
        <v>24867</v>
      </c>
      <c r="N82" s="5">
        <v>24672</v>
      </c>
      <c r="O82" s="5">
        <v>24889</v>
      </c>
      <c r="P82" s="5">
        <v>24811</v>
      </c>
      <c r="Q82" s="7">
        <f t="shared" si="56"/>
        <v>24790.666666666668</v>
      </c>
      <c r="R82" s="6">
        <v>24773</v>
      </c>
      <c r="S82" s="8"/>
      <c r="T82" s="8">
        <f t="shared" si="49"/>
        <v>2364</v>
      </c>
      <c r="U82" s="28">
        <f t="shared" si="50"/>
        <v>0.10549332857334107</v>
      </c>
      <c r="V82" s="8">
        <f t="shared" si="51"/>
        <v>1579</v>
      </c>
      <c r="W82" s="28">
        <f t="shared" si="52"/>
        <v>6.8077951194274386E-2</v>
      </c>
      <c r="X82" s="27"/>
    </row>
    <row r="83" spans="1:24" ht="15" x14ac:dyDescent="0.35">
      <c r="A83" s="10" t="s">
        <v>13</v>
      </c>
      <c r="B83" s="16">
        <v>4432</v>
      </c>
      <c r="C83" s="16">
        <v>4443</v>
      </c>
      <c r="D83" s="16">
        <v>4434</v>
      </c>
      <c r="E83" s="61">
        <f t="shared" si="57"/>
        <v>4436.333333333333</v>
      </c>
      <c r="F83" s="5">
        <v>4472</v>
      </c>
      <c r="G83" s="5">
        <v>4422</v>
      </c>
      <c r="H83" s="5">
        <v>4451</v>
      </c>
      <c r="I83" s="6" cm="1">
        <f t="array" ref="I83">SUM(F83:H83/3)</f>
        <v>4448.3333333333339</v>
      </c>
      <c r="J83" s="5">
        <v>4414</v>
      </c>
      <c r="K83" s="5">
        <v>4433</v>
      </c>
      <c r="L83" s="5">
        <v>4312</v>
      </c>
      <c r="M83" s="6">
        <f t="shared" si="47"/>
        <v>4386.333333333333</v>
      </c>
      <c r="N83" s="5">
        <v>4118</v>
      </c>
      <c r="O83" s="5">
        <v>4116</v>
      </c>
      <c r="P83" s="5">
        <v>3942</v>
      </c>
      <c r="Q83" s="7">
        <f t="shared" si="56"/>
        <v>4058.6666666666665</v>
      </c>
      <c r="R83" s="6">
        <v>4332</v>
      </c>
      <c r="S83" s="8"/>
      <c r="T83" s="8">
        <f t="shared" si="49"/>
        <v>594</v>
      </c>
      <c r="U83" s="28">
        <f t="shared" si="50"/>
        <v>0.15890850722311398</v>
      </c>
      <c r="V83" s="8">
        <f t="shared" si="51"/>
        <v>358</v>
      </c>
      <c r="W83" s="28">
        <f t="shared" si="52"/>
        <v>9.0085556114745849E-2</v>
      </c>
      <c r="X83" s="27"/>
    </row>
    <row r="84" spans="1:24" ht="15" x14ac:dyDescent="0.35">
      <c r="A84" s="9" t="s">
        <v>20</v>
      </c>
      <c r="B84" s="63">
        <f t="shared" ref="B84:L84" si="58">SUM(B70:B83)</f>
        <v>2917523</v>
      </c>
      <c r="C84" s="63">
        <f t="shared" si="58"/>
        <v>2927819</v>
      </c>
      <c r="D84" s="63">
        <f t="shared" si="58"/>
        <v>2933814</v>
      </c>
      <c r="E84" s="63">
        <f t="shared" si="58"/>
        <v>2926385.3333333335</v>
      </c>
      <c r="F84" s="8">
        <f t="shared" si="58"/>
        <v>2953839</v>
      </c>
      <c r="G84" s="8">
        <f t="shared" si="58"/>
        <v>2969281</v>
      </c>
      <c r="H84" s="8">
        <f t="shared" si="58"/>
        <v>2996877</v>
      </c>
      <c r="I84" s="7">
        <f t="shared" si="58"/>
        <v>2973332.333333333</v>
      </c>
      <c r="J84" s="8">
        <f t="shared" si="58"/>
        <v>2970319</v>
      </c>
      <c r="K84" s="8">
        <f t="shared" si="58"/>
        <v>2977286</v>
      </c>
      <c r="L84" s="8">
        <f t="shared" si="58"/>
        <v>2968203</v>
      </c>
      <c r="M84" s="6">
        <f t="shared" si="47"/>
        <v>2971936</v>
      </c>
      <c r="N84" s="8">
        <f>SUM(N70:N83)</f>
        <v>2981412</v>
      </c>
      <c r="O84" s="8">
        <f>SUM(O70:O83)</f>
        <v>2991317</v>
      </c>
      <c r="P84" s="8">
        <f>SUM(P70:P83)</f>
        <v>2988182</v>
      </c>
      <c r="Q84" s="7">
        <f>SUM(Q70:Q83)</f>
        <v>2985246.666666666</v>
      </c>
      <c r="R84" s="7">
        <f>SUM(R70:R83)</f>
        <v>2964656</v>
      </c>
      <c r="S84" s="7"/>
      <c r="T84" s="7"/>
      <c r="U84" s="7"/>
      <c r="V84" s="7"/>
      <c r="W84" s="7"/>
      <c r="X84" s="7"/>
    </row>
    <row r="85" spans="1:24" x14ac:dyDescent="0.3">
      <c r="B85" s="8"/>
      <c r="C85" s="8"/>
      <c r="D85" s="8"/>
      <c r="E85" s="7"/>
      <c r="F85" s="8"/>
      <c r="G85" s="8"/>
      <c r="H85" s="8"/>
      <c r="I85" s="7"/>
      <c r="J85" s="8"/>
      <c r="K85" s="8"/>
      <c r="L85" s="8"/>
      <c r="M85" s="7"/>
      <c r="N85" s="8"/>
      <c r="O85" s="8"/>
      <c r="P85" s="8"/>
      <c r="Q85" s="7"/>
      <c r="R85" s="7"/>
    </row>
    <row r="86" spans="1:24" x14ac:dyDescent="0.3">
      <c r="B86" s="8"/>
      <c r="C86" s="8"/>
      <c r="D86" s="8"/>
      <c r="E86" s="7"/>
      <c r="F86" s="8"/>
      <c r="G86" s="8"/>
      <c r="H86" s="8"/>
      <c r="I86" s="7"/>
      <c r="J86" s="8"/>
      <c r="K86" s="8"/>
      <c r="L86" s="8"/>
      <c r="M86" s="7"/>
      <c r="N86" s="8"/>
      <c r="O86" s="8"/>
      <c r="P86" s="8"/>
      <c r="Q86" s="7"/>
      <c r="R86" s="7"/>
    </row>
    <row r="87" spans="1:24" x14ac:dyDescent="0.3">
      <c r="B87" s="8"/>
      <c r="C87" s="8"/>
      <c r="D87" s="8"/>
      <c r="E87" s="7"/>
      <c r="F87" s="8"/>
      <c r="G87" s="8"/>
      <c r="H87" s="8"/>
      <c r="I87" s="7"/>
      <c r="J87" s="8"/>
      <c r="K87" s="8"/>
      <c r="L87" s="8"/>
      <c r="M87" s="7"/>
      <c r="N87" s="8"/>
      <c r="O87" s="8"/>
      <c r="P87" s="8"/>
      <c r="Q87" s="7"/>
      <c r="R87" s="7"/>
    </row>
    <row r="88" spans="1:24" x14ac:dyDescent="0.3">
      <c r="B88" s="8"/>
      <c r="C88" s="8"/>
      <c r="D88" s="8"/>
      <c r="E88" s="7"/>
      <c r="F88" s="8"/>
      <c r="G88" s="8"/>
      <c r="H88" s="8"/>
      <c r="I88" s="7"/>
      <c r="J88" s="8"/>
      <c r="K88" s="8"/>
      <c r="L88" s="8"/>
      <c r="M88" s="7"/>
      <c r="N88" s="8"/>
      <c r="O88" s="8"/>
      <c r="P88" s="8"/>
      <c r="Q88" s="7"/>
      <c r="R88" s="7"/>
    </row>
    <row r="89" spans="1:24" ht="15" x14ac:dyDescent="0.35">
      <c r="A89" s="33" t="s">
        <v>21</v>
      </c>
      <c r="B89" s="34" t="s">
        <v>17</v>
      </c>
      <c r="C89" s="34" t="s">
        <v>16</v>
      </c>
      <c r="D89" s="34" t="s">
        <v>15</v>
      </c>
      <c r="E89" s="34" t="s">
        <v>14</v>
      </c>
      <c r="F89" s="34" t="s">
        <v>27</v>
      </c>
    </row>
    <row r="90" spans="1:24" ht="15" x14ac:dyDescent="0.35">
      <c r="A90" s="35" t="s">
        <v>0</v>
      </c>
      <c r="B90" s="36">
        <f>E70</f>
        <v>750751.33333333337</v>
      </c>
      <c r="C90" s="36">
        <f>I70</f>
        <v>760064</v>
      </c>
      <c r="D90" s="36">
        <f>M70</f>
        <v>758426.33333333337</v>
      </c>
      <c r="E90" s="36">
        <f>Q70</f>
        <v>761867.33333333337</v>
      </c>
      <c r="F90" s="36">
        <f>R70</f>
        <v>757777</v>
      </c>
    </row>
    <row r="91" spans="1:24" ht="15" x14ac:dyDescent="0.35">
      <c r="A91" s="35" t="s">
        <v>5</v>
      </c>
      <c r="B91" s="36">
        <f t="shared" ref="B91:B103" si="59">E71</f>
        <v>40602</v>
      </c>
      <c r="C91" s="36">
        <f t="shared" ref="C91:C103" si="60">I71</f>
        <v>41755.666666666664</v>
      </c>
      <c r="D91" s="36">
        <f t="shared" ref="D91:D103" si="61">M71</f>
        <v>41230</v>
      </c>
      <c r="E91" s="36">
        <f t="shared" ref="E91:E103" si="62">Q71</f>
        <v>41823.333333333336</v>
      </c>
      <c r="F91" s="36">
        <f t="shared" ref="F91:F103" si="63">R71</f>
        <v>41353</v>
      </c>
    </row>
    <row r="92" spans="1:24" ht="15" x14ac:dyDescent="0.35">
      <c r="A92" s="35" t="s">
        <v>3</v>
      </c>
      <c r="B92" s="36">
        <f t="shared" si="59"/>
        <v>104265</v>
      </c>
      <c r="C92" s="36">
        <f t="shared" si="60"/>
        <v>106340</v>
      </c>
      <c r="D92" s="36">
        <f t="shared" si="61"/>
        <v>104782</v>
      </c>
      <c r="E92" s="36">
        <f t="shared" si="62"/>
        <v>105703</v>
      </c>
      <c r="F92" s="36">
        <f t="shared" si="63"/>
        <v>105703</v>
      </c>
    </row>
    <row r="93" spans="1:24" ht="15" x14ac:dyDescent="0.35">
      <c r="A93" s="35" t="s">
        <v>2</v>
      </c>
      <c r="B93" s="36">
        <f t="shared" si="59"/>
        <v>454508</v>
      </c>
      <c r="C93" s="36">
        <f t="shared" si="60"/>
        <v>459702</v>
      </c>
      <c r="D93" s="36">
        <f t="shared" si="61"/>
        <v>457330.33333333331</v>
      </c>
      <c r="E93" s="36">
        <f t="shared" si="62"/>
        <v>461406.66666666669</v>
      </c>
      <c r="F93" s="36">
        <f t="shared" si="63"/>
        <v>458237</v>
      </c>
    </row>
    <row r="94" spans="1:24" ht="15" x14ac:dyDescent="0.35">
      <c r="A94" s="35" t="s">
        <v>4</v>
      </c>
      <c r="B94" s="36">
        <f t="shared" si="59"/>
        <v>312508.66666666669</v>
      </c>
      <c r="C94" s="36">
        <f t="shared" si="60"/>
        <v>319512.66666666663</v>
      </c>
      <c r="D94" s="36">
        <f t="shared" si="61"/>
        <v>319855</v>
      </c>
      <c r="E94" s="36">
        <f t="shared" si="62"/>
        <v>321389.33333333331</v>
      </c>
      <c r="F94" s="36">
        <f t="shared" si="63"/>
        <v>318316</v>
      </c>
    </row>
    <row r="95" spans="1:24" ht="15" x14ac:dyDescent="0.35">
      <c r="A95" s="35" t="s">
        <v>6</v>
      </c>
      <c r="B95" s="36">
        <f t="shared" si="59"/>
        <v>176637.66666666666</v>
      </c>
      <c r="C95" s="36">
        <f t="shared" si="60"/>
        <v>178783</v>
      </c>
      <c r="D95" s="36">
        <f t="shared" si="61"/>
        <v>180536.66666666666</v>
      </c>
      <c r="E95" s="36">
        <f t="shared" si="62"/>
        <v>181018.33333333334</v>
      </c>
      <c r="F95" s="36">
        <f t="shared" si="63"/>
        <v>179244</v>
      </c>
    </row>
    <row r="96" spans="1:24" ht="15" x14ac:dyDescent="0.35">
      <c r="A96" s="35" t="s">
        <v>1</v>
      </c>
      <c r="B96" s="36">
        <f t="shared" si="59"/>
        <v>622108.33333333337</v>
      </c>
      <c r="C96" s="36">
        <f t="shared" si="60"/>
        <v>631136.33333333337</v>
      </c>
      <c r="D96" s="36">
        <f t="shared" si="61"/>
        <v>631893</v>
      </c>
      <c r="E96" s="36">
        <f t="shared" si="62"/>
        <v>632376.66666666663</v>
      </c>
      <c r="F96" s="36">
        <f t="shared" si="63"/>
        <v>629379</v>
      </c>
    </row>
    <row r="97" spans="1:6" ht="15" x14ac:dyDescent="0.35">
      <c r="A97" s="35" t="s">
        <v>7</v>
      </c>
      <c r="B97" s="36">
        <f t="shared" si="59"/>
        <v>184319.66666666666</v>
      </c>
      <c r="C97" s="36">
        <f t="shared" si="60"/>
        <v>188940.66666666669</v>
      </c>
      <c r="D97" s="36">
        <f t="shared" si="61"/>
        <v>190831.66666666666</v>
      </c>
      <c r="E97" s="36">
        <f t="shared" si="62"/>
        <v>192029.66666666666</v>
      </c>
      <c r="F97" s="36">
        <f t="shared" si="63"/>
        <v>189030</v>
      </c>
    </row>
    <row r="98" spans="1:6" ht="15" x14ac:dyDescent="0.35">
      <c r="A98" s="35" t="s">
        <v>8</v>
      </c>
      <c r="B98" s="36">
        <f t="shared" si="59"/>
        <v>135563.66666666666</v>
      </c>
      <c r="C98" s="36">
        <f t="shared" si="60"/>
        <v>140621</v>
      </c>
      <c r="D98" s="36">
        <f t="shared" si="61"/>
        <v>140874.33333333334</v>
      </c>
      <c r="E98" s="36">
        <f t="shared" si="62"/>
        <v>141385.66666666666</v>
      </c>
      <c r="F98" s="36">
        <f t="shared" si="63"/>
        <v>139611</v>
      </c>
    </row>
    <row r="99" spans="1:6" ht="15" x14ac:dyDescent="0.35">
      <c r="A99" s="35" t="s">
        <v>9</v>
      </c>
      <c r="B99" s="36">
        <f t="shared" si="59"/>
        <v>81464.666666666672</v>
      </c>
      <c r="C99" s="36">
        <f t="shared" si="60"/>
        <v>81631.666666666672</v>
      </c>
      <c r="D99" s="36">
        <f t="shared" si="61"/>
        <v>81028</v>
      </c>
      <c r="E99" s="36">
        <f t="shared" si="62"/>
        <v>81155.333333333328</v>
      </c>
      <c r="F99" s="36">
        <f t="shared" si="63"/>
        <v>81320</v>
      </c>
    </row>
    <row r="100" spans="1:6" ht="15" x14ac:dyDescent="0.35">
      <c r="A100" s="35" t="s">
        <v>10</v>
      </c>
      <c r="B100" s="36">
        <f t="shared" si="59"/>
        <v>22747.333333333332</v>
      </c>
      <c r="C100" s="36">
        <f t="shared" si="60"/>
        <v>23342.333333333332</v>
      </c>
      <c r="D100" s="36">
        <f t="shared" si="61"/>
        <v>23626</v>
      </c>
      <c r="E100" s="36">
        <f t="shared" si="62"/>
        <v>23815</v>
      </c>
      <c r="F100" s="36">
        <f t="shared" si="63"/>
        <v>23383</v>
      </c>
    </row>
    <row r="101" spans="1:6" ht="15" x14ac:dyDescent="0.35">
      <c r="A101" s="35" t="s">
        <v>11</v>
      </c>
      <c r="B101" s="36">
        <f t="shared" si="59"/>
        <v>11892.666666666666</v>
      </c>
      <c r="C101" s="36">
        <f t="shared" si="60"/>
        <v>12202</v>
      </c>
      <c r="D101" s="36">
        <f t="shared" si="61"/>
        <v>12269.333333333334</v>
      </c>
      <c r="E101" s="36">
        <f t="shared" si="62"/>
        <v>12427</v>
      </c>
      <c r="F101" s="36">
        <f t="shared" si="63"/>
        <v>12198</v>
      </c>
    </row>
    <row r="102" spans="1:6" ht="15" x14ac:dyDescent="0.35">
      <c r="A102" s="35" t="s">
        <v>12</v>
      </c>
      <c r="B102" s="36">
        <f t="shared" si="59"/>
        <v>24580</v>
      </c>
      <c r="C102" s="36">
        <f t="shared" si="60"/>
        <v>24852.666666666664</v>
      </c>
      <c r="D102" s="36">
        <f t="shared" si="61"/>
        <v>24867</v>
      </c>
      <c r="E102" s="36">
        <f t="shared" si="62"/>
        <v>24790.666666666668</v>
      </c>
      <c r="F102" s="36">
        <f t="shared" si="63"/>
        <v>24773</v>
      </c>
    </row>
    <row r="103" spans="1:6" ht="15" x14ac:dyDescent="0.35">
      <c r="A103" s="35" t="s">
        <v>13</v>
      </c>
      <c r="B103" s="36">
        <f t="shared" si="59"/>
        <v>4436.333333333333</v>
      </c>
      <c r="C103" s="36">
        <f t="shared" si="60"/>
        <v>4448.3333333333339</v>
      </c>
      <c r="D103" s="36">
        <f t="shared" si="61"/>
        <v>4386.333333333333</v>
      </c>
      <c r="E103" s="36">
        <f t="shared" si="62"/>
        <v>4058.6666666666665</v>
      </c>
      <c r="F103" s="36">
        <f t="shared" si="63"/>
        <v>4332</v>
      </c>
    </row>
    <row r="104" spans="1:6" ht="15" x14ac:dyDescent="0.35">
      <c r="A104" s="24" t="s">
        <v>20</v>
      </c>
      <c r="B104" s="37">
        <f>SUM(B90:B103)</f>
        <v>2926385.3333333335</v>
      </c>
      <c r="C104" s="37">
        <f t="shared" ref="C104:E104" si="64">SUM(C90:C103)</f>
        <v>2973332.333333333</v>
      </c>
      <c r="D104" s="37">
        <f t="shared" si="64"/>
        <v>2971936.0000000005</v>
      </c>
      <c r="E104" s="37">
        <f t="shared" si="64"/>
        <v>2985246.666666666</v>
      </c>
      <c r="F104" s="37">
        <f>SUM(F90:F103)</f>
        <v>2964656</v>
      </c>
    </row>
    <row r="105" spans="1:6" ht="15" x14ac:dyDescent="0.35">
      <c r="A105" s="10"/>
      <c r="B105" s="12"/>
      <c r="C105" s="12"/>
      <c r="D105" s="12"/>
      <c r="E105" s="13"/>
    </row>
    <row r="106" spans="1:6" ht="15" x14ac:dyDescent="0.35">
      <c r="A106" s="10"/>
      <c r="B106" s="12"/>
      <c r="C106" s="12"/>
      <c r="D106" s="12"/>
      <c r="E106" s="13"/>
    </row>
    <row r="107" spans="1:6" ht="48.6" customHeight="1" x14ac:dyDescent="0.35">
      <c r="A107" s="56" t="s">
        <v>21</v>
      </c>
      <c r="B107" s="57" t="s">
        <v>17</v>
      </c>
      <c r="C107" s="57" t="s">
        <v>16</v>
      </c>
      <c r="D107" s="57" t="s">
        <v>15</v>
      </c>
      <c r="E107" s="57" t="s">
        <v>14</v>
      </c>
      <c r="F107" s="58" t="s">
        <v>27</v>
      </c>
    </row>
    <row r="108" spans="1:6" ht="15" x14ac:dyDescent="0.35">
      <c r="A108" s="21" t="s">
        <v>0</v>
      </c>
      <c r="B108" s="53">
        <v>750751.33333333337</v>
      </c>
      <c r="C108" s="53">
        <v>760064</v>
      </c>
      <c r="D108" s="53">
        <v>758426.33333333337</v>
      </c>
      <c r="E108" s="53">
        <v>761867.33333333337</v>
      </c>
      <c r="F108" s="53">
        <v>757777</v>
      </c>
    </row>
    <row r="109" spans="1:6" ht="15" x14ac:dyDescent="0.35">
      <c r="A109" s="21" t="s">
        <v>6</v>
      </c>
      <c r="B109" s="53">
        <v>176637.66666666666</v>
      </c>
      <c r="C109" s="53">
        <v>178783</v>
      </c>
      <c r="D109" s="53">
        <v>180536.66666666666</v>
      </c>
      <c r="E109" s="53">
        <v>181018.33333333334</v>
      </c>
      <c r="F109" s="53">
        <v>179244</v>
      </c>
    </row>
    <row r="110" spans="1:6" ht="15" x14ac:dyDescent="0.35">
      <c r="A110" s="21" t="s">
        <v>9</v>
      </c>
      <c r="B110" s="53">
        <v>81464.666666666672</v>
      </c>
      <c r="C110" s="53">
        <v>81631.666666666672</v>
      </c>
      <c r="D110" s="53">
        <v>81028</v>
      </c>
      <c r="E110" s="53">
        <v>81155.333333333328</v>
      </c>
      <c r="F110" s="53">
        <v>81320</v>
      </c>
    </row>
    <row r="111" spans="1:6" ht="15" x14ac:dyDescent="0.35">
      <c r="A111" s="21" t="s">
        <v>2</v>
      </c>
      <c r="B111" s="53">
        <v>454508</v>
      </c>
      <c r="C111" s="53">
        <v>459702</v>
      </c>
      <c r="D111" s="53">
        <v>457330.33333333331</v>
      </c>
      <c r="E111" s="53">
        <v>461406.66666666669</v>
      </c>
      <c r="F111" s="53">
        <v>458237</v>
      </c>
    </row>
    <row r="112" spans="1:6" ht="15" x14ac:dyDescent="0.35">
      <c r="A112" s="21" t="s">
        <v>4</v>
      </c>
      <c r="B112" s="53">
        <v>312508.66666666669</v>
      </c>
      <c r="C112" s="53">
        <v>319512.66666666663</v>
      </c>
      <c r="D112" s="53">
        <v>319855</v>
      </c>
      <c r="E112" s="53">
        <v>321389.33333333331</v>
      </c>
      <c r="F112" s="53">
        <v>318316</v>
      </c>
    </row>
    <row r="113" spans="1:6" ht="15" x14ac:dyDescent="0.35">
      <c r="A113" s="21" t="s">
        <v>1</v>
      </c>
      <c r="B113" s="53">
        <v>622108.33333333337</v>
      </c>
      <c r="C113" s="53">
        <v>631136.33333333337</v>
      </c>
      <c r="D113" s="53">
        <v>631893</v>
      </c>
      <c r="E113" s="53">
        <v>632376.66666666663</v>
      </c>
      <c r="F113" s="53">
        <v>629379</v>
      </c>
    </row>
    <row r="114" spans="1:6" ht="15" x14ac:dyDescent="0.35">
      <c r="A114" s="21" t="s">
        <v>10</v>
      </c>
      <c r="B114" s="53">
        <v>22747.333333333332</v>
      </c>
      <c r="C114" s="53">
        <v>23342.333333333332</v>
      </c>
      <c r="D114" s="53">
        <v>23626</v>
      </c>
      <c r="E114" s="53">
        <v>23815</v>
      </c>
      <c r="F114" s="53">
        <v>23383</v>
      </c>
    </row>
    <row r="115" spans="1:6" ht="15" x14ac:dyDescent="0.35">
      <c r="A115" s="21" t="s">
        <v>11</v>
      </c>
      <c r="B115" s="53">
        <v>11892.666666666666</v>
      </c>
      <c r="C115" s="53">
        <v>12202</v>
      </c>
      <c r="D115" s="53">
        <v>12269.333333333334</v>
      </c>
      <c r="E115" s="53">
        <v>12427</v>
      </c>
      <c r="F115" s="53">
        <v>12198</v>
      </c>
    </row>
    <row r="116" spans="1:6" ht="15" x14ac:dyDescent="0.35">
      <c r="A116" s="21" t="s">
        <v>7</v>
      </c>
      <c r="B116" s="53">
        <v>184319.66666666666</v>
      </c>
      <c r="C116" s="53">
        <v>188940.66666666669</v>
      </c>
      <c r="D116" s="53">
        <v>190831.66666666666</v>
      </c>
      <c r="E116" s="53">
        <v>192029.66666666666</v>
      </c>
      <c r="F116" s="53">
        <v>189030</v>
      </c>
    </row>
    <row r="117" spans="1:6" ht="15" x14ac:dyDescent="0.35">
      <c r="A117" s="21" t="s">
        <v>8</v>
      </c>
      <c r="B117" s="53">
        <v>135563.66666666666</v>
      </c>
      <c r="C117" s="53">
        <v>140621</v>
      </c>
      <c r="D117" s="53">
        <v>140874.33333333334</v>
      </c>
      <c r="E117" s="53">
        <v>141385.66666666666</v>
      </c>
      <c r="F117" s="53">
        <v>139611</v>
      </c>
    </row>
    <row r="118" spans="1:6" ht="15" x14ac:dyDescent="0.35">
      <c r="A118" s="21" t="s">
        <v>12</v>
      </c>
      <c r="B118" s="53">
        <v>24580</v>
      </c>
      <c r="C118" s="53">
        <v>24852.666666666664</v>
      </c>
      <c r="D118" s="53">
        <v>24867</v>
      </c>
      <c r="E118" s="53">
        <v>24790.666666666668</v>
      </c>
      <c r="F118" s="53">
        <v>24773</v>
      </c>
    </row>
    <row r="119" spans="1:6" ht="15" x14ac:dyDescent="0.35">
      <c r="A119" s="21" t="s">
        <v>13</v>
      </c>
      <c r="B119" s="53">
        <v>4436.333333333333</v>
      </c>
      <c r="C119" s="53">
        <v>4448.3333333333339</v>
      </c>
      <c r="D119" s="53">
        <v>4386.333333333333</v>
      </c>
      <c r="E119" s="53">
        <v>4058.6666666666665</v>
      </c>
      <c r="F119" s="53">
        <v>4332</v>
      </c>
    </row>
    <row r="120" spans="1:6" ht="15" x14ac:dyDescent="0.35">
      <c r="A120" s="21" t="s">
        <v>5</v>
      </c>
      <c r="B120" s="53">
        <v>40602</v>
      </c>
      <c r="C120" s="53">
        <v>41755.666666666664</v>
      </c>
      <c r="D120" s="54">
        <v>41230</v>
      </c>
      <c r="E120" s="53">
        <v>41823.333333333336</v>
      </c>
      <c r="F120" s="53">
        <v>41353</v>
      </c>
    </row>
    <row r="121" spans="1:6" ht="15" x14ac:dyDescent="0.35">
      <c r="A121" s="21" t="s">
        <v>3</v>
      </c>
      <c r="B121" s="53">
        <v>104265</v>
      </c>
      <c r="C121" s="53">
        <v>106340</v>
      </c>
      <c r="D121" s="53">
        <v>104782</v>
      </c>
      <c r="E121" s="53">
        <v>105703</v>
      </c>
      <c r="F121" s="53">
        <v>105703</v>
      </c>
    </row>
    <row r="122" spans="1:6" ht="15" x14ac:dyDescent="0.35">
      <c r="A122" s="24" t="s">
        <v>20</v>
      </c>
      <c r="B122" s="55">
        <f>SUM(B108:B121)</f>
        <v>2926385.333333333</v>
      </c>
      <c r="C122" s="55">
        <f t="shared" ref="C122:F122" si="65">SUM(C108:C121)</f>
        <v>2973332.333333333</v>
      </c>
      <c r="D122" s="55">
        <f t="shared" si="65"/>
        <v>2971936</v>
      </c>
      <c r="E122" s="55">
        <f t="shared" si="65"/>
        <v>2985246.666666666</v>
      </c>
      <c r="F122" s="55">
        <f t="shared" si="65"/>
        <v>2964656</v>
      </c>
    </row>
  </sheetData>
  <phoneticPr fontId="9" type="noConversion"/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6FA084-E150-4263-A4FE-264336E1C9EF}">
  <dimension ref="A1:BS44"/>
  <sheetViews>
    <sheetView zoomScale="75" zoomScaleNormal="75" workbookViewId="0">
      <selection activeCell="N21" sqref="N21"/>
    </sheetView>
  </sheetViews>
  <sheetFormatPr defaultRowHeight="14.4" x14ac:dyDescent="0.3"/>
  <cols>
    <col min="1" max="1" width="21.6640625" bestFit="1" customWidth="1"/>
    <col min="2" max="6" width="12.33203125" bestFit="1" customWidth="1"/>
    <col min="7" max="7" width="11.6640625" bestFit="1" customWidth="1"/>
    <col min="8" max="11" width="12.33203125" bestFit="1" customWidth="1"/>
    <col min="12" max="13" width="11.6640625" bestFit="1" customWidth="1"/>
    <col min="14" max="16" width="12.33203125" bestFit="1" customWidth="1"/>
    <col min="17" max="17" width="11.33203125" bestFit="1" customWidth="1"/>
    <col min="18" max="18" width="11.6640625" bestFit="1" customWidth="1"/>
    <col min="19" max="19" width="12.33203125" bestFit="1" customWidth="1"/>
    <col min="20" max="20" width="11.6640625" bestFit="1" customWidth="1"/>
    <col min="21" max="21" width="12.33203125" bestFit="1" customWidth="1"/>
    <col min="22" max="23" width="11.6640625" bestFit="1" customWidth="1"/>
    <col min="24" max="25" width="12.33203125" bestFit="1" customWidth="1"/>
    <col min="26" max="26" width="11.6640625" bestFit="1" customWidth="1"/>
    <col min="27" max="27" width="12.33203125" bestFit="1" customWidth="1"/>
    <col min="28" max="28" width="11.6640625" bestFit="1" customWidth="1"/>
    <col min="29" max="29" width="12.33203125" bestFit="1" customWidth="1"/>
    <col min="30" max="30" width="11.6640625" bestFit="1" customWidth="1"/>
    <col min="31" max="31" width="12.33203125" bestFit="1" customWidth="1"/>
    <col min="32" max="33" width="11.6640625" bestFit="1" customWidth="1"/>
    <col min="34" max="34" width="12.33203125" bestFit="1" customWidth="1"/>
    <col min="35" max="35" width="11.6640625" bestFit="1" customWidth="1"/>
    <col min="36" max="36" width="12.33203125" bestFit="1" customWidth="1"/>
    <col min="37" max="37" width="11.6640625" bestFit="1" customWidth="1"/>
    <col min="38" max="40" width="12.33203125" bestFit="1" customWidth="1"/>
    <col min="41" max="41" width="12.5546875" bestFit="1" customWidth="1"/>
    <col min="42" max="42" width="11.6640625" bestFit="1" customWidth="1"/>
    <col min="43" max="43" width="12.109375" bestFit="1" customWidth="1"/>
    <col min="44" max="44" width="12.33203125" bestFit="1" customWidth="1"/>
    <col min="45" max="45" width="12.5546875" bestFit="1" customWidth="1"/>
    <col min="46" max="46" width="12.33203125" bestFit="1" customWidth="1"/>
    <col min="47" max="49" width="12.33203125" customWidth="1"/>
    <col min="50" max="50" width="12.44140625" customWidth="1"/>
    <col min="51" max="67" width="12.33203125" customWidth="1"/>
    <col min="68" max="68" width="23.88671875" bestFit="1" customWidth="1"/>
    <col min="69" max="69" width="23.88671875" customWidth="1"/>
    <col min="70" max="70" width="23.6640625" customWidth="1"/>
    <col min="71" max="71" width="23.88671875" customWidth="1"/>
    <col min="72" max="72" width="20.33203125" bestFit="1" customWidth="1"/>
  </cols>
  <sheetData>
    <row r="1" spans="1:71" ht="15" x14ac:dyDescent="0.35">
      <c r="B1" s="1">
        <v>43466</v>
      </c>
      <c r="C1" s="1">
        <v>43497</v>
      </c>
      <c r="D1" s="1">
        <v>43525</v>
      </c>
      <c r="E1" s="1">
        <v>43556</v>
      </c>
      <c r="F1" s="1">
        <v>43586</v>
      </c>
      <c r="G1" s="1">
        <v>43617</v>
      </c>
      <c r="H1" s="1">
        <v>43647</v>
      </c>
      <c r="I1" s="1">
        <v>43678</v>
      </c>
      <c r="J1" s="1">
        <v>43709</v>
      </c>
      <c r="K1" s="1">
        <v>43739</v>
      </c>
      <c r="L1" s="1">
        <v>43770</v>
      </c>
      <c r="M1" s="1">
        <v>43800</v>
      </c>
      <c r="N1" s="1">
        <v>43831</v>
      </c>
      <c r="O1" s="1">
        <v>43862</v>
      </c>
      <c r="P1" s="1">
        <v>43891</v>
      </c>
      <c r="Q1" s="1">
        <v>43922</v>
      </c>
      <c r="R1" s="1">
        <v>43952</v>
      </c>
      <c r="S1" s="1">
        <v>43983</v>
      </c>
      <c r="T1" s="1">
        <v>44013</v>
      </c>
      <c r="U1" s="1">
        <v>44044</v>
      </c>
      <c r="V1" s="1">
        <v>44075</v>
      </c>
      <c r="W1" s="1">
        <v>44105</v>
      </c>
      <c r="X1" s="1">
        <v>44136</v>
      </c>
      <c r="Y1" s="1">
        <v>44166</v>
      </c>
      <c r="Z1" s="1">
        <v>44197</v>
      </c>
      <c r="AA1" s="1">
        <v>44228</v>
      </c>
      <c r="AB1" s="1">
        <v>44256</v>
      </c>
      <c r="AC1" s="1">
        <v>44287</v>
      </c>
      <c r="AD1" s="1">
        <v>44317</v>
      </c>
      <c r="AE1" s="1">
        <v>44348</v>
      </c>
      <c r="AF1" s="1">
        <v>44378</v>
      </c>
      <c r="AG1" s="1">
        <v>44409</v>
      </c>
      <c r="AH1" s="1">
        <v>44440</v>
      </c>
      <c r="AI1" s="1">
        <v>44470</v>
      </c>
      <c r="AJ1" s="1">
        <v>44501</v>
      </c>
      <c r="AK1" s="1">
        <v>44531</v>
      </c>
      <c r="AL1" s="1">
        <v>44562</v>
      </c>
      <c r="AM1" s="1">
        <v>44593</v>
      </c>
      <c r="AN1" s="1">
        <v>44621</v>
      </c>
      <c r="AO1" s="1">
        <v>44652</v>
      </c>
      <c r="AP1" s="1">
        <v>44682</v>
      </c>
      <c r="AQ1" s="1">
        <v>44713</v>
      </c>
      <c r="AR1" s="1">
        <v>44743</v>
      </c>
      <c r="AS1" s="1">
        <v>44774</v>
      </c>
      <c r="AT1" s="1">
        <v>44805</v>
      </c>
      <c r="AU1" s="1">
        <v>44835</v>
      </c>
      <c r="AV1" s="1">
        <v>44866</v>
      </c>
      <c r="AW1" s="1">
        <v>44896</v>
      </c>
      <c r="AX1" s="1">
        <v>44927</v>
      </c>
      <c r="AY1" s="1">
        <v>44958</v>
      </c>
      <c r="AZ1" s="1">
        <v>44986</v>
      </c>
      <c r="BA1" s="1">
        <v>45017</v>
      </c>
      <c r="BB1" s="1">
        <v>45047</v>
      </c>
      <c r="BC1" s="1">
        <v>45078</v>
      </c>
      <c r="BD1" s="1">
        <v>45108</v>
      </c>
      <c r="BE1" s="1">
        <v>45139</v>
      </c>
      <c r="BF1" s="1">
        <v>45170</v>
      </c>
      <c r="BG1" s="1">
        <v>45200</v>
      </c>
      <c r="BH1" s="1">
        <v>45231</v>
      </c>
      <c r="BI1" s="1">
        <v>45261</v>
      </c>
      <c r="BJ1" s="1"/>
      <c r="BK1" s="1"/>
      <c r="BL1" s="1"/>
      <c r="BM1" s="1"/>
      <c r="BN1" s="1"/>
      <c r="BO1" s="1"/>
      <c r="BP1" s="15"/>
      <c r="BQ1" s="64"/>
      <c r="BR1" s="65"/>
      <c r="BS1" s="65"/>
    </row>
    <row r="2" spans="1:71" ht="15" x14ac:dyDescent="0.35">
      <c r="A2" t="s">
        <v>0</v>
      </c>
      <c r="B2" s="5">
        <v>761979</v>
      </c>
      <c r="C2" s="5">
        <v>770519</v>
      </c>
      <c r="D2" s="5">
        <v>773668</v>
      </c>
      <c r="E2" s="5">
        <v>774668</v>
      </c>
      <c r="F2" s="5">
        <v>773940</v>
      </c>
      <c r="G2" s="5">
        <v>779381</v>
      </c>
      <c r="H2" s="5">
        <v>778140</v>
      </c>
      <c r="I2" s="5">
        <v>773435</v>
      </c>
      <c r="J2" s="5">
        <v>776919</v>
      </c>
      <c r="K2" s="5">
        <v>782981</v>
      </c>
      <c r="L2" s="5">
        <v>783939</v>
      </c>
      <c r="M2" s="5">
        <v>782927</v>
      </c>
      <c r="N2" s="5">
        <v>775586</v>
      </c>
      <c r="O2" s="5">
        <v>780312</v>
      </c>
      <c r="P2" s="5">
        <v>777788</v>
      </c>
      <c r="Q2" s="5">
        <v>701503</v>
      </c>
      <c r="R2" s="5">
        <v>696151</v>
      </c>
      <c r="S2" s="5">
        <v>701222</v>
      </c>
      <c r="T2" s="5">
        <v>709616</v>
      </c>
      <c r="U2" s="5">
        <v>710153</v>
      </c>
      <c r="V2" s="5">
        <v>713893</v>
      </c>
      <c r="W2" s="5">
        <v>717026</v>
      </c>
      <c r="X2" s="5">
        <v>716408</v>
      </c>
      <c r="Y2" s="5">
        <v>713334</v>
      </c>
      <c r="Z2" s="5">
        <v>700743</v>
      </c>
      <c r="AA2" s="5">
        <v>704785</v>
      </c>
      <c r="AB2" s="5">
        <v>708088</v>
      </c>
      <c r="AC2" s="5">
        <v>713077</v>
      </c>
      <c r="AD2" s="5">
        <v>715016</v>
      </c>
      <c r="AE2" s="5">
        <v>724202</v>
      </c>
      <c r="AF2" s="5">
        <v>730030</v>
      </c>
      <c r="AG2" s="5">
        <v>727933</v>
      </c>
      <c r="AH2" s="5">
        <v>736520</v>
      </c>
      <c r="AI2" s="5">
        <v>747715</v>
      </c>
      <c r="AJ2" s="5">
        <v>751021</v>
      </c>
      <c r="AK2" s="5">
        <v>750778</v>
      </c>
      <c r="AL2" s="5">
        <v>736673</v>
      </c>
      <c r="AM2" s="5">
        <v>741274</v>
      </c>
      <c r="AN2" s="5">
        <v>745530</v>
      </c>
      <c r="AO2" s="5">
        <v>747151</v>
      </c>
      <c r="AP2" s="5">
        <v>746300</v>
      </c>
      <c r="AQ2" s="5">
        <v>746493</v>
      </c>
      <c r="AR2" s="5">
        <v>753581</v>
      </c>
      <c r="AS2" s="5">
        <v>749331</v>
      </c>
      <c r="AT2" s="5">
        <v>752839</v>
      </c>
      <c r="AU2" s="5">
        <v>754432</v>
      </c>
      <c r="AV2" s="5">
        <v>756829</v>
      </c>
      <c r="AW2" s="5">
        <v>754408</v>
      </c>
      <c r="AX2" s="16">
        <v>746354</v>
      </c>
      <c r="AY2" s="16">
        <v>751365</v>
      </c>
      <c r="AZ2" s="16">
        <v>754535</v>
      </c>
      <c r="BA2" s="5">
        <v>757882</v>
      </c>
      <c r="BB2" s="5">
        <v>758685</v>
      </c>
      <c r="BC2" s="5">
        <v>763625</v>
      </c>
      <c r="BD2" s="5">
        <v>760704</v>
      </c>
      <c r="BE2" s="5">
        <v>753562</v>
      </c>
      <c r="BF2" s="5">
        <v>761013</v>
      </c>
      <c r="BG2" s="5">
        <v>762470</v>
      </c>
      <c r="BH2" s="5">
        <v>763193</v>
      </c>
      <c r="BI2" s="5">
        <v>759939</v>
      </c>
      <c r="BJ2" s="7"/>
      <c r="BK2" s="6"/>
      <c r="BL2" s="5"/>
      <c r="BM2" s="66"/>
      <c r="BN2" s="11"/>
      <c r="BO2" s="16"/>
      <c r="BP2" s="17"/>
    </row>
    <row r="3" spans="1:71" ht="15" x14ac:dyDescent="0.35">
      <c r="A3" t="s">
        <v>5</v>
      </c>
      <c r="B3" s="5">
        <v>40522</v>
      </c>
      <c r="C3" s="5">
        <v>40521</v>
      </c>
      <c r="D3" s="5">
        <v>40766</v>
      </c>
      <c r="E3" s="5">
        <v>41204</v>
      </c>
      <c r="F3" s="5">
        <v>41720</v>
      </c>
      <c r="G3" s="5">
        <v>41848</v>
      </c>
      <c r="H3" s="5">
        <v>41143</v>
      </c>
      <c r="I3" s="5">
        <v>41093</v>
      </c>
      <c r="J3" s="5">
        <v>41654</v>
      </c>
      <c r="K3" s="5">
        <v>42069</v>
      </c>
      <c r="L3" s="5">
        <v>42682</v>
      </c>
      <c r="M3" s="5">
        <v>42836</v>
      </c>
      <c r="N3" s="5">
        <v>41192</v>
      </c>
      <c r="O3" s="5">
        <v>41438</v>
      </c>
      <c r="P3" s="5">
        <v>41173</v>
      </c>
      <c r="Q3" s="5">
        <v>34253</v>
      </c>
      <c r="R3" s="5">
        <v>34668</v>
      </c>
      <c r="S3" s="5">
        <v>37047</v>
      </c>
      <c r="T3" s="5">
        <v>37808</v>
      </c>
      <c r="U3" s="5">
        <v>37933</v>
      </c>
      <c r="V3" s="5">
        <v>38467</v>
      </c>
      <c r="W3" s="5">
        <v>38763</v>
      </c>
      <c r="X3" s="5">
        <v>39154</v>
      </c>
      <c r="Y3" s="5">
        <v>39340</v>
      </c>
      <c r="Z3" s="5">
        <v>38162</v>
      </c>
      <c r="AA3" s="5">
        <v>37878</v>
      </c>
      <c r="AB3" s="5">
        <v>38202</v>
      </c>
      <c r="AC3" s="5">
        <v>38899</v>
      </c>
      <c r="AD3" s="5">
        <v>38959</v>
      </c>
      <c r="AE3" s="5">
        <v>39638</v>
      </c>
      <c r="AF3" s="5">
        <v>39665</v>
      </c>
      <c r="AG3" s="5">
        <v>39479</v>
      </c>
      <c r="AH3" s="5">
        <v>39606</v>
      </c>
      <c r="AI3" s="5">
        <v>40094</v>
      </c>
      <c r="AJ3" s="5">
        <v>40439</v>
      </c>
      <c r="AK3" s="5">
        <v>40900</v>
      </c>
      <c r="AL3" s="5">
        <v>39362</v>
      </c>
      <c r="AM3" s="5">
        <v>39704</v>
      </c>
      <c r="AN3" s="5">
        <v>40012</v>
      </c>
      <c r="AO3" s="5">
        <v>40208</v>
      </c>
      <c r="AP3" s="5">
        <v>40425</v>
      </c>
      <c r="AQ3" s="5">
        <v>40668</v>
      </c>
      <c r="AR3" s="5">
        <v>40901</v>
      </c>
      <c r="AS3" s="5">
        <v>40313</v>
      </c>
      <c r="AT3" s="5">
        <v>40334</v>
      </c>
      <c r="AU3" s="5">
        <v>40574</v>
      </c>
      <c r="AV3" s="5">
        <v>40780</v>
      </c>
      <c r="AW3" s="5">
        <v>41383</v>
      </c>
      <c r="AX3" s="16">
        <v>40418</v>
      </c>
      <c r="AY3" s="16">
        <v>40389</v>
      </c>
      <c r="AZ3" s="16">
        <v>40999</v>
      </c>
      <c r="BA3" s="5">
        <v>41292</v>
      </c>
      <c r="BB3" s="5">
        <v>41952</v>
      </c>
      <c r="BC3" s="5">
        <v>42023</v>
      </c>
      <c r="BD3" s="5">
        <v>41363</v>
      </c>
      <c r="BE3" s="5">
        <v>41135</v>
      </c>
      <c r="BF3" s="5">
        <v>41192</v>
      </c>
      <c r="BG3" s="5">
        <v>41471</v>
      </c>
      <c r="BH3" s="5">
        <v>41827</v>
      </c>
      <c r="BI3" s="5">
        <v>42172</v>
      </c>
      <c r="BJ3" s="7"/>
      <c r="BK3" s="6"/>
      <c r="BL3" s="5"/>
      <c r="BM3" s="66"/>
      <c r="BN3" s="11"/>
      <c r="BO3" s="16"/>
      <c r="BP3" s="17"/>
    </row>
    <row r="4" spans="1:71" ht="15" x14ac:dyDescent="0.35">
      <c r="A4" t="s">
        <v>3</v>
      </c>
      <c r="B4" s="5">
        <v>103568</v>
      </c>
      <c r="C4" s="5">
        <v>103324</v>
      </c>
      <c r="D4" s="5">
        <v>104372</v>
      </c>
      <c r="E4" s="5">
        <v>106010</v>
      </c>
      <c r="F4" s="5">
        <v>106834</v>
      </c>
      <c r="G4" s="5">
        <v>107472</v>
      </c>
      <c r="H4" s="5">
        <v>102752</v>
      </c>
      <c r="I4" s="5">
        <v>102915</v>
      </c>
      <c r="J4" s="5">
        <v>105834</v>
      </c>
      <c r="K4" s="5">
        <v>106529</v>
      </c>
      <c r="L4" s="5">
        <v>106612</v>
      </c>
      <c r="M4" s="5">
        <v>105819</v>
      </c>
      <c r="N4" s="5">
        <v>104009</v>
      </c>
      <c r="O4" s="5">
        <v>104193</v>
      </c>
      <c r="P4" s="5">
        <v>103455</v>
      </c>
      <c r="Q4" s="5">
        <v>88043</v>
      </c>
      <c r="R4" s="5">
        <v>90469</v>
      </c>
      <c r="S4" s="5">
        <v>93876</v>
      </c>
      <c r="T4" s="5">
        <v>92416</v>
      </c>
      <c r="U4" s="5">
        <v>94039</v>
      </c>
      <c r="V4" s="5">
        <v>97832</v>
      </c>
      <c r="W4" s="5">
        <v>98602</v>
      </c>
      <c r="X4" s="5">
        <v>98277</v>
      </c>
      <c r="Y4" s="5">
        <v>98601</v>
      </c>
      <c r="Z4" s="5">
        <v>96922</v>
      </c>
      <c r="AA4" s="5">
        <v>97030</v>
      </c>
      <c r="AB4" s="5">
        <v>98135</v>
      </c>
      <c r="AC4" s="5">
        <v>99177</v>
      </c>
      <c r="AD4" s="5">
        <v>100143</v>
      </c>
      <c r="AE4" s="5">
        <v>100513</v>
      </c>
      <c r="AF4" s="5">
        <v>98055</v>
      </c>
      <c r="AG4" s="5">
        <v>98474</v>
      </c>
      <c r="AH4" s="5">
        <v>100692</v>
      </c>
      <c r="AI4" s="5">
        <v>102022</v>
      </c>
      <c r="AJ4" s="5">
        <v>102012</v>
      </c>
      <c r="AK4" s="5">
        <v>103000</v>
      </c>
      <c r="AL4" s="5">
        <v>99562</v>
      </c>
      <c r="AM4" s="5">
        <v>100617</v>
      </c>
      <c r="AN4" s="5">
        <v>100756</v>
      </c>
      <c r="AO4" s="5">
        <v>101844</v>
      </c>
      <c r="AP4" s="5">
        <v>102654</v>
      </c>
      <c r="AQ4" s="5">
        <v>103006</v>
      </c>
      <c r="AR4" s="5">
        <v>99921</v>
      </c>
      <c r="AS4" s="5">
        <v>100475</v>
      </c>
      <c r="AT4" s="5">
        <v>104318</v>
      </c>
      <c r="AU4" s="5">
        <v>104729</v>
      </c>
      <c r="AV4" s="5">
        <v>104869</v>
      </c>
      <c r="AW4" s="5">
        <v>104632</v>
      </c>
      <c r="AX4" s="16">
        <v>103665</v>
      </c>
      <c r="AY4" s="16">
        <v>104351</v>
      </c>
      <c r="AZ4" s="16">
        <v>104779</v>
      </c>
      <c r="BA4" s="5">
        <v>105978</v>
      </c>
      <c r="BB4" s="5">
        <v>106424</v>
      </c>
      <c r="BC4" s="5">
        <v>106618</v>
      </c>
      <c r="BD4" s="5">
        <v>103321</v>
      </c>
      <c r="BE4" s="5">
        <v>103960</v>
      </c>
      <c r="BF4" s="5">
        <v>107065</v>
      </c>
      <c r="BG4" s="5">
        <v>107247</v>
      </c>
      <c r="BH4" s="5">
        <v>107323</v>
      </c>
      <c r="BI4" s="5">
        <v>107710</v>
      </c>
      <c r="BJ4" s="7"/>
      <c r="BK4" s="6"/>
      <c r="BL4" s="5"/>
      <c r="BM4" s="66"/>
      <c r="BN4" s="11"/>
      <c r="BO4" s="16"/>
      <c r="BP4" s="17"/>
    </row>
    <row r="5" spans="1:71" ht="15" x14ac:dyDescent="0.35">
      <c r="A5" t="s">
        <v>2</v>
      </c>
      <c r="B5" s="5">
        <v>469180</v>
      </c>
      <c r="C5" s="5">
        <v>468025</v>
      </c>
      <c r="D5" s="5">
        <v>470556</v>
      </c>
      <c r="E5" s="5">
        <v>473938</v>
      </c>
      <c r="F5" s="5">
        <v>476349</v>
      </c>
      <c r="G5" s="5">
        <v>480406</v>
      </c>
      <c r="H5" s="5">
        <v>466068</v>
      </c>
      <c r="I5" s="5">
        <v>460878</v>
      </c>
      <c r="J5" s="5">
        <v>474008</v>
      </c>
      <c r="K5" s="5">
        <v>474637</v>
      </c>
      <c r="L5" s="5">
        <v>478098</v>
      </c>
      <c r="M5" s="5">
        <v>477794</v>
      </c>
      <c r="N5" s="5">
        <v>470919</v>
      </c>
      <c r="O5" s="5">
        <v>470494</v>
      </c>
      <c r="P5" s="5">
        <v>466745</v>
      </c>
      <c r="Q5" s="5">
        <v>409917</v>
      </c>
      <c r="R5" s="5">
        <v>414889</v>
      </c>
      <c r="S5" s="5">
        <v>423168</v>
      </c>
      <c r="T5" s="5">
        <v>422684</v>
      </c>
      <c r="U5" s="5">
        <v>425815</v>
      </c>
      <c r="V5" s="5">
        <v>437042</v>
      </c>
      <c r="W5" s="5">
        <v>442587</v>
      </c>
      <c r="X5" s="5">
        <v>442674</v>
      </c>
      <c r="Y5" s="5">
        <v>444170</v>
      </c>
      <c r="Z5" s="5">
        <v>434224</v>
      </c>
      <c r="AA5" s="5">
        <v>435450</v>
      </c>
      <c r="AB5" s="5">
        <v>439330</v>
      </c>
      <c r="AC5" s="5">
        <v>443511</v>
      </c>
      <c r="AD5" s="5">
        <v>446382</v>
      </c>
      <c r="AE5" s="5">
        <v>450099</v>
      </c>
      <c r="AF5" s="5">
        <v>445315</v>
      </c>
      <c r="AG5" s="5">
        <v>440666</v>
      </c>
      <c r="AH5" s="5">
        <v>449874</v>
      </c>
      <c r="AI5" s="5">
        <v>455150</v>
      </c>
      <c r="AJ5" s="5">
        <v>458124</v>
      </c>
      <c r="AK5" s="5">
        <v>460157</v>
      </c>
      <c r="AL5" s="5">
        <v>443927</v>
      </c>
      <c r="AM5" s="5">
        <v>448585</v>
      </c>
      <c r="AN5" s="5">
        <v>448413</v>
      </c>
      <c r="AO5" s="5">
        <v>453927</v>
      </c>
      <c r="AP5" s="5">
        <v>456152</v>
      </c>
      <c r="AQ5" s="5">
        <v>455895</v>
      </c>
      <c r="AR5" s="5">
        <v>452493</v>
      </c>
      <c r="AS5" s="5">
        <v>447503</v>
      </c>
      <c r="AT5" s="5">
        <v>456967</v>
      </c>
      <c r="AU5" s="5">
        <v>458227</v>
      </c>
      <c r="AV5" s="5">
        <v>459369</v>
      </c>
      <c r="AW5" s="5">
        <v>457781</v>
      </c>
      <c r="AX5" s="16">
        <v>454078</v>
      </c>
      <c r="AY5" s="16">
        <v>454705</v>
      </c>
      <c r="AZ5" s="16">
        <v>454741</v>
      </c>
      <c r="BA5" s="5">
        <v>456941</v>
      </c>
      <c r="BB5" s="5">
        <v>458859</v>
      </c>
      <c r="BC5" s="5">
        <v>463306</v>
      </c>
      <c r="BD5" s="5">
        <v>453142</v>
      </c>
      <c r="BE5" s="5">
        <v>461388</v>
      </c>
      <c r="BF5" s="5">
        <v>457461</v>
      </c>
      <c r="BG5" s="5">
        <v>460481</v>
      </c>
      <c r="BH5" s="5">
        <v>461604</v>
      </c>
      <c r="BI5" s="5">
        <v>462135</v>
      </c>
      <c r="BJ5" s="7"/>
      <c r="BK5" s="6"/>
      <c r="BL5" s="5"/>
      <c r="BM5" s="66"/>
      <c r="BN5" s="11"/>
      <c r="BO5" s="16"/>
      <c r="BP5" s="17"/>
    </row>
    <row r="6" spans="1:71" ht="15" x14ac:dyDescent="0.35">
      <c r="A6" t="s">
        <v>4</v>
      </c>
      <c r="B6" s="5">
        <v>315574</v>
      </c>
      <c r="C6" s="5">
        <v>318255</v>
      </c>
      <c r="D6" s="5">
        <v>320369</v>
      </c>
      <c r="E6" s="5">
        <v>321450</v>
      </c>
      <c r="F6" s="5">
        <v>323033</v>
      </c>
      <c r="G6" s="5">
        <v>325497</v>
      </c>
      <c r="H6" s="5">
        <v>321447</v>
      </c>
      <c r="I6" s="5">
        <v>320628</v>
      </c>
      <c r="J6" s="5">
        <v>319379</v>
      </c>
      <c r="K6" s="5">
        <v>326672</v>
      </c>
      <c r="L6" s="5">
        <v>327448</v>
      </c>
      <c r="M6" s="5">
        <v>326268</v>
      </c>
      <c r="N6" s="5">
        <v>316757</v>
      </c>
      <c r="O6" s="5">
        <v>320983</v>
      </c>
      <c r="P6" s="5">
        <v>317238</v>
      </c>
      <c r="Q6" s="5">
        <v>271758</v>
      </c>
      <c r="R6" s="5">
        <v>274303</v>
      </c>
      <c r="S6" s="5">
        <v>279890</v>
      </c>
      <c r="T6" s="5">
        <v>285826</v>
      </c>
      <c r="U6" s="5">
        <v>290475</v>
      </c>
      <c r="V6" s="5">
        <v>293313</v>
      </c>
      <c r="W6" s="5">
        <v>297186</v>
      </c>
      <c r="X6" s="5">
        <v>299907</v>
      </c>
      <c r="Y6" s="5">
        <v>298610</v>
      </c>
      <c r="Z6" s="5">
        <v>290845</v>
      </c>
      <c r="AA6" s="5">
        <v>291956</v>
      </c>
      <c r="AB6" s="5">
        <v>293932</v>
      </c>
      <c r="AC6" s="5">
        <v>299873</v>
      </c>
      <c r="AD6" s="5">
        <v>301567</v>
      </c>
      <c r="AE6" s="5">
        <v>303373</v>
      </c>
      <c r="AF6" s="5">
        <v>305117</v>
      </c>
      <c r="AG6" s="5">
        <v>304538</v>
      </c>
      <c r="AH6" s="5">
        <v>305678</v>
      </c>
      <c r="AI6" s="5">
        <v>305796</v>
      </c>
      <c r="AJ6" s="5">
        <v>309028</v>
      </c>
      <c r="AK6" s="5">
        <v>311240</v>
      </c>
      <c r="AL6" s="5">
        <v>301756</v>
      </c>
      <c r="AM6" s="5">
        <v>304970</v>
      </c>
      <c r="AN6" s="5">
        <v>302671</v>
      </c>
      <c r="AO6" s="5">
        <v>312034</v>
      </c>
      <c r="AP6" s="5">
        <v>312615</v>
      </c>
      <c r="AQ6" s="5">
        <v>312868</v>
      </c>
      <c r="AR6" s="5">
        <v>317891</v>
      </c>
      <c r="AS6" s="5">
        <v>315681</v>
      </c>
      <c r="AT6" s="5">
        <v>315663</v>
      </c>
      <c r="AU6" s="5">
        <v>312657</v>
      </c>
      <c r="AV6" s="5">
        <v>313647</v>
      </c>
      <c r="AW6" s="5">
        <v>314237</v>
      </c>
      <c r="AX6" s="16">
        <v>312111</v>
      </c>
      <c r="AY6" s="16">
        <v>313049</v>
      </c>
      <c r="AZ6" s="16">
        <v>312366</v>
      </c>
      <c r="BA6" s="5">
        <v>317997</v>
      </c>
      <c r="BB6" s="5">
        <v>319993</v>
      </c>
      <c r="BC6" s="5">
        <v>320548</v>
      </c>
      <c r="BD6" s="5">
        <v>320459</v>
      </c>
      <c r="BE6" s="5">
        <v>320565</v>
      </c>
      <c r="BF6" s="5">
        <v>318541</v>
      </c>
      <c r="BG6" s="5">
        <v>319755</v>
      </c>
      <c r="BH6" s="5">
        <v>321804</v>
      </c>
      <c r="BI6" s="5">
        <v>322609</v>
      </c>
      <c r="BJ6" s="7"/>
      <c r="BK6" s="6"/>
      <c r="BL6" s="5"/>
      <c r="BM6" s="66"/>
      <c r="BN6" s="11"/>
      <c r="BO6" s="16"/>
      <c r="BP6" s="17"/>
    </row>
    <row r="7" spans="1:71" ht="15" x14ac:dyDescent="0.35">
      <c r="A7" t="s">
        <v>6</v>
      </c>
      <c r="B7" s="5">
        <v>178064</v>
      </c>
      <c r="C7" s="5">
        <v>178992</v>
      </c>
      <c r="D7" s="5">
        <v>179908</v>
      </c>
      <c r="E7" s="5">
        <v>180555</v>
      </c>
      <c r="F7" s="5">
        <v>181446</v>
      </c>
      <c r="G7" s="5">
        <v>183879</v>
      </c>
      <c r="H7" s="5">
        <v>183764</v>
      </c>
      <c r="I7" s="5">
        <v>183602</v>
      </c>
      <c r="J7" s="5">
        <v>182290</v>
      </c>
      <c r="K7" s="5">
        <v>183906</v>
      </c>
      <c r="L7" s="5">
        <v>185062</v>
      </c>
      <c r="M7" s="5">
        <v>184898</v>
      </c>
      <c r="N7" s="5">
        <v>186188</v>
      </c>
      <c r="O7" s="5">
        <v>186153</v>
      </c>
      <c r="P7" s="5">
        <v>185588</v>
      </c>
      <c r="Q7" s="5">
        <v>166362</v>
      </c>
      <c r="R7" s="5">
        <v>166853</v>
      </c>
      <c r="S7" s="5">
        <v>169688</v>
      </c>
      <c r="T7" s="5">
        <v>172320</v>
      </c>
      <c r="U7" s="5">
        <v>172270</v>
      </c>
      <c r="V7" s="5">
        <v>171630</v>
      </c>
      <c r="W7" s="5">
        <v>172101</v>
      </c>
      <c r="X7" s="5">
        <v>172019</v>
      </c>
      <c r="Y7" s="5">
        <v>171897</v>
      </c>
      <c r="Z7" s="5">
        <v>170016</v>
      </c>
      <c r="AA7" s="5">
        <v>170084</v>
      </c>
      <c r="AB7" s="5">
        <v>170285</v>
      </c>
      <c r="AC7" s="5">
        <v>171530</v>
      </c>
      <c r="AD7" s="5">
        <v>171661</v>
      </c>
      <c r="AE7" s="5">
        <v>174135</v>
      </c>
      <c r="AF7" s="5">
        <v>175245</v>
      </c>
      <c r="AG7" s="5">
        <v>174430</v>
      </c>
      <c r="AH7" s="5">
        <v>173118</v>
      </c>
      <c r="AI7" s="5">
        <v>171620</v>
      </c>
      <c r="AJ7" s="5">
        <v>172318</v>
      </c>
      <c r="AK7" s="5">
        <v>172367</v>
      </c>
      <c r="AL7" s="5">
        <v>169974</v>
      </c>
      <c r="AM7" s="5">
        <v>171316</v>
      </c>
      <c r="AN7" s="5">
        <v>171299</v>
      </c>
      <c r="AO7" s="5">
        <v>172568</v>
      </c>
      <c r="AP7" s="5">
        <v>172948</v>
      </c>
      <c r="AQ7" s="5">
        <v>174221</v>
      </c>
      <c r="AR7" s="5">
        <v>176654</v>
      </c>
      <c r="AS7" s="5">
        <v>176886</v>
      </c>
      <c r="AT7" s="5">
        <v>175948</v>
      </c>
      <c r="AU7" s="5">
        <v>176550</v>
      </c>
      <c r="AV7" s="5">
        <v>177108</v>
      </c>
      <c r="AW7" s="5">
        <v>177102</v>
      </c>
      <c r="AX7" s="16">
        <v>176292</v>
      </c>
      <c r="AY7" s="16">
        <v>176615</v>
      </c>
      <c r="AZ7" s="16">
        <v>177006</v>
      </c>
      <c r="BA7" s="5">
        <v>177454</v>
      </c>
      <c r="BB7" s="5">
        <v>178295</v>
      </c>
      <c r="BC7" s="5">
        <v>180600</v>
      </c>
      <c r="BD7" s="5">
        <v>181339</v>
      </c>
      <c r="BE7" s="5">
        <v>180852</v>
      </c>
      <c r="BF7" s="5">
        <v>179419</v>
      </c>
      <c r="BG7" s="5">
        <v>180725</v>
      </c>
      <c r="BH7" s="5">
        <v>181217</v>
      </c>
      <c r="BI7" s="5">
        <v>181113</v>
      </c>
      <c r="BJ7" s="7"/>
      <c r="BK7" s="6"/>
      <c r="BL7" s="5"/>
      <c r="BM7" s="66"/>
      <c r="BN7" s="11"/>
      <c r="BO7" s="16"/>
      <c r="BP7" s="17"/>
    </row>
    <row r="8" spans="1:71" ht="14.4" customHeight="1" x14ac:dyDescent="0.35">
      <c r="A8" t="s">
        <v>1</v>
      </c>
      <c r="B8" s="5">
        <v>610413</v>
      </c>
      <c r="C8" s="5">
        <v>612849</v>
      </c>
      <c r="D8" s="5">
        <v>614196</v>
      </c>
      <c r="E8" s="5">
        <v>617319</v>
      </c>
      <c r="F8" s="5">
        <v>622294</v>
      </c>
      <c r="G8" s="5">
        <v>630536</v>
      </c>
      <c r="H8" s="5">
        <v>619894</v>
      </c>
      <c r="I8" s="5">
        <v>626640</v>
      </c>
      <c r="J8" s="5">
        <v>622536</v>
      </c>
      <c r="K8" s="5">
        <v>626894</v>
      </c>
      <c r="L8" s="5">
        <v>631154</v>
      </c>
      <c r="M8" s="5">
        <v>631991</v>
      </c>
      <c r="N8" s="5">
        <v>619287</v>
      </c>
      <c r="O8" s="5">
        <v>620899</v>
      </c>
      <c r="P8" s="5">
        <v>617957</v>
      </c>
      <c r="Q8" s="5">
        <v>557445</v>
      </c>
      <c r="R8" s="5">
        <v>560692</v>
      </c>
      <c r="S8" s="5">
        <v>575788</v>
      </c>
      <c r="T8" s="5">
        <v>570007</v>
      </c>
      <c r="U8" s="5">
        <v>588988</v>
      </c>
      <c r="V8" s="5">
        <v>591842</v>
      </c>
      <c r="W8" s="5">
        <v>595844</v>
      </c>
      <c r="X8" s="5">
        <v>599969</v>
      </c>
      <c r="Y8" s="5">
        <v>600947</v>
      </c>
      <c r="Z8" s="5">
        <v>593976</v>
      </c>
      <c r="AA8" s="5">
        <v>594702</v>
      </c>
      <c r="AB8" s="5">
        <v>597301</v>
      </c>
      <c r="AC8" s="5">
        <v>600798</v>
      </c>
      <c r="AD8" s="5">
        <v>604293</v>
      </c>
      <c r="AE8" s="5">
        <v>611971</v>
      </c>
      <c r="AF8" s="5">
        <v>606909</v>
      </c>
      <c r="AG8" s="5">
        <v>612501</v>
      </c>
      <c r="AH8" s="5">
        <v>609034</v>
      </c>
      <c r="AI8" s="5">
        <v>615938</v>
      </c>
      <c r="AJ8" s="5">
        <v>619541</v>
      </c>
      <c r="AK8" s="5">
        <v>619941</v>
      </c>
      <c r="AL8" s="5">
        <v>605140</v>
      </c>
      <c r="AM8" s="5">
        <v>610676</v>
      </c>
      <c r="AN8" s="5">
        <v>611376</v>
      </c>
      <c r="AO8" s="5">
        <v>616283</v>
      </c>
      <c r="AP8" s="5">
        <v>618996</v>
      </c>
      <c r="AQ8" s="5">
        <v>623940</v>
      </c>
      <c r="AR8" s="5">
        <v>621127</v>
      </c>
      <c r="AS8" s="5">
        <v>628581</v>
      </c>
      <c r="AT8" s="5">
        <v>623622</v>
      </c>
      <c r="AU8" s="5">
        <v>627724</v>
      </c>
      <c r="AV8" s="5">
        <v>631654</v>
      </c>
      <c r="AW8" s="5">
        <v>629173</v>
      </c>
      <c r="AX8" s="16">
        <v>620190</v>
      </c>
      <c r="AY8" s="16">
        <v>623157</v>
      </c>
      <c r="AZ8" s="16">
        <v>622978</v>
      </c>
      <c r="BA8" s="5">
        <v>625561</v>
      </c>
      <c r="BB8" s="5">
        <v>629426</v>
      </c>
      <c r="BC8" s="5">
        <v>638422</v>
      </c>
      <c r="BD8" s="5">
        <v>630537</v>
      </c>
      <c r="BE8" s="5">
        <v>636212</v>
      </c>
      <c r="BF8" s="5">
        <v>628930</v>
      </c>
      <c r="BG8" s="5">
        <v>631008</v>
      </c>
      <c r="BH8" s="5">
        <v>633523</v>
      </c>
      <c r="BI8" s="5">
        <v>632599</v>
      </c>
      <c r="BJ8" s="7"/>
      <c r="BK8" s="6"/>
      <c r="BL8" s="5"/>
      <c r="BM8" s="66"/>
      <c r="BN8" s="11"/>
      <c r="BO8" s="16"/>
      <c r="BP8" s="17"/>
    </row>
    <row r="9" spans="1:71" ht="14.4" customHeight="1" x14ac:dyDescent="0.35">
      <c r="A9" t="s">
        <v>7</v>
      </c>
      <c r="B9" s="5">
        <v>170203</v>
      </c>
      <c r="C9" s="5">
        <v>169837</v>
      </c>
      <c r="D9" s="5">
        <v>171795</v>
      </c>
      <c r="E9" s="5">
        <v>174141</v>
      </c>
      <c r="F9" s="5">
        <v>176621</v>
      </c>
      <c r="G9" s="5">
        <v>179078</v>
      </c>
      <c r="H9" s="5">
        <v>178217</v>
      </c>
      <c r="I9" s="5">
        <v>178292</v>
      </c>
      <c r="J9" s="5">
        <v>174321</v>
      </c>
      <c r="K9" s="5">
        <v>177328</v>
      </c>
      <c r="L9" s="5">
        <v>178157</v>
      </c>
      <c r="M9" s="5">
        <v>177972</v>
      </c>
      <c r="N9" s="5">
        <v>176320</v>
      </c>
      <c r="O9" s="5">
        <v>175578</v>
      </c>
      <c r="P9" s="5">
        <v>175510</v>
      </c>
      <c r="Q9" s="5">
        <v>149802</v>
      </c>
      <c r="R9" s="5">
        <v>152719</v>
      </c>
      <c r="S9" s="5">
        <v>158380</v>
      </c>
      <c r="T9" s="5">
        <v>163719</v>
      </c>
      <c r="U9" s="5">
        <v>165307</v>
      </c>
      <c r="V9" s="5">
        <v>165015</v>
      </c>
      <c r="W9" s="5">
        <v>166104</v>
      </c>
      <c r="X9" s="5">
        <v>166413</v>
      </c>
      <c r="Y9" s="5">
        <v>167127</v>
      </c>
      <c r="Z9" s="5">
        <v>165744</v>
      </c>
      <c r="AA9" s="5">
        <v>165233</v>
      </c>
      <c r="AB9" s="5">
        <v>166772</v>
      </c>
      <c r="AC9" s="5">
        <v>169248</v>
      </c>
      <c r="AD9" s="5">
        <v>172158</v>
      </c>
      <c r="AE9" s="5">
        <v>175057</v>
      </c>
      <c r="AF9" s="5">
        <v>176611</v>
      </c>
      <c r="AG9" s="5">
        <v>176141</v>
      </c>
      <c r="AH9" s="5">
        <v>172970</v>
      </c>
      <c r="AI9" s="5">
        <v>175861</v>
      </c>
      <c r="AJ9" s="5">
        <v>176763</v>
      </c>
      <c r="AK9" s="5">
        <v>177251</v>
      </c>
      <c r="AL9" s="5">
        <v>174110</v>
      </c>
      <c r="AM9" s="5">
        <v>174699</v>
      </c>
      <c r="AN9" s="5">
        <v>175168</v>
      </c>
      <c r="AO9" s="5">
        <v>178407</v>
      </c>
      <c r="AP9" s="5">
        <v>180464</v>
      </c>
      <c r="AQ9" s="5">
        <v>181901</v>
      </c>
      <c r="AR9" s="5">
        <v>183760</v>
      </c>
      <c r="AS9" s="5">
        <v>184242</v>
      </c>
      <c r="AT9" s="5">
        <v>181646</v>
      </c>
      <c r="AU9" s="5">
        <v>183788</v>
      </c>
      <c r="AV9" s="5">
        <v>184973</v>
      </c>
      <c r="AW9" s="5">
        <v>184382</v>
      </c>
      <c r="AX9" s="16">
        <v>183952</v>
      </c>
      <c r="AY9" s="16">
        <v>184154</v>
      </c>
      <c r="AZ9" s="16">
        <v>184853</v>
      </c>
      <c r="BA9" s="5">
        <v>186502</v>
      </c>
      <c r="BB9" s="5">
        <v>188589</v>
      </c>
      <c r="BC9" s="5">
        <v>191731</v>
      </c>
      <c r="BD9" s="5">
        <v>191916</v>
      </c>
      <c r="BE9" s="5">
        <v>192044</v>
      </c>
      <c r="BF9" s="5">
        <v>188535</v>
      </c>
      <c r="BG9" s="5">
        <v>191145</v>
      </c>
      <c r="BH9" s="5">
        <v>192397</v>
      </c>
      <c r="BI9" s="5">
        <v>192547</v>
      </c>
      <c r="BJ9" s="7"/>
      <c r="BK9" s="6"/>
      <c r="BL9" s="5"/>
      <c r="BM9" s="66"/>
      <c r="BN9" s="11"/>
      <c r="BO9" s="16"/>
      <c r="BP9" s="17"/>
    </row>
    <row r="10" spans="1:71" ht="15" x14ac:dyDescent="0.35">
      <c r="A10" t="s">
        <v>8</v>
      </c>
      <c r="B10" s="5">
        <v>129954</v>
      </c>
      <c r="C10" s="5">
        <v>130049</v>
      </c>
      <c r="D10" s="5">
        <v>131372</v>
      </c>
      <c r="E10" s="5">
        <v>132883</v>
      </c>
      <c r="F10" s="5">
        <v>134902</v>
      </c>
      <c r="G10" s="5">
        <v>136530</v>
      </c>
      <c r="H10" s="5">
        <v>134432</v>
      </c>
      <c r="I10" s="5">
        <v>133408</v>
      </c>
      <c r="J10" s="5">
        <v>133079</v>
      </c>
      <c r="K10" s="5">
        <v>133660</v>
      </c>
      <c r="L10" s="5">
        <v>134436</v>
      </c>
      <c r="M10" s="5">
        <v>134141</v>
      </c>
      <c r="N10" s="5">
        <v>131920</v>
      </c>
      <c r="O10" s="5">
        <v>132181</v>
      </c>
      <c r="P10" s="5">
        <v>132286</v>
      </c>
      <c r="Q10" s="5">
        <v>113991</v>
      </c>
      <c r="R10" s="5">
        <v>115580</v>
      </c>
      <c r="S10" s="5">
        <v>121993</v>
      </c>
      <c r="T10" s="5">
        <v>122646</v>
      </c>
      <c r="U10" s="5">
        <v>124111</v>
      </c>
      <c r="V10" s="5">
        <v>125483</v>
      </c>
      <c r="W10" s="5">
        <v>127005</v>
      </c>
      <c r="X10" s="5">
        <v>127703</v>
      </c>
      <c r="Y10" s="5">
        <v>128146</v>
      </c>
      <c r="Z10" s="5">
        <v>125710</v>
      </c>
      <c r="AA10" s="5">
        <v>125422</v>
      </c>
      <c r="AB10" s="5">
        <v>127101</v>
      </c>
      <c r="AC10" s="5">
        <v>128789</v>
      </c>
      <c r="AD10" s="5">
        <v>130323</v>
      </c>
      <c r="AE10" s="5">
        <v>131957</v>
      </c>
      <c r="AF10" s="5">
        <v>131360</v>
      </c>
      <c r="AG10" s="5">
        <v>131368</v>
      </c>
      <c r="AH10" s="5">
        <v>130771</v>
      </c>
      <c r="AI10" s="5">
        <v>132840</v>
      </c>
      <c r="AJ10" s="5">
        <v>132616</v>
      </c>
      <c r="AK10" s="5">
        <v>132647</v>
      </c>
      <c r="AL10" s="5">
        <v>128664</v>
      </c>
      <c r="AM10" s="5">
        <v>130763</v>
      </c>
      <c r="AN10" s="5">
        <v>131319</v>
      </c>
      <c r="AO10" s="5">
        <v>132865</v>
      </c>
      <c r="AP10" s="5">
        <v>134858</v>
      </c>
      <c r="AQ10" s="5">
        <v>135582</v>
      </c>
      <c r="AR10" s="5">
        <v>135426</v>
      </c>
      <c r="AS10" s="5">
        <v>135059</v>
      </c>
      <c r="AT10" s="5">
        <v>135061</v>
      </c>
      <c r="AU10" s="5">
        <v>135192</v>
      </c>
      <c r="AV10" s="5">
        <v>135937</v>
      </c>
      <c r="AW10" s="5">
        <v>135672</v>
      </c>
      <c r="AX10" s="16">
        <v>134798</v>
      </c>
      <c r="AY10" s="16">
        <v>135398</v>
      </c>
      <c r="AZ10" s="16">
        <v>136495</v>
      </c>
      <c r="BA10" s="5">
        <v>138662</v>
      </c>
      <c r="BB10" s="5">
        <v>140728</v>
      </c>
      <c r="BC10" s="5">
        <v>142473</v>
      </c>
      <c r="BD10" s="5">
        <v>140613</v>
      </c>
      <c r="BE10" s="5">
        <v>141187</v>
      </c>
      <c r="BF10" s="5">
        <v>140823</v>
      </c>
      <c r="BG10" s="5">
        <v>141008</v>
      </c>
      <c r="BH10" s="5">
        <v>141706</v>
      </c>
      <c r="BI10" s="5">
        <v>141443</v>
      </c>
      <c r="BJ10" s="7"/>
      <c r="BK10" s="6"/>
      <c r="BL10" s="5"/>
      <c r="BM10" s="66"/>
      <c r="BN10" s="11"/>
      <c r="BO10" s="16"/>
      <c r="BP10" s="17"/>
    </row>
    <row r="11" spans="1:71" ht="14.4" customHeight="1" x14ac:dyDescent="0.35">
      <c r="A11" t="s">
        <v>9</v>
      </c>
      <c r="B11" s="5">
        <v>90740</v>
      </c>
      <c r="C11" s="5">
        <v>90585</v>
      </c>
      <c r="D11" s="5">
        <v>90738</v>
      </c>
      <c r="E11" s="5">
        <v>91152</v>
      </c>
      <c r="F11" s="5">
        <v>91729</v>
      </c>
      <c r="G11" s="5">
        <v>92922</v>
      </c>
      <c r="H11" s="5">
        <v>91008</v>
      </c>
      <c r="I11" s="5">
        <v>90177</v>
      </c>
      <c r="J11" s="5">
        <v>89141</v>
      </c>
      <c r="K11" s="5">
        <v>90605</v>
      </c>
      <c r="L11" s="5">
        <v>91123</v>
      </c>
      <c r="M11" s="5">
        <v>91168</v>
      </c>
      <c r="N11" s="5">
        <v>89226</v>
      </c>
      <c r="O11" s="5">
        <v>89160</v>
      </c>
      <c r="P11" s="5">
        <v>88585</v>
      </c>
      <c r="Q11" s="5">
        <v>78351</v>
      </c>
      <c r="R11" s="5">
        <v>79549</v>
      </c>
      <c r="S11" s="5">
        <v>81121</v>
      </c>
      <c r="T11" s="5">
        <v>82739</v>
      </c>
      <c r="U11" s="5">
        <v>83120</v>
      </c>
      <c r="V11" s="5">
        <v>83055</v>
      </c>
      <c r="W11" s="5">
        <v>83487</v>
      </c>
      <c r="X11" s="5">
        <v>84468</v>
      </c>
      <c r="Y11" s="5">
        <v>84161</v>
      </c>
      <c r="Z11" s="5">
        <v>82199</v>
      </c>
      <c r="AA11" s="5">
        <v>82115</v>
      </c>
      <c r="AB11" s="5">
        <v>82286</v>
      </c>
      <c r="AC11" s="5">
        <v>82964</v>
      </c>
      <c r="AD11" s="5">
        <v>83660</v>
      </c>
      <c r="AE11" s="5">
        <v>84462</v>
      </c>
      <c r="AF11" s="5">
        <v>85091</v>
      </c>
      <c r="AG11" s="5">
        <v>84833</v>
      </c>
      <c r="AH11" s="5">
        <v>84375</v>
      </c>
      <c r="AI11" s="5">
        <v>85114</v>
      </c>
      <c r="AJ11" s="5">
        <v>85844</v>
      </c>
      <c r="AK11" s="5">
        <v>86028</v>
      </c>
      <c r="AL11" s="5">
        <v>83838</v>
      </c>
      <c r="AM11" s="5">
        <v>84326</v>
      </c>
      <c r="AN11" s="5">
        <v>84717</v>
      </c>
      <c r="AO11" s="5">
        <v>85865</v>
      </c>
      <c r="AP11" s="5">
        <v>86322</v>
      </c>
      <c r="AQ11" s="5">
        <v>85001</v>
      </c>
      <c r="AR11" s="5">
        <v>85512</v>
      </c>
      <c r="AS11" s="5">
        <v>84804</v>
      </c>
      <c r="AT11" s="5">
        <v>83931</v>
      </c>
      <c r="AU11" s="5">
        <v>84082</v>
      </c>
      <c r="AV11" s="5">
        <v>83865</v>
      </c>
      <c r="AW11" s="5">
        <v>82956</v>
      </c>
      <c r="AX11" s="16">
        <v>82246</v>
      </c>
      <c r="AY11" s="16">
        <v>80951</v>
      </c>
      <c r="AZ11" s="16">
        <v>81197</v>
      </c>
      <c r="BA11" s="5">
        <v>81163</v>
      </c>
      <c r="BB11" s="5">
        <v>81521</v>
      </c>
      <c r="BC11" s="5">
        <v>82211</v>
      </c>
      <c r="BD11" s="5">
        <v>81451</v>
      </c>
      <c r="BE11" s="5">
        <v>80981</v>
      </c>
      <c r="BF11" s="5">
        <v>80652</v>
      </c>
      <c r="BG11" s="5">
        <v>81118</v>
      </c>
      <c r="BH11" s="5">
        <v>81375</v>
      </c>
      <c r="BI11" s="5">
        <v>80973</v>
      </c>
      <c r="BJ11" s="7"/>
      <c r="BK11" s="6"/>
      <c r="BL11" s="5"/>
      <c r="BM11" s="66"/>
      <c r="BN11" s="11"/>
      <c r="BO11" s="16"/>
      <c r="BP11" s="17"/>
    </row>
    <row r="12" spans="1:71" ht="15" x14ac:dyDescent="0.35">
      <c r="A12" t="s">
        <v>10</v>
      </c>
      <c r="B12" s="5">
        <v>19120</v>
      </c>
      <c r="C12" s="5">
        <v>19350</v>
      </c>
      <c r="D12" s="5">
        <v>19491</v>
      </c>
      <c r="E12" s="5">
        <v>19769</v>
      </c>
      <c r="F12" s="5">
        <v>19934</v>
      </c>
      <c r="G12" s="5">
        <v>19860</v>
      </c>
      <c r="H12" s="5">
        <v>19980</v>
      </c>
      <c r="I12" s="5">
        <v>19767</v>
      </c>
      <c r="J12" s="5">
        <v>19492</v>
      </c>
      <c r="K12" s="5">
        <v>19820</v>
      </c>
      <c r="L12" s="5">
        <v>19806</v>
      </c>
      <c r="M12" s="5">
        <v>19593</v>
      </c>
      <c r="N12" s="5">
        <v>19276</v>
      </c>
      <c r="O12" s="5">
        <v>19360</v>
      </c>
      <c r="P12" s="5">
        <v>19165</v>
      </c>
      <c r="Q12" s="5">
        <v>16156</v>
      </c>
      <c r="R12" s="5">
        <v>16475</v>
      </c>
      <c r="S12" s="5">
        <v>17216</v>
      </c>
      <c r="T12" s="5">
        <v>17642</v>
      </c>
      <c r="U12" s="5">
        <v>17755</v>
      </c>
      <c r="V12" s="5">
        <v>17764</v>
      </c>
      <c r="W12" s="5">
        <v>18510</v>
      </c>
      <c r="X12" s="5">
        <v>18517</v>
      </c>
      <c r="Y12" s="5">
        <v>18456</v>
      </c>
      <c r="Z12" s="5">
        <v>18218</v>
      </c>
      <c r="AA12" s="5">
        <v>18258</v>
      </c>
      <c r="AB12" s="5">
        <v>18437</v>
      </c>
      <c r="AC12" s="5">
        <v>18714</v>
      </c>
      <c r="AD12" s="5">
        <v>18866</v>
      </c>
      <c r="AE12" s="5">
        <v>19160</v>
      </c>
      <c r="AF12" s="5">
        <v>19227</v>
      </c>
      <c r="AG12" s="5">
        <v>19049</v>
      </c>
      <c r="AH12" s="5">
        <v>18786</v>
      </c>
      <c r="AI12" s="5">
        <v>19334</v>
      </c>
      <c r="AJ12" s="5">
        <v>19111</v>
      </c>
      <c r="AK12" s="5">
        <v>19180</v>
      </c>
      <c r="AL12" s="5">
        <v>21150</v>
      </c>
      <c r="AM12" s="5">
        <v>21501</v>
      </c>
      <c r="AN12" s="5">
        <v>21525</v>
      </c>
      <c r="AO12" s="5">
        <v>21725</v>
      </c>
      <c r="AP12" s="5">
        <v>21692</v>
      </c>
      <c r="AQ12" s="5">
        <v>21697</v>
      </c>
      <c r="AR12" s="5">
        <v>21954</v>
      </c>
      <c r="AS12" s="5">
        <v>21906</v>
      </c>
      <c r="AT12" s="5">
        <v>21648</v>
      </c>
      <c r="AU12" s="5">
        <v>22007</v>
      </c>
      <c r="AV12" s="5">
        <v>22108</v>
      </c>
      <c r="AW12" s="5">
        <v>22086</v>
      </c>
      <c r="AX12" s="16">
        <v>22663</v>
      </c>
      <c r="AY12" s="16">
        <v>22783</v>
      </c>
      <c r="AZ12" s="16">
        <v>22796</v>
      </c>
      <c r="BA12" s="5">
        <v>23154</v>
      </c>
      <c r="BB12" s="5">
        <v>23317</v>
      </c>
      <c r="BC12" s="5">
        <v>23556</v>
      </c>
      <c r="BD12" s="5">
        <v>23704</v>
      </c>
      <c r="BE12" s="5">
        <v>23696</v>
      </c>
      <c r="BF12" s="5">
        <v>23478</v>
      </c>
      <c r="BG12" s="5">
        <v>23845</v>
      </c>
      <c r="BH12" s="5">
        <v>23851</v>
      </c>
      <c r="BI12" s="5">
        <v>23749</v>
      </c>
      <c r="BJ12" s="7"/>
      <c r="BK12" s="6"/>
      <c r="BL12" s="5"/>
      <c r="BM12" s="66"/>
      <c r="BN12" s="11"/>
      <c r="BO12" s="16"/>
      <c r="BP12" s="17"/>
    </row>
    <row r="13" spans="1:71" ht="15" x14ac:dyDescent="0.35">
      <c r="A13" t="s">
        <v>11</v>
      </c>
      <c r="B13" s="5">
        <v>12149</v>
      </c>
      <c r="C13" s="5">
        <v>12155</v>
      </c>
      <c r="D13" s="5">
        <v>12257</v>
      </c>
      <c r="E13" s="5">
        <v>12334</v>
      </c>
      <c r="F13" s="5">
        <v>12374</v>
      </c>
      <c r="G13" s="5">
        <v>12379</v>
      </c>
      <c r="H13" s="5">
        <v>12213</v>
      </c>
      <c r="I13" s="5">
        <v>12172</v>
      </c>
      <c r="J13" s="5">
        <v>12183</v>
      </c>
      <c r="K13" s="5">
        <v>12229</v>
      </c>
      <c r="L13" s="5">
        <v>12398</v>
      </c>
      <c r="M13" s="5">
        <v>12144</v>
      </c>
      <c r="N13" s="5">
        <v>12067</v>
      </c>
      <c r="O13" s="5">
        <v>12165</v>
      </c>
      <c r="P13" s="5">
        <v>12136</v>
      </c>
      <c r="Q13" s="5">
        <v>9748</v>
      </c>
      <c r="R13" s="5">
        <v>9983</v>
      </c>
      <c r="S13" s="5">
        <v>10468</v>
      </c>
      <c r="T13" s="5">
        <v>10531</v>
      </c>
      <c r="U13" s="5">
        <v>10659</v>
      </c>
      <c r="V13" s="5">
        <v>10702</v>
      </c>
      <c r="W13" s="5">
        <v>10736</v>
      </c>
      <c r="X13" s="5">
        <v>10828</v>
      </c>
      <c r="Y13" s="5">
        <v>10766</v>
      </c>
      <c r="Z13" s="5">
        <v>10979</v>
      </c>
      <c r="AA13" s="5">
        <v>11090</v>
      </c>
      <c r="AB13" s="5">
        <v>11212</v>
      </c>
      <c r="AC13" s="5">
        <v>11330</v>
      </c>
      <c r="AD13" s="5">
        <v>11456</v>
      </c>
      <c r="AE13" s="5">
        <v>11628</v>
      </c>
      <c r="AF13" s="5">
        <v>11603</v>
      </c>
      <c r="AG13" s="5">
        <v>11628</v>
      </c>
      <c r="AH13" s="5">
        <v>11455</v>
      </c>
      <c r="AI13" s="5">
        <v>11572</v>
      </c>
      <c r="AJ13" s="5">
        <v>11721</v>
      </c>
      <c r="AK13" s="5">
        <v>11643</v>
      </c>
      <c r="AL13" s="5">
        <v>11221</v>
      </c>
      <c r="AM13" s="5">
        <v>11368</v>
      </c>
      <c r="AN13" s="5">
        <v>11422</v>
      </c>
      <c r="AO13" s="5">
        <v>11606</v>
      </c>
      <c r="AP13" s="5">
        <v>11635</v>
      </c>
      <c r="AQ13" s="5">
        <v>11648</v>
      </c>
      <c r="AR13" s="5">
        <v>11653</v>
      </c>
      <c r="AS13" s="5">
        <v>11622</v>
      </c>
      <c r="AT13" s="5">
        <v>11462</v>
      </c>
      <c r="AU13" s="5">
        <v>11659</v>
      </c>
      <c r="AV13" s="5">
        <v>11740</v>
      </c>
      <c r="AW13" s="5">
        <v>11597</v>
      </c>
      <c r="AX13" s="16">
        <v>11770</v>
      </c>
      <c r="AY13" s="16">
        <v>11886</v>
      </c>
      <c r="AZ13" s="16">
        <v>12022</v>
      </c>
      <c r="BA13" s="5">
        <v>12051</v>
      </c>
      <c r="BB13" s="5">
        <v>12201</v>
      </c>
      <c r="BC13" s="5">
        <v>12354</v>
      </c>
      <c r="BD13" s="5">
        <v>12340</v>
      </c>
      <c r="BE13" s="5">
        <v>12326</v>
      </c>
      <c r="BF13" s="5">
        <v>12142</v>
      </c>
      <c r="BG13" s="5">
        <v>12349</v>
      </c>
      <c r="BH13" s="5">
        <v>12492</v>
      </c>
      <c r="BI13" s="5">
        <v>12440</v>
      </c>
      <c r="BJ13" s="7"/>
      <c r="BK13" s="6"/>
      <c r="BL13" s="5"/>
      <c r="BM13" s="66"/>
      <c r="BN13" s="11"/>
      <c r="BO13" s="16"/>
      <c r="BP13" s="17"/>
    </row>
    <row r="14" spans="1:71" ht="15" x14ac:dyDescent="0.35">
      <c r="A14" t="s">
        <v>12</v>
      </c>
      <c r="B14" s="5">
        <v>22345</v>
      </c>
      <c r="C14" s="5">
        <v>22526</v>
      </c>
      <c r="D14" s="5">
        <v>22783</v>
      </c>
      <c r="E14" s="5">
        <v>23212</v>
      </c>
      <c r="F14" s="5">
        <v>23428</v>
      </c>
      <c r="G14" s="5">
        <v>23879</v>
      </c>
      <c r="H14" s="5">
        <v>23451</v>
      </c>
      <c r="I14" s="5">
        <v>23512</v>
      </c>
      <c r="J14" s="5">
        <v>23069</v>
      </c>
      <c r="K14" s="5">
        <v>23427</v>
      </c>
      <c r="L14" s="5">
        <v>23409</v>
      </c>
      <c r="M14" s="5">
        <v>23402</v>
      </c>
      <c r="N14" s="5">
        <v>22796</v>
      </c>
      <c r="O14" s="5">
        <v>23076</v>
      </c>
      <c r="P14" s="5">
        <v>23208</v>
      </c>
      <c r="Q14" s="5">
        <v>21163</v>
      </c>
      <c r="R14" s="5">
        <v>21345</v>
      </c>
      <c r="S14" s="5">
        <v>21882</v>
      </c>
      <c r="T14" s="5">
        <v>22279</v>
      </c>
      <c r="U14" s="5">
        <v>22452</v>
      </c>
      <c r="V14" s="5">
        <v>22387</v>
      </c>
      <c r="W14" s="5">
        <v>22744</v>
      </c>
      <c r="X14" s="5">
        <v>22876</v>
      </c>
      <c r="Y14" s="5">
        <v>22694</v>
      </c>
      <c r="Z14" s="5">
        <v>22811</v>
      </c>
      <c r="AA14" s="5">
        <v>22791</v>
      </c>
      <c r="AB14" s="5">
        <v>22910</v>
      </c>
      <c r="AC14" s="5">
        <v>23071</v>
      </c>
      <c r="AD14" s="5">
        <v>23138</v>
      </c>
      <c r="AE14" s="5">
        <v>23109</v>
      </c>
      <c r="AF14" s="5">
        <v>23341</v>
      </c>
      <c r="AG14" s="5">
        <v>23325</v>
      </c>
      <c r="AH14" s="5">
        <v>23242</v>
      </c>
      <c r="AI14" s="5">
        <v>23509</v>
      </c>
      <c r="AJ14" s="5">
        <v>23629</v>
      </c>
      <c r="AK14" s="5">
        <v>23447</v>
      </c>
      <c r="AL14" s="5">
        <v>23459</v>
      </c>
      <c r="AM14" s="5">
        <v>23699</v>
      </c>
      <c r="AN14" s="5">
        <v>23666</v>
      </c>
      <c r="AO14" s="5">
        <v>23717</v>
      </c>
      <c r="AP14" s="5">
        <v>23883</v>
      </c>
      <c r="AQ14" s="5">
        <v>23834</v>
      </c>
      <c r="AR14" s="5">
        <v>24005</v>
      </c>
      <c r="AS14" s="5">
        <v>23985</v>
      </c>
      <c r="AT14" s="5">
        <v>24025</v>
      </c>
      <c r="AU14" s="5">
        <v>24097</v>
      </c>
      <c r="AV14" s="5">
        <v>24414</v>
      </c>
      <c r="AW14" s="5">
        <v>24035</v>
      </c>
      <c r="AX14" s="16">
        <v>24554</v>
      </c>
      <c r="AY14" s="16">
        <v>24573</v>
      </c>
      <c r="AZ14" s="16">
        <v>24613</v>
      </c>
      <c r="BA14" s="5">
        <v>24730</v>
      </c>
      <c r="BB14" s="5">
        <v>24869</v>
      </c>
      <c r="BC14" s="5">
        <v>24959</v>
      </c>
      <c r="BD14" s="5">
        <v>25016</v>
      </c>
      <c r="BE14" s="5">
        <v>24945</v>
      </c>
      <c r="BF14" s="5">
        <v>24640</v>
      </c>
      <c r="BG14" s="5">
        <v>24672</v>
      </c>
      <c r="BH14" s="5">
        <v>24889</v>
      </c>
      <c r="BI14" s="5">
        <v>24811</v>
      </c>
      <c r="BJ14" s="7"/>
      <c r="BK14" s="6"/>
      <c r="BL14" s="5"/>
      <c r="BM14" s="66"/>
      <c r="BN14" s="11"/>
      <c r="BO14" s="16"/>
      <c r="BP14" s="17"/>
    </row>
    <row r="15" spans="1:71" ht="15" x14ac:dyDescent="0.35">
      <c r="A15" t="s">
        <v>13</v>
      </c>
      <c r="B15" s="5">
        <v>3594</v>
      </c>
      <c r="C15" s="5">
        <v>3620</v>
      </c>
      <c r="D15" s="5">
        <v>3618</v>
      </c>
      <c r="E15" s="5">
        <v>3661</v>
      </c>
      <c r="F15" s="5">
        <v>3726</v>
      </c>
      <c r="G15" s="5">
        <v>3810</v>
      </c>
      <c r="H15" s="5">
        <v>3881</v>
      </c>
      <c r="I15" s="5">
        <v>3905</v>
      </c>
      <c r="J15" s="5">
        <v>3803</v>
      </c>
      <c r="K15" s="5">
        <v>3770</v>
      </c>
      <c r="L15" s="5">
        <v>3769</v>
      </c>
      <c r="M15" s="5">
        <v>3737</v>
      </c>
      <c r="N15" s="5">
        <v>3700</v>
      </c>
      <c r="O15" s="5">
        <v>3768</v>
      </c>
      <c r="P15" s="5">
        <v>3912</v>
      </c>
      <c r="Q15" s="5">
        <v>3618</v>
      </c>
      <c r="R15" s="5">
        <v>3695</v>
      </c>
      <c r="S15" s="5">
        <v>3684</v>
      </c>
      <c r="T15" s="5">
        <v>3673</v>
      </c>
      <c r="U15" s="5">
        <v>3728</v>
      </c>
      <c r="V15" s="5">
        <v>3749</v>
      </c>
      <c r="W15" s="5">
        <v>3766</v>
      </c>
      <c r="X15" s="5">
        <v>3785</v>
      </c>
      <c r="Y15" s="5">
        <v>3775</v>
      </c>
      <c r="Z15" s="5">
        <v>3664</v>
      </c>
      <c r="AA15" s="5">
        <v>3663</v>
      </c>
      <c r="AB15" s="5">
        <v>3700</v>
      </c>
      <c r="AC15" s="5">
        <v>3767</v>
      </c>
      <c r="AD15" s="5">
        <v>3908</v>
      </c>
      <c r="AE15" s="5">
        <v>3974</v>
      </c>
      <c r="AF15" s="5">
        <v>4155</v>
      </c>
      <c r="AG15" s="5">
        <v>4266</v>
      </c>
      <c r="AH15" s="5">
        <v>4116</v>
      </c>
      <c r="AI15" s="5">
        <v>4148</v>
      </c>
      <c r="AJ15" s="5">
        <v>4171</v>
      </c>
      <c r="AK15" s="5">
        <v>4161</v>
      </c>
      <c r="AL15" s="5">
        <v>4241</v>
      </c>
      <c r="AM15" s="5">
        <v>4363</v>
      </c>
      <c r="AN15" s="5">
        <v>4388</v>
      </c>
      <c r="AO15" s="5">
        <v>4378</v>
      </c>
      <c r="AP15" s="5">
        <v>4513</v>
      </c>
      <c r="AQ15" s="5">
        <v>4579</v>
      </c>
      <c r="AR15" s="5">
        <v>4572</v>
      </c>
      <c r="AS15" s="5">
        <v>4418</v>
      </c>
      <c r="AT15" s="5">
        <v>4357</v>
      </c>
      <c r="AU15" s="5">
        <v>4340</v>
      </c>
      <c r="AV15" s="5">
        <v>4430</v>
      </c>
      <c r="AW15" s="5">
        <v>4357</v>
      </c>
      <c r="AX15" s="16">
        <v>4432</v>
      </c>
      <c r="AY15" s="16">
        <v>4443</v>
      </c>
      <c r="AZ15" s="16">
        <v>4434</v>
      </c>
      <c r="BA15" s="5">
        <v>4472</v>
      </c>
      <c r="BB15" s="5">
        <v>4422</v>
      </c>
      <c r="BC15" s="5">
        <v>4451</v>
      </c>
      <c r="BD15" s="5">
        <v>4414</v>
      </c>
      <c r="BE15" s="5">
        <v>4433</v>
      </c>
      <c r="BF15" s="5">
        <v>4312</v>
      </c>
      <c r="BG15" s="5">
        <v>4118</v>
      </c>
      <c r="BH15" s="5">
        <v>4116</v>
      </c>
      <c r="BI15" s="5">
        <v>3942</v>
      </c>
      <c r="BJ15" s="7"/>
      <c r="BK15" s="6"/>
      <c r="BL15" s="5"/>
      <c r="BM15" s="66"/>
      <c r="BN15" s="11"/>
      <c r="BO15" s="16"/>
      <c r="BP15" s="17"/>
    </row>
    <row r="16" spans="1:71" ht="15" x14ac:dyDescent="0.35">
      <c r="A16" s="4" t="s">
        <v>20</v>
      </c>
      <c r="B16" s="6">
        <f>SUM(B2:B15)</f>
        <v>2927405</v>
      </c>
      <c r="C16" s="6">
        <f t="shared" ref="C16:AW16" si="0">SUM(C2:C15)</f>
        <v>2940607</v>
      </c>
      <c r="D16" s="6">
        <f t="shared" si="0"/>
        <v>2955889</v>
      </c>
      <c r="E16" s="6">
        <f t="shared" si="0"/>
        <v>2972296</v>
      </c>
      <c r="F16" s="6">
        <f t="shared" si="0"/>
        <v>2988330</v>
      </c>
      <c r="G16" s="6">
        <f t="shared" si="0"/>
        <v>3017477</v>
      </c>
      <c r="H16" s="6">
        <f t="shared" si="0"/>
        <v>2976390</v>
      </c>
      <c r="I16" s="6">
        <f t="shared" si="0"/>
        <v>2970424</v>
      </c>
      <c r="J16" s="6">
        <f t="shared" si="0"/>
        <v>2977708</v>
      </c>
      <c r="K16" s="6">
        <f t="shared" si="0"/>
        <v>3004527</v>
      </c>
      <c r="L16" s="6">
        <f t="shared" si="0"/>
        <v>3018093</v>
      </c>
      <c r="M16" s="6">
        <f t="shared" si="0"/>
        <v>3014690</v>
      </c>
      <c r="N16" s="6">
        <f t="shared" si="0"/>
        <v>2969243</v>
      </c>
      <c r="O16" s="6">
        <f t="shared" si="0"/>
        <v>2979760</v>
      </c>
      <c r="P16" s="6">
        <f t="shared" si="0"/>
        <v>2964746</v>
      </c>
      <c r="Q16" s="6">
        <f t="shared" si="0"/>
        <v>2622110</v>
      </c>
      <c r="R16" s="6">
        <f t="shared" si="0"/>
        <v>2637371</v>
      </c>
      <c r="S16" s="6">
        <f t="shared" si="0"/>
        <v>2695423</v>
      </c>
      <c r="T16" s="6">
        <f t="shared" si="0"/>
        <v>2713906</v>
      </c>
      <c r="U16" s="6">
        <f t="shared" si="0"/>
        <v>2746805</v>
      </c>
      <c r="V16" s="6">
        <f t="shared" si="0"/>
        <v>2772174</v>
      </c>
      <c r="W16" s="6">
        <f t="shared" si="0"/>
        <v>2794461</v>
      </c>
      <c r="X16" s="6">
        <f t="shared" si="0"/>
        <v>2802998</v>
      </c>
      <c r="Y16" s="6">
        <f t="shared" si="0"/>
        <v>2802024</v>
      </c>
      <c r="Z16" s="6">
        <f t="shared" si="0"/>
        <v>2754213</v>
      </c>
      <c r="AA16" s="6">
        <f t="shared" si="0"/>
        <v>2760457</v>
      </c>
      <c r="AB16" s="6">
        <f t="shared" si="0"/>
        <v>2777691</v>
      </c>
      <c r="AC16" s="6">
        <f t="shared" si="0"/>
        <v>2804748</v>
      </c>
      <c r="AD16" s="6">
        <f t="shared" si="0"/>
        <v>2821530</v>
      </c>
      <c r="AE16" s="6">
        <f t="shared" si="0"/>
        <v>2853278</v>
      </c>
      <c r="AF16" s="6">
        <f t="shared" si="0"/>
        <v>2851724</v>
      </c>
      <c r="AG16" s="6">
        <f t="shared" si="0"/>
        <v>2848631</v>
      </c>
      <c r="AH16" s="6">
        <f t="shared" si="0"/>
        <v>2860237</v>
      </c>
      <c r="AI16" s="6">
        <f t="shared" si="0"/>
        <v>2890713</v>
      </c>
      <c r="AJ16" s="6">
        <f t="shared" si="0"/>
        <v>2906338</v>
      </c>
      <c r="AK16" s="6">
        <f t="shared" si="0"/>
        <v>2912740</v>
      </c>
      <c r="AL16" s="6">
        <f t="shared" si="0"/>
        <v>2843077</v>
      </c>
      <c r="AM16" s="6">
        <f t="shared" si="0"/>
        <v>2867861</v>
      </c>
      <c r="AN16" s="6">
        <f t="shared" si="0"/>
        <v>2872262</v>
      </c>
      <c r="AO16" s="6">
        <f t="shared" si="0"/>
        <v>2902578</v>
      </c>
      <c r="AP16" s="6">
        <f t="shared" si="0"/>
        <v>2913457</v>
      </c>
      <c r="AQ16" s="6">
        <f t="shared" si="0"/>
        <v>2921333</v>
      </c>
      <c r="AR16" s="6">
        <f t="shared" si="0"/>
        <v>2929450</v>
      </c>
      <c r="AS16" s="6">
        <f t="shared" si="0"/>
        <v>2924806</v>
      </c>
      <c r="AT16" s="6">
        <f t="shared" si="0"/>
        <v>2931821</v>
      </c>
      <c r="AU16" s="6">
        <f t="shared" si="0"/>
        <v>2940058</v>
      </c>
      <c r="AV16" s="6">
        <f t="shared" si="0"/>
        <v>2951723</v>
      </c>
      <c r="AW16" s="6">
        <f t="shared" si="0"/>
        <v>2943801</v>
      </c>
      <c r="AX16" s="6">
        <f>SUM(AX2:AX15)</f>
        <v>2917523</v>
      </c>
      <c r="AY16" s="6">
        <f t="shared" ref="AY16:BI16" si="1">SUM(AY2:AY15)</f>
        <v>2927819</v>
      </c>
      <c r="AZ16" s="6">
        <f t="shared" si="1"/>
        <v>2933814</v>
      </c>
      <c r="BA16" s="6">
        <f t="shared" si="1"/>
        <v>2953839</v>
      </c>
      <c r="BB16" s="6">
        <f t="shared" si="1"/>
        <v>2969281</v>
      </c>
      <c r="BC16" s="6">
        <f t="shared" si="1"/>
        <v>2996877</v>
      </c>
      <c r="BD16" s="6">
        <f t="shared" si="1"/>
        <v>2970319</v>
      </c>
      <c r="BE16" s="6">
        <f t="shared" si="1"/>
        <v>2977286</v>
      </c>
      <c r="BF16" s="6">
        <f t="shared" si="1"/>
        <v>2968203</v>
      </c>
      <c r="BG16" s="6">
        <f t="shared" si="1"/>
        <v>2981412</v>
      </c>
      <c r="BH16" s="6">
        <f t="shared" si="1"/>
        <v>2991317</v>
      </c>
      <c r="BI16" s="6">
        <f t="shared" si="1"/>
        <v>2988182</v>
      </c>
      <c r="BJ16" s="6"/>
      <c r="BK16" s="6"/>
      <c r="BL16" s="6"/>
      <c r="BM16" s="6"/>
      <c r="BN16" s="6"/>
      <c r="BO16" s="6"/>
      <c r="BP16" s="15"/>
      <c r="BQ16" s="63"/>
      <c r="BR16" s="61"/>
      <c r="BS16" s="67"/>
    </row>
    <row r="17" spans="2:49" x14ac:dyDescent="0.3">
      <c r="B17" s="5"/>
      <c r="C17" s="5"/>
      <c r="D17" s="5"/>
      <c r="E17" s="5"/>
      <c r="F17" s="5"/>
      <c r="G17" s="5"/>
      <c r="H17" s="5"/>
      <c r="I17" s="5"/>
      <c r="J17" s="5"/>
      <c r="K17" s="5"/>
      <c r="L17" s="5"/>
      <c r="M17" s="5"/>
      <c r="N17" s="5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  <c r="AA17" s="5"/>
      <c r="AB17" s="5"/>
      <c r="AC17" s="5"/>
      <c r="AD17" s="5"/>
      <c r="AE17" s="5"/>
      <c r="AF17" s="5"/>
      <c r="AG17" s="5"/>
      <c r="AH17" s="5"/>
      <c r="AI17" s="5"/>
      <c r="AJ17" s="5"/>
      <c r="AK17" s="5"/>
      <c r="AL17" s="5"/>
      <c r="AM17" s="5"/>
      <c r="AN17" s="5"/>
      <c r="AO17" s="5"/>
      <c r="AP17" s="5"/>
      <c r="AQ17" s="5"/>
      <c r="AR17" s="5"/>
      <c r="AS17" s="5"/>
      <c r="AT17" s="5"/>
      <c r="AU17" s="5"/>
      <c r="AV17" s="5"/>
      <c r="AW17" s="5"/>
    </row>
    <row r="18" spans="2:49" x14ac:dyDescent="0.3">
      <c r="B18" s="5"/>
      <c r="C18" s="5"/>
      <c r="D18" s="5"/>
      <c r="E18" s="5"/>
      <c r="F18" s="5"/>
      <c r="G18" s="5"/>
      <c r="H18" s="5"/>
      <c r="I18" s="5"/>
      <c r="J18" s="5"/>
      <c r="K18" s="5"/>
      <c r="L18" s="5"/>
      <c r="M18" s="5"/>
      <c r="N18" s="5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  <c r="AA18" s="5"/>
      <c r="AB18" s="5"/>
      <c r="AC18" s="5"/>
      <c r="AD18" s="5"/>
      <c r="AE18" s="5"/>
      <c r="AF18" s="5"/>
      <c r="AG18" s="5"/>
      <c r="AH18" s="5"/>
      <c r="AI18" s="5"/>
      <c r="AJ18" s="5"/>
      <c r="AK18" s="5"/>
      <c r="AL18" s="5"/>
      <c r="AM18" s="5"/>
      <c r="AN18" s="5"/>
      <c r="AO18" s="5"/>
      <c r="AP18" s="5"/>
      <c r="AQ18" s="5"/>
      <c r="AR18" s="5"/>
      <c r="AS18" s="5"/>
      <c r="AT18" s="5"/>
      <c r="AU18" s="5"/>
      <c r="AV18" s="5"/>
      <c r="AW18" s="5"/>
    </row>
    <row r="19" spans="2:49" x14ac:dyDescent="0.3">
      <c r="B19" s="5"/>
      <c r="C19" s="5"/>
      <c r="D19" s="5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  <c r="AC19" s="5"/>
      <c r="AD19" s="5"/>
      <c r="AE19" s="5"/>
      <c r="AF19" s="5"/>
      <c r="AG19" s="5"/>
      <c r="AH19" s="5"/>
      <c r="AI19" s="5"/>
      <c r="AJ19" s="5"/>
      <c r="AK19" s="5"/>
      <c r="AL19" s="5"/>
      <c r="AM19" s="5"/>
      <c r="AN19" s="5"/>
      <c r="AO19" s="5"/>
      <c r="AP19" s="5"/>
      <c r="AQ19" s="5"/>
      <c r="AR19" s="5"/>
      <c r="AS19" s="5"/>
      <c r="AT19" s="5"/>
      <c r="AU19" s="5"/>
      <c r="AV19" s="5"/>
      <c r="AW19" s="5"/>
    </row>
    <row r="20" spans="2:49" x14ac:dyDescent="0.3">
      <c r="B20" s="5"/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  <c r="AB20" s="5"/>
      <c r="AC20" s="5"/>
      <c r="AD20" s="5"/>
      <c r="AE20" s="5"/>
      <c r="AF20" s="5"/>
      <c r="AG20" s="5"/>
      <c r="AH20" s="5"/>
      <c r="AI20" s="5"/>
      <c r="AJ20" s="5"/>
      <c r="AK20" s="5"/>
      <c r="AL20" s="5"/>
      <c r="AM20" s="5"/>
      <c r="AN20" s="5"/>
      <c r="AO20" s="5"/>
      <c r="AP20" s="5"/>
      <c r="AQ20" s="5"/>
      <c r="AR20" s="5"/>
      <c r="AS20" s="5"/>
      <c r="AT20" s="5"/>
      <c r="AU20" s="5"/>
      <c r="AV20" s="5"/>
      <c r="AW20" s="5"/>
    </row>
    <row r="21" spans="2:49" x14ac:dyDescent="0.3">
      <c r="B21" s="5"/>
      <c r="C21" s="5"/>
      <c r="D21" s="5"/>
      <c r="E21" s="5"/>
      <c r="F21" s="5"/>
      <c r="G21" s="5"/>
      <c r="H21" s="5"/>
      <c r="I21" s="5"/>
      <c r="J21" s="5"/>
      <c r="K21" s="5"/>
      <c r="L21" s="5"/>
      <c r="M21" s="5"/>
      <c r="N21" s="5"/>
      <c r="O21" s="5"/>
      <c r="P21" s="5"/>
      <c r="Q21" s="5"/>
      <c r="R21" s="5"/>
      <c r="S21" s="5"/>
      <c r="T21" s="5"/>
      <c r="U21" s="5"/>
      <c r="V21" s="5"/>
      <c r="W21" s="5"/>
      <c r="X21" s="5"/>
      <c r="Y21" s="5"/>
      <c r="Z21" s="5"/>
      <c r="AA21" s="5"/>
      <c r="AB21" s="5"/>
      <c r="AC21" s="5"/>
      <c r="AD21" s="5"/>
      <c r="AE21" s="5"/>
      <c r="AF21" s="5"/>
      <c r="AG21" s="5"/>
      <c r="AH21" s="5"/>
      <c r="AI21" s="5"/>
      <c r="AJ21" s="5"/>
      <c r="AK21" s="5"/>
      <c r="AL21" s="5"/>
      <c r="AM21" s="5"/>
      <c r="AN21" s="5"/>
      <c r="AO21" s="5"/>
      <c r="AP21" s="5"/>
      <c r="AQ21" s="5"/>
      <c r="AR21" s="5"/>
      <c r="AS21" s="5"/>
      <c r="AT21" s="5"/>
      <c r="AU21" s="5"/>
      <c r="AV21" s="5"/>
      <c r="AW21" s="5"/>
    </row>
    <row r="22" spans="2:49" x14ac:dyDescent="0.3"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  <c r="R22" s="5"/>
      <c r="S22" s="5"/>
      <c r="T22" s="5"/>
      <c r="U22" s="5"/>
      <c r="V22" s="5"/>
      <c r="W22" s="5"/>
      <c r="X22" s="5"/>
      <c r="Y22" s="5"/>
      <c r="Z22" s="5"/>
      <c r="AA22" s="5"/>
      <c r="AB22" s="5"/>
      <c r="AC22" s="5"/>
      <c r="AD22" s="5"/>
      <c r="AE22" s="5"/>
      <c r="AF22" s="5"/>
      <c r="AG22" s="5"/>
      <c r="AH22" s="5"/>
      <c r="AI22" s="5"/>
      <c r="AJ22" s="5"/>
      <c r="AK22" s="5"/>
      <c r="AL22" s="5"/>
      <c r="AM22" s="5"/>
      <c r="AN22" s="5"/>
      <c r="AO22" s="5"/>
      <c r="AP22" s="5"/>
      <c r="AQ22" s="5"/>
      <c r="AR22" s="5"/>
      <c r="AS22" s="5"/>
      <c r="AT22" s="5"/>
      <c r="AU22" s="5"/>
      <c r="AV22" s="5"/>
      <c r="AW22" s="5"/>
    </row>
    <row r="23" spans="2:49" x14ac:dyDescent="0.3">
      <c r="B23" s="5"/>
      <c r="C23" s="5"/>
      <c r="D23" s="5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/>
      <c r="AD23" s="5"/>
      <c r="AE23" s="5"/>
      <c r="AF23" s="5"/>
      <c r="AG23" s="5"/>
      <c r="AH23" s="5"/>
      <c r="AI23" s="5"/>
      <c r="AJ23" s="5"/>
      <c r="AK23" s="5"/>
      <c r="AL23" s="5"/>
      <c r="AM23" s="5"/>
      <c r="AN23" s="5"/>
      <c r="AO23" s="5"/>
      <c r="AP23" s="5"/>
      <c r="AQ23" s="5"/>
      <c r="AR23" s="5"/>
      <c r="AS23" s="5"/>
      <c r="AT23" s="5"/>
      <c r="AU23" s="5"/>
      <c r="AV23" s="5"/>
      <c r="AW23" s="5"/>
    </row>
    <row r="24" spans="2:49" x14ac:dyDescent="0.3">
      <c r="B24" s="5"/>
      <c r="C24" s="5"/>
      <c r="D24" s="5"/>
      <c r="E24" s="5"/>
      <c r="F24" s="5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  <c r="AB24" s="5"/>
      <c r="AC24" s="5"/>
      <c r="AD24" s="5"/>
      <c r="AE24" s="5"/>
      <c r="AF24" s="5"/>
      <c r="AG24" s="5"/>
      <c r="AH24" s="5"/>
      <c r="AI24" s="5"/>
      <c r="AJ24" s="5"/>
      <c r="AK24" s="5"/>
      <c r="AL24" s="5"/>
      <c r="AM24" s="5"/>
      <c r="AN24" s="5"/>
      <c r="AO24" s="5"/>
      <c r="AP24" s="5"/>
      <c r="AQ24" s="5"/>
      <c r="AR24" s="5"/>
      <c r="AS24" s="5"/>
      <c r="AT24" s="5"/>
      <c r="AU24" s="5"/>
      <c r="AV24" s="5"/>
      <c r="AW24" s="5"/>
    </row>
    <row r="25" spans="2:49" x14ac:dyDescent="0.3">
      <c r="B25" s="5"/>
      <c r="C25" s="5"/>
      <c r="D25" s="5"/>
      <c r="E25" s="5"/>
      <c r="F25" s="5"/>
      <c r="G25" s="5"/>
      <c r="H25" s="5"/>
      <c r="I25" s="5"/>
      <c r="J25" s="5"/>
      <c r="K25" s="5"/>
      <c r="L25" s="5"/>
      <c r="M25" s="5"/>
      <c r="N25" s="5"/>
      <c r="O25" s="5"/>
      <c r="P25" s="5"/>
      <c r="Q25" s="5"/>
      <c r="R25" s="5"/>
      <c r="S25" s="5"/>
      <c r="T25" s="5"/>
      <c r="U25" s="5"/>
      <c r="V25" s="5"/>
      <c r="W25" s="5"/>
      <c r="X25" s="5"/>
      <c r="Y25" s="5"/>
      <c r="Z25" s="5"/>
      <c r="AA25" s="5"/>
      <c r="AB25" s="5"/>
      <c r="AC25" s="5"/>
      <c r="AD25" s="5"/>
      <c r="AE25" s="5"/>
      <c r="AF25" s="5"/>
      <c r="AG25" s="5"/>
      <c r="AH25" s="5"/>
      <c r="AI25" s="5"/>
      <c r="AJ25" s="5"/>
      <c r="AK25" s="5"/>
      <c r="AL25" s="5"/>
      <c r="AM25" s="5"/>
      <c r="AN25" s="5"/>
      <c r="AO25" s="5"/>
      <c r="AP25" s="5"/>
      <c r="AQ25" s="5"/>
      <c r="AR25" s="5"/>
      <c r="AS25" s="5"/>
      <c r="AT25" s="5"/>
      <c r="AU25" s="5"/>
      <c r="AV25" s="5"/>
      <c r="AW25" s="5"/>
    </row>
    <row r="26" spans="2:49" x14ac:dyDescent="0.3">
      <c r="B26" s="5"/>
      <c r="C26" s="5"/>
      <c r="D26" s="5"/>
      <c r="E26" s="5"/>
      <c r="F26" s="5"/>
      <c r="G26" s="5"/>
      <c r="H26" s="5"/>
      <c r="I26" s="5"/>
      <c r="J26" s="5"/>
      <c r="K26" s="5"/>
      <c r="L26" s="5"/>
      <c r="M26" s="5"/>
      <c r="N26" s="5"/>
      <c r="O26" s="5"/>
      <c r="P26" s="5"/>
      <c r="Q26" s="5"/>
      <c r="R26" s="5"/>
      <c r="S26" s="5"/>
      <c r="T26" s="5"/>
      <c r="U26" s="5"/>
      <c r="V26" s="5"/>
      <c r="W26" s="5"/>
      <c r="X26" s="5"/>
      <c r="Y26" s="5"/>
      <c r="Z26" s="5"/>
      <c r="AA26" s="5"/>
      <c r="AB26" s="5"/>
      <c r="AC26" s="5"/>
      <c r="AD26" s="5"/>
      <c r="AE26" s="5"/>
      <c r="AF26" s="5"/>
      <c r="AG26" s="5"/>
      <c r="AH26" s="5"/>
      <c r="AI26" s="5"/>
      <c r="AJ26" s="5"/>
      <c r="AK26" s="5"/>
      <c r="AL26" s="5"/>
      <c r="AM26" s="5"/>
      <c r="AN26" s="5"/>
      <c r="AO26" s="5"/>
      <c r="AP26" s="5"/>
      <c r="AQ26" s="5"/>
      <c r="AR26" s="5"/>
      <c r="AS26" s="5"/>
      <c r="AT26" s="5"/>
      <c r="AU26" s="5"/>
      <c r="AV26" s="5"/>
      <c r="AW26" s="5"/>
    </row>
    <row r="27" spans="2:49" x14ac:dyDescent="0.3">
      <c r="B27" s="5"/>
      <c r="C27" s="5"/>
      <c r="D27" s="5"/>
      <c r="E27" s="5"/>
      <c r="F27" s="5"/>
      <c r="G27" s="5"/>
      <c r="H27" s="5"/>
      <c r="I27" s="5"/>
      <c r="J27" s="5"/>
      <c r="K27" s="5"/>
      <c r="L27" s="5"/>
      <c r="M27" s="5"/>
      <c r="N27" s="5"/>
      <c r="O27" s="5"/>
      <c r="P27" s="5"/>
      <c r="Q27" s="5"/>
      <c r="R27" s="5"/>
      <c r="S27" s="5"/>
      <c r="T27" s="5"/>
      <c r="U27" s="5"/>
      <c r="V27" s="5"/>
      <c r="W27" s="5"/>
      <c r="X27" s="5"/>
      <c r="Y27" s="5"/>
      <c r="Z27" s="5"/>
      <c r="AA27" s="5"/>
      <c r="AB27" s="5"/>
      <c r="AC27" s="5"/>
      <c r="AD27" s="5"/>
      <c r="AE27" s="5"/>
      <c r="AF27" s="5"/>
      <c r="AG27" s="5"/>
      <c r="AH27" s="5"/>
      <c r="AI27" s="5"/>
      <c r="AJ27" s="5"/>
      <c r="AK27" s="5"/>
      <c r="AL27" s="5"/>
      <c r="AM27" s="5"/>
      <c r="AN27" s="5"/>
      <c r="AO27" s="5"/>
      <c r="AP27" s="5"/>
      <c r="AQ27" s="5"/>
      <c r="AR27" s="5"/>
      <c r="AS27" s="5"/>
      <c r="AT27" s="5"/>
      <c r="AU27" s="5"/>
      <c r="AV27" s="5"/>
      <c r="AW27" s="5"/>
    </row>
    <row r="28" spans="2:49" x14ac:dyDescent="0.3">
      <c r="B28" s="5"/>
      <c r="C28" s="5"/>
      <c r="D28" s="5"/>
      <c r="E28" s="5"/>
      <c r="F28" s="5"/>
      <c r="G28" s="5"/>
      <c r="H28" s="5"/>
      <c r="I28" s="5"/>
      <c r="J28" s="5"/>
      <c r="K28" s="5"/>
      <c r="L28" s="5"/>
      <c r="M28" s="5"/>
      <c r="N28" s="5"/>
      <c r="O28" s="5"/>
      <c r="P28" s="5"/>
      <c r="Q28" s="5"/>
      <c r="R28" s="5"/>
      <c r="S28" s="5"/>
      <c r="T28" s="5"/>
      <c r="U28" s="5"/>
      <c r="V28" s="5"/>
      <c r="W28" s="5"/>
      <c r="X28" s="5"/>
      <c r="Y28" s="5"/>
      <c r="Z28" s="5"/>
      <c r="AA28" s="5"/>
      <c r="AB28" s="5"/>
      <c r="AC28" s="5"/>
      <c r="AD28" s="5"/>
      <c r="AE28" s="5"/>
      <c r="AF28" s="5"/>
      <c r="AG28" s="5"/>
      <c r="AH28" s="5"/>
      <c r="AI28" s="5"/>
      <c r="AJ28" s="5"/>
      <c r="AK28" s="5"/>
      <c r="AL28" s="5"/>
      <c r="AM28" s="5"/>
      <c r="AN28" s="5"/>
      <c r="AO28" s="5"/>
      <c r="AP28" s="5"/>
      <c r="AQ28" s="5"/>
      <c r="AR28" s="5"/>
      <c r="AS28" s="5"/>
      <c r="AT28" s="5"/>
      <c r="AU28" s="5"/>
      <c r="AV28" s="5"/>
      <c r="AW28" s="5"/>
    </row>
    <row r="29" spans="2:49" x14ac:dyDescent="0.3">
      <c r="B29" s="5"/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  <c r="AA29" s="5"/>
      <c r="AB29" s="5"/>
      <c r="AC29" s="5"/>
      <c r="AD29" s="5"/>
      <c r="AE29" s="5"/>
      <c r="AF29" s="5"/>
      <c r="AG29" s="5"/>
      <c r="AH29" s="5"/>
      <c r="AI29" s="5"/>
      <c r="AJ29" s="5"/>
      <c r="AK29" s="5"/>
      <c r="AL29" s="5"/>
      <c r="AM29" s="5"/>
      <c r="AN29" s="5"/>
      <c r="AO29" s="5"/>
      <c r="AP29" s="5"/>
      <c r="AQ29" s="5"/>
      <c r="AR29" s="5"/>
      <c r="AS29" s="5"/>
      <c r="AT29" s="5"/>
      <c r="AU29" s="5"/>
      <c r="AV29" s="5"/>
      <c r="AW29" s="5"/>
    </row>
    <row r="30" spans="2:49" x14ac:dyDescent="0.3">
      <c r="B30" s="5"/>
      <c r="C30" s="5"/>
      <c r="D30" s="5"/>
      <c r="E30" s="5"/>
      <c r="F30" s="5"/>
      <c r="G30" s="5"/>
      <c r="H30" s="5"/>
      <c r="I30" s="5"/>
      <c r="J30" s="5"/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  <c r="AF30" s="5"/>
      <c r="AG30" s="5"/>
      <c r="AH30" s="5"/>
      <c r="AI30" s="5"/>
      <c r="AJ30" s="5"/>
      <c r="AK30" s="5"/>
      <c r="AL30" s="5"/>
      <c r="AM30" s="5"/>
      <c r="AN30" s="5"/>
      <c r="AO30" s="5"/>
      <c r="AP30" s="5"/>
      <c r="AQ30" s="5"/>
      <c r="AR30" s="5"/>
      <c r="AS30" s="5"/>
      <c r="AT30" s="5"/>
      <c r="AU30" s="5"/>
      <c r="AV30" s="5"/>
      <c r="AW30" s="5"/>
    </row>
    <row r="31" spans="2:49" x14ac:dyDescent="0.3">
      <c r="B31" s="5"/>
      <c r="C31" s="5"/>
      <c r="D31" s="5"/>
      <c r="E31" s="5"/>
      <c r="F31" s="5"/>
      <c r="G31" s="5"/>
      <c r="H31" s="5"/>
      <c r="I31" s="5"/>
      <c r="J31" s="5"/>
      <c r="K31" s="5"/>
      <c r="L31" s="5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  <c r="Z31" s="5"/>
      <c r="AA31" s="5"/>
      <c r="AB31" s="5"/>
      <c r="AC31" s="5"/>
      <c r="AD31" s="5"/>
      <c r="AE31" s="5"/>
      <c r="AF31" s="5"/>
      <c r="AG31" s="5"/>
      <c r="AH31" s="5"/>
      <c r="AI31" s="5"/>
      <c r="AJ31" s="5"/>
      <c r="AK31" s="5"/>
      <c r="AL31" s="5"/>
      <c r="AM31" s="5"/>
      <c r="AN31" s="5"/>
      <c r="AO31" s="5"/>
      <c r="AP31" s="5"/>
      <c r="AQ31" s="5"/>
      <c r="AR31" s="5"/>
      <c r="AS31" s="5"/>
      <c r="AT31" s="5"/>
      <c r="AU31" s="5"/>
      <c r="AV31" s="5"/>
      <c r="AW31" s="5"/>
    </row>
    <row r="32" spans="2:49" x14ac:dyDescent="0.3">
      <c r="B32" s="5"/>
      <c r="C32" s="5"/>
      <c r="D32" s="5"/>
      <c r="E32" s="5"/>
      <c r="F32" s="5"/>
      <c r="G32" s="5"/>
      <c r="H32" s="5"/>
      <c r="I32" s="5"/>
      <c r="J32" s="5"/>
      <c r="K32" s="5"/>
      <c r="L32" s="5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  <c r="Z32" s="5"/>
      <c r="AA32" s="5"/>
      <c r="AB32" s="5"/>
      <c r="AC32" s="5"/>
      <c r="AD32" s="5"/>
      <c r="AE32" s="5"/>
      <c r="AF32" s="5"/>
      <c r="AG32" s="5"/>
      <c r="AH32" s="5"/>
      <c r="AI32" s="5"/>
      <c r="AJ32" s="5"/>
      <c r="AK32" s="5"/>
      <c r="AL32" s="5"/>
      <c r="AM32" s="5"/>
      <c r="AN32" s="5"/>
      <c r="AO32" s="5"/>
      <c r="AP32" s="5"/>
      <c r="AQ32" s="5"/>
      <c r="AR32" s="5"/>
      <c r="AS32" s="5"/>
      <c r="AT32" s="5"/>
      <c r="AU32" s="5"/>
      <c r="AV32" s="5"/>
      <c r="AW32" s="5"/>
    </row>
    <row r="33" spans="2:49" x14ac:dyDescent="0.3">
      <c r="B33" s="5"/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  <c r="AA33" s="5"/>
      <c r="AB33" s="5"/>
      <c r="AC33" s="5"/>
      <c r="AD33" s="5"/>
      <c r="AE33" s="5"/>
      <c r="AF33" s="5"/>
      <c r="AG33" s="5"/>
      <c r="AH33" s="5"/>
      <c r="AI33" s="5"/>
      <c r="AJ33" s="5"/>
      <c r="AK33" s="5"/>
      <c r="AL33" s="5"/>
      <c r="AM33" s="5"/>
      <c r="AN33" s="5"/>
      <c r="AO33" s="5"/>
      <c r="AP33" s="5"/>
      <c r="AQ33" s="5"/>
      <c r="AR33" s="5"/>
      <c r="AS33" s="5"/>
      <c r="AT33" s="5"/>
      <c r="AU33" s="5"/>
      <c r="AV33" s="5"/>
      <c r="AW33" s="5"/>
    </row>
    <row r="34" spans="2:49" x14ac:dyDescent="0.3">
      <c r="B34" s="5"/>
      <c r="C34" s="5"/>
      <c r="D34" s="5"/>
      <c r="E34" s="5"/>
      <c r="F34" s="5"/>
      <c r="G34" s="5"/>
      <c r="H34" s="5"/>
      <c r="I34" s="5"/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  <c r="AA34" s="5"/>
      <c r="AB34" s="5"/>
      <c r="AC34" s="5"/>
      <c r="AD34" s="5"/>
      <c r="AE34" s="5"/>
      <c r="AF34" s="5"/>
      <c r="AG34" s="5"/>
      <c r="AH34" s="5"/>
      <c r="AI34" s="5"/>
      <c r="AJ34" s="5"/>
      <c r="AK34" s="5"/>
      <c r="AL34" s="5"/>
      <c r="AM34" s="5"/>
      <c r="AN34" s="5"/>
      <c r="AO34" s="5"/>
      <c r="AP34" s="5"/>
      <c r="AQ34" s="5"/>
      <c r="AR34" s="5"/>
      <c r="AS34" s="5"/>
      <c r="AT34" s="5"/>
      <c r="AU34" s="5"/>
      <c r="AV34" s="5"/>
      <c r="AW34" s="5"/>
    </row>
    <row r="35" spans="2:49" x14ac:dyDescent="0.3">
      <c r="B35" s="5"/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  <c r="Z35" s="5"/>
      <c r="AA35" s="5"/>
      <c r="AB35" s="5"/>
      <c r="AC35" s="5"/>
      <c r="AD35" s="5"/>
      <c r="AE35" s="5"/>
      <c r="AF35" s="5"/>
      <c r="AG35" s="5"/>
      <c r="AH35" s="5"/>
      <c r="AI35" s="5"/>
      <c r="AJ35" s="5"/>
      <c r="AK35" s="5"/>
      <c r="AL35" s="5"/>
      <c r="AM35" s="5"/>
      <c r="AN35" s="5"/>
      <c r="AO35" s="5"/>
      <c r="AP35" s="5"/>
      <c r="AQ35" s="5"/>
      <c r="AR35" s="5"/>
      <c r="AS35" s="5"/>
      <c r="AT35" s="5"/>
      <c r="AU35" s="5"/>
      <c r="AV35" s="5"/>
      <c r="AW35" s="5"/>
    </row>
    <row r="36" spans="2:49" x14ac:dyDescent="0.3">
      <c r="B36" s="5"/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  <c r="Z36" s="5"/>
      <c r="AA36" s="5"/>
      <c r="AB36" s="5"/>
      <c r="AC36" s="5"/>
      <c r="AD36" s="5"/>
      <c r="AE36" s="5"/>
      <c r="AF36" s="5"/>
      <c r="AG36" s="5"/>
      <c r="AH36" s="5"/>
      <c r="AI36" s="5"/>
      <c r="AJ36" s="5"/>
      <c r="AK36" s="5"/>
      <c r="AL36" s="5"/>
      <c r="AM36" s="5"/>
      <c r="AN36" s="5"/>
      <c r="AO36" s="5"/>
      <c r="AP36" s="5"/>
      <c r="AQ36" s="5"/>
      <c r="AR36" s="5"/>
      <c r="AS36" s="5"/>
      <c r="AT36" s="5"/>
      <c r="AU36" s="5"/>
      <c r="AV36" s="5"/>
      <c r="AW36" s="5"/>
    </row>
    <row r="37" spans="2:49" x14ac:dyDescent="0.3">
      <c r="B37" s="5"/>
      <c r="C37" s="5"/>
      <c r="D37" s="5"/>
      <c r="E37" s="5"/>
      <c r="F37" s="5"/>
      <c r="G37" s="5"/>
      <c r="H37" s="5"/>
      <c r="I37" s="5"/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  <c r="Z37" s="5"/>
      <c r="AA37" s="5"/>
      <c r="AB37" s="5"/>
      <c r="AC37" s="5"/>
      <c r="AD37" s="5"/>
      <c r="AE37" s="5"/>
      <c r="AF37" s="5"/>
      <c r="AG37" s="5"/>
      <c r="AH37" s="5"/>
      <c r="AI37" s="5"/>
      <c r="AJ37" s="5"/>
      <c r="AK37" s="5"/>
      <c r="AL37" s="5"/>
      <c r="AM37" s="5"/>
      <c r="AN37" s="5"/>
      <c r="AO37" s="5"/>
      <c r="AP37" s="5"/>
      <c r="AQ37" s="5"/>
      <c r="AR37" s="5"/>
      <c r="AS37" s="5"/>
      <c r="AT37" s="5"/>
      <c r="AU37" s="5"/>
      <c r="AV37" s="5"/>
      <c r="AW37" s="5"/>
    </row>
    <row r="38" spans="2:49" x14ac:dyDescent="0.3">
      <c r="B38" s="5"/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  <c r="AA38" s="5"/>
      <c r="AB38" s="5"/>
      <c r="AC38" s="5"/>
      <c r="AD38" s="5"/>
      <c r="AE38" s="5"/>
      <c r="AF38" s="5"/>
      <c r="AG38" s="5"/>
      <c r="AH38" s="5"/>
      <c r="AI38" s="5"/>
      <c r="AJ38" s="5"/>
      <c r="AK38" s="5"/>
      <c r="AL38" s="5"/>
      <c r="AM38" s="5"/>
      <c r="AN38" s="5"/>
      <c r="AO38" s="5"/>
      <c r="AP38" s="5"/>
      <c r="AQ38" s="5"/>
      <c r="AR38" s="5"/>
      <c r="AS38" s="5"/>
      <c r="AT38" s="5"/>
      <c r="AU38" s="5"/>
      <c r="AV38" s="5"/>
      <c r="AW38" s="5"/>
    </row>
    <row r="39" spans="2:49" x14ac:dyDescent="0.3">
      <c r="B39" s="5"/>
      <c r="C39" s="5"/>
      <c r="D39" s="5"/>
      <c r="E39" s="5"/>
      <c r="F39" s="5"/>
      <c r="G39" s="5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  <c r="Z39" s="5"/>
      <c r="AA39" s="5"/>
      <c r="AB39" s="5"/>
      <c r="AC39" s="5"/>
      <c r="AD39" s="5"/>
      <c r="AE39" s="5"/>
      <c r="AF39" s="5"/>
      <c r="AG39" s="5"/>
      <c r="AH39" s="5"/>
      <c r="AI39" s="5"/>
      <c r="AJ39" s="5"/>
      <c r="AK39" s="5"/>
      <c r="AL39" s="5"/>
      <c r="AM39" s="5"/>
      <c r="AN39" s="5"/>
      <c r="AO39" s="5"/>
      <c r="AP39" s="5"/>
      <c r="AQ39" s="5"/>
      <c r="AR39" s="5"/>
      <c r="AS39" s="5"/>
      <c r="AT39" s="5"/>
      <c r="AU39" s="5"/>
      <c r="AV39" s="5"/>
      <c r="AW39" s="5"/>
    </row>
    <row r="40" spans="2:49" x14ac:dyDescent="0.3">
      <c r="B40" s="5"/>
      <c r="C40" s="5"/>
      <c r="D40" s="5"/>
      <c r="E40" s="5"/>
      <c r="F40" s="5"/>
      <c r="G40" s="5"/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  <c r="Z40" s="5"/>
      <c r="AA40" s="5"/>
      <c r="AB40" s="5"/>
      <c r="AC40" s="5"/>
      <c r="AD40" s="5"/>
      <c r="AE40" s="5"/>
      <c r="AF40" s="5"/>
      <c r="AG40" s="5"/>
      <c r="AH40" s="5"/>
      <c r="AI40" s="5"/>
      <c r="AJ40" s="5"/>
      <c r="AK40" s="5"/>
      <c r="AL40" s="5"/>
      <c r="AM40" s="5"/>
      <c r="AN40" s="5"/>
      <c r="AO40" s="5"/>
      <c r="AP40" s="5"/>
      <c r="AQ40" s="5"/>
      <c r="AR40" s="5"/>
      <c r="AS40" s="5"/>
      <c r="AT40" s="5"/>
      <c r="AU40" s="5"/>
      <c r="AV40" s="5"/>
      <c r="AW40" s="5"/>
    </row>
    <row r="41" spans="2:49" x14ac:dyDescent="0.3">
      <c r="B41" s="5"/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  <c r="AA41" s="5"/>
      <c r="AB41" s="5"/>
      <c r="AC41" s="5"/>
      <c r="AD41" s="5"/>
      <c r="AE41" s="5"/>
      <c r="AF41" s="5"/>
      <c r="AG41" s="5"/>
      <c r="AH41" s="5"/>
      <c r="AI41" s="5"/>
      <c r="AJ41" s="5"/>
      <c r="AK41" s="5"/>
      <c r="AL41" s="5"/>
      <c r="AM41" s="5"/>
      <c r="AN41" s="5"/>
      <c r="AO41" s="5"/>
      <c r="AP41" s="5"/>
      <c r="AQ41" s="5"/>
      <c r="AR41" s="5"/>
      <c r="AS41" s="5"/>
      <c r="AT41" s="5"/>
      <c r="AU41" s="5"/>
      <c r="AV41" s="5"/>
      <c r="AW41" s="5"/>
    </row>
    <row r="42" spans="2:49" x14ac:dyDescent="0.3">
      <c r="B42" s="5"/>
      <c r="C42" s="5"/>
      <c r="D42" s="5"/>
      <c r="E42" s="5"/>
      <c r="F42" s="5"/>
      <c r="G42" s="5"/>
      <c r="H42" s="5"/>
      <c r="I42" s="5"/>
      <c r="J42" s="5"/>
      <c r="K42" s="5"/>
      <c r="L42" s="5"/>
      <c r="M42" s="5"/>
      <c r="N42" s="5"/>
      <c r="O42" s="5"/>
      <c r="P42" s="5"/>
      <c r="Q42" s="5"/>
      <c r="R42" s="5"/>
      <c r="S42" s="5"/>
      <c r="T42" s="5"/>
      <c r="U42" s="5"/>
      <c r="V42" s="5"/>
      <c r="W42" s="5"/>
      <c r="X42" s="5"/>
      <c r="Y42" s="5"/>
      <c r="Z42" s="5"/>
      <c r="AA42" s="5"/>
      <c r="AB42" s="5"/>
      <c r="AC42" s="5"/>
      <c r="AD42" s="5"/>
      <c r="AE42" s="5"/>
      <c r="AF42" s="5"/>
      <c r="AG42" s="5"/>
      <c r="AH42" s="5"/>
      <c r="AI42" s="5"/>
      <c r="AJ42" s="5"/>
      <c r="AK42" s="5"/>
      <c r="AL42" s="5"/>
      <c r="AM42" s="5"/>
      <c r="AN42" s="5"/>
      <c r="AO42" s="5"/>
      <c r="AP42" s="5"/>
      <c r="AQ42" s="5"/>
      <c r="AR42" s="5"/>
      <c r="AS42" s="5"/>
      <c r="AT42" s="5"/>
      <c r="AU42" s="5"/>
      <c r="AV42" s="5"/>
      <c r="AW42" s="5"/>
    </row>
    <row r="43" spans="2:49" x14ac:dyDescent="0.3">
      <c r="B43" s="5"/>
      <c r="C43" s="5"/>
      <c r="D43" s="5"/>
      <c r="E43" s="5"/>
      <c r="F43" s="5"/>
      <c r="G43" s="5"/>
      <c r="H43" s="5"/>
      <c r="I43" s="5"/>
      <c r="J43" s="5"/>
      <c r="K43" s="5"/>
      <c r="L43" s="5"/>
      <c r="M43" s="5"/>
      <c r="N43" s="5"/>
      <c r="O43" s="5"/>
      <c r="P43" s="5"/>
      <c r="Q43" s="5"/>
      <c r="R43" s="5"/>
      <c r="S43" s="5"/>
      <c r="T43" s="5"/>
      <c r="U43" s="5"/>
      <c r="V43" s="5"/>
      <c r="W43" s="5"/>
      <c r="X43" s="5"/>
      <c r="Y43" s="5"/>
      <c r="Z43" s="5"/>
      <c r="AA43" s="5"/>
      <c r="AB43" s="5"/>
      <c r="AC43" s="5"/>
      <c r="AD43" s="5"/>
      <c r="AE43" s="5"/>
      <c r="AF43" s="5"/>
      <c r="AG43" s="5"/>
      <c r="AH43" s="5"/>
      <c r="AI43" s="5"/>
      <c r="AJ43" s="5"/>
      <c r="AK43" s="5"/>
      <c r="AL43" s="5"/>
      <c r="AM43" s="5"/>
      <c r="AN43" s="5"/>
      <c r="AO43" s="5"/>
      <c r="AP43" s="5"/>
      <c r="AQ43" s="5"/>
      <c r="AR43" s="5"/>
      <c r="AS43" s="5"/>
      <c r="AT43" s="5"/>
      <c r="AU43" s="5"/>
      <c r="AV43" s="5"/>
      <c r="AW43" s="5"/>
    </row>
    <row r="44" spans="2:49" x14ac:dyDescent="0.3">
      <c r="B44" s="5"/>
      <c r="C44" s="5"/>
      <c r="D44" s="5"/>
      <c r="E44" s="5"/>
      <c r="F44" s="5"/>
      <c r="G44" s="5"/>
      <c r="H44" s="5"/>
      <c r="I44" s="5"/>
      <c r="J44" s="5"/>
      <c r="K44" s="5"/>
      <c r="L44" s="5"/>
      <c r="M44" s="5"/>
      <c r="N44" s="5"/>
      <c r="O44" s="5"/>
      <c r="P44" s="5"/>
      <c r="Q44" s="5"/>
      <c r="R44" s="5"/>
      <c r="S44" s="5"/>
      <c r="T44" s="5"/>
      <c r="U44" s="5"/>
      <c r="V44" s="5"/>
      <c r="W44" s="5"/>
      <c r="X44" s="5"/>
      <c r="Y44" s="5"/>
      <c r="Z44" s="5"/>
      <c r="AA44" s="5"/>
      <c r="AB44" s="5"/>
      <c r="AC44" s="5"/>
      <c r="AD44" s="5"/>
      <c r="AE44" s="5"/>
      <c r="AF44" s="5"/>
      <c r="AG44" s="5"/>
      <c r="AH44" s="5"/>
      <c r="AI44" s="5"/>
      <c r="AJ44" s="5"/>
      <c r="AK44" s="5"/>
      <c r="AL44" s="5"/>
      <c r="AM44" s="5"/>
      <c r="AN44" s="5"/>
      <c r="AO44" s="5"/>
      <c r="AP44" s="5"/>
      <c r="AQ44" s="5"/>
      <c r="AR44" s="5"/>
      <c r="AS44" s="5"/>
      <c r="AT44" s="5"/>
      <c r="AU44" s="5"/>
      <c r="AV44" s="5"/>
      <c r="AW44" s="5"/>
    </row>
  </sheetData>
  <pageMargins left="0.7" right="0.7" top="0.75" bottom="0.75" header="0.3" footer="0.3"/>
  <pageSetup orientation="portrait" horizontalDpi="4294967295" verticalDpi="4294967295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08A74E-DE70-4320-8ED0-EDD057EF7D01}">
  <dimension ref="B2:I13"/>
  <sheetViews>
    <sheetView workbookViewId="0">
      <selection activeCell="G22" sqref="G22"/>
    </sheetView>
  </sheetViews>
  <sheetFormatPr defaultRowHeight="14.4" x14ac:dyDescent="0.3"/>
  <cols>
    <col min="2" max="2" width="21.33203125" customWidth="1"/>
    <col min="3" max="3" width="21.88671875" customWidth="1"/>
    <col min="4" max="4" width="12.44140625" customWidth="1"/>
    <col min="5" max="5" width="15.33203125" customWidth="1"/>
    <col min="6" max="6" width="12.5546875" customWidth="1"/>
    <col min="8" max="8" width="20.109375" customWidth="1"/>
    <col min="9" max="9" width="10.88671875" customWidth="1"/>
  </cols>
  <sheetData>
    <row r="2" spans="2:9" ht="15" thickBot="1" x14ac:dyDescent="0.35"/>
    <row r="3" spans="2:9" ht="15.6" thickBot="1" x14ac:dyDescent="0.4">
      <c r="B3" s="38"/>
      <c r="C3" s="39"/>
      <c r="D3" s="68" t="s">
        <v>30</v>
      </c>
      <c r="E3" s="69"/>
      <c r="F3" s="70"/>
      <c r="G3" s="68" t="s">
        <v>36</v>
      </c>
      <c r="H3" s="69"/>
      <c r="I3" s="70"/>
    </row>
    <row r="4" spans="2:9" ht="60" customHeight="1" x14ac:dyDescent="0.3">
      <c r="B4" s="40" t="s">
        <v>28</v>
      </c>
      <c r="C4" s="41" t="s">
        <v>29</v>
      </c>
      <c r="D4" s="40" t="s">
        <v>31</v>
      </c>
      <c r="E4" s="41" t="s">
        <v>32</v>
      </c>
      <c r="F4" s="42" t="s">
        <v>33</v>
      </c>
      <c r="G4" s="40" t="s">
        <v>34</v>
      </c>
      <c r="H4" s="41" t="s">
        <v>35</v>
      </c>
      <c r="I4" s="42" t="s">
        <v>33</v>
      </c>
    </row>
    <row r="5" spans="2:9" ht="15" x14ac:dyDescent="0.35">
      <c r="B5" s="43" t="s">
        <v>0</v>
      </c>
      <c r="C5" s="44">
        <v>49.5</v>
      </c>
      <c r="D5" s="45">
        <v>754</v>
      </c>
      <c r="E5" s="44">
        <v>1</v>
      </c>
      <c r="F5" s="46">
        <v>257</v>
      </c>
      <c r="G5" s="47">
        <v>2340</v>
      </c>
      <c r="H5" s="44">
        <v>5.0999999999999996</v>
      </c>
      <c r="I5" s="46">
        <v>296</v>
      </c>
    </row>
    <row r="6" spans="2:9" ht="15" x14ac:dyDescent="0.35">
      <c r="B6" s="43" t="s">
        <v>3</v>
      </c>
      <c r="C6" s="44">
        <v>7</v>
      </c>
      <c r="D6" s="45">
        <v>104.7</v>
      </c>
      <c r="E6" s="44">
        <v>2.5</v>
      </c>
      <c r="F6" s="46">
        <v>118</v>
      </c>
      <c r="G6" s="47">
        <v>1346</v>
      </c>
      <c r="H6" s="44">
        <v>13.8</v>
      </c>
      <c r="I6" s="46">
        <v>4</v>
      </c>
    </row>
    <row r="7" spans="2:9" ht="15" x14ac:dyDescent="0.35">
      <c r="B7" s="43" t="s">
        <v>2</v>
      </c>
      <c r="C7" s="44">
        <v>34.1</v>
      </c>
      <c r="D7" s="45">
        <v>453.4</v>
      </c>
      <c r="E7" s="44">
        <v>1</v>
      </c>
      <c r="F7" s="46">
        <v>265</v>
      </c>
      <c r="G7" s="47">
        <v>1979</v>
      </c>
      <c r="H7" s="44">
        <v>7.6</v>
      </c>
      <c r="I7" s="46">
        <v>184</v>
      </c>
    </row>
    <row r="8" spans="2:9" ht="15" x14ac:dyDescent="0.35">
      <c r="B8" s="43" t="s">
        <v>4</v>
      </c>
      <c r="C8" s="44">
        <v>17.600000000000001</v>
      </c>
      <c r="D8" s="45">
        <v>312.60000000000002</v>
      </c>
      <c r="E8" s="44">
        <v>3</v>
      </c>
      <c r="F8" s="46">
        <v>73</v>
      </c>
      <c r="G8" s="47">
        <v>1377</v>
      </c>
      <c r="H8" s="44">
        <v>9.6</v>
      </c>
      <c r="I8" s="46">
        <v>72</v>
      </c>
    </row>
    <row r="9" spans="2:9" ht="15" x14ac:dyDescent="0.35">
      <c r="B9" s="43" t="s">
        <v>6</v>
      </c>
      <c r="C9" s="44">
        <v>11.1</v>
      </c>
      <c r="D9" s="45">
        <v>173.1</v>
      </c>
      <c r="E9" s="44">
        <v>2.6</v>
      </c>
      <c r="F9" s="46">
        <v>109</v>
      </c>
      <c r="G9" s="47">
        <v>2358</v>
      </c>
      <c r="H9" s="44">
        <v>8</v>
      </c>
      <c r="I9" s="46">
        <v>157</v>
      </c>
    </row>
    <row r="10" spans="2:9" ht="15" x14ac:dyDescent="0.35">
      <c r="B10" s="43" t="s">
        <v>1</v>
      </c>
      <c r="C10" s="44">
        <v>43.3</v>
      </c>
      <c r="D10" s="45">
        <v>624.6</v>
      </c>
      <c r="E10" s="44">
        <v>1.4</v>
      </c>
      <c r="F10" s="46">
        <v>226</v>
      </c>
      <c r="G10" s="47">
        <v>2200</v>
      </c>
      <c r="H10" s="44">
        <v>6.6</v>
      </c>
      <c r="I10" s="46">
        <v>237</v>
      </c>
    </row>
    <row r="11" spans="2:9" ht="15" x14ac:dyDescent="0.35">
      <c r="B11" s="43" t="s">
        <v>7</v>
      </c>
      <c r="C11" s="44">
        <v>15.8</v>
      </c>
      <c r="D11" s="45">
        <v>184.4</v>
      </c>
      <c r="E11" s="44">
        <v>4.3</v>
      </c>
      <c r="F11" s="46">
        <v>24</v>
      </c>
      <c r="G11" s="47">
        <v>1593</v>
      </c>
      <c r="H11" s="44">
        <v>6.7</v>
      </c>
      <c r="I11" s="46">
        <v>230</v>
      </c>
    </row>
    <row r="12" spans="2:9" ht="15" x14ac:dyDescent="0.35">
      <c r="B12" s="43" t="s">
        <v>8</v>
      </c>
      <c r="C12" s="44">
        <v>11.4</v>
      </c>
      <c r="D12" s="45">
        <v>136</v>
      </c>
      <c r="E12" s="44">
        <v>2.38</v>
      </c>
      <c r="F12" s="46">
        <v>91</v>
      </c>
      <c r="G12" s="47">
        <v>1176</v>
      </c>
      <c r="H12" s="44">
        <v>9.6999999999999993</v>
      </c>
      <c r="I12" s="46">
        <v>68</v>
      </c>
    </row>
    <row r="13" spans="2:9" ht="15.6" thickBot="1" x14ac:dyDescent="0.4">
      <c r="B13" s="48" t="s">
        <v>9</v>
      </c>
      <c r="C13" s="49">
        <v>7.2</v>
      </c>
      <c r="D13" s="50">
        <v>80.8</v>
      </c>
      <c r="E13" s="49">
        <v>1.6</v>
      </c>
      <c r="F13" s="51">
        <v>214</v>
      </c>
      <c r="G13" s="52">
        <v>1715</v>
      </c>
      <c r="H13" s="49">
        <v>7.6</v>
      </c>
      <c r="I13" s="51">
        <v>184</v>
      </c>
    </row>
  </sheetData>
  <mergeCells count="2"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Selected Jurisdictions</vt:lpstr>
      <vt:lpstr>Sheet2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Gregory Goodwin</dc:creator>
  <cp:lastModifiedBy>Gregory Goodwin</cp:lastModifiedBy>
  <dcterms:created xsi:type="dcterms:W3CDTF">2021-05-28T18:02:55Z</dcterms:created>
  <dcterms:modified xsi:type="dcterms:W3CDTF">2024-07-10T18:44:32Z</dcterms:modified>
</cp:coreProperties>
</file>