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namedSheetViews/namedSheetView1.xml" ContentType="application/vnd.ms-excel.namedsheetviews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ocumenttasks/documenttask1.xml" ContentType="application/vnd.ms-excel.documenttasks+xml"/>
  <Override PartName="/xl/namedSheetViews/namedSheetView2.xml" ContentType="application/vnd.ms-excel.namedsheetviews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dcgovict-my.sharepoint.com/personal/monae_scott1_dc_gov/Documents/"/>
    </mc:Choice>
  </mc:AlternateContent>
  <xr:revisionPtr revIDLastSave="2713" documentId="8_{5397B752-B707-4F7C-AA63-68AB269D01D4}" xr6:coauthVersionLast="47" xr6:coauthVersionMax="47" xr10:uidLastSave="{0B1E8632-D39E-450C-A0A9-1287610CF2DA}"/>
  <bookViews>
    <workbookView xWindow="-120" yWindow="-120" windowWidth="29040" windowHeight="15720" activeTab="2" xr2:uid="{B1552AAD-F9D8-47EF-A1C4-15E3A5E26EA6}"/>
  </bookViews>
  <sheets>
    <sheet name="OSD (R Studio)" sheetId="5" r:id="rId1"/>
    <sheet name="NOX RACT Units" sheetId="7" r:id="rId2"/>
    <sheet name="Calculations" sheetId="6" r:id="rId3"/>
    <sheet name="Conversion &amp; Emissions Factors" sheetId="8" r:id="rId4"/>
  </sheets>
  <externalReferences>
    <externalReference r:id="rId5"/>
  </externalReferences>
  <definedNames>
    <definedName name="ExternalData_1" localSheetId="0" hidden="1">'OSD (R Studio)'!$A$1:$P$3619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169" i="5" l="1"/>
  <c r="P3168" i="5"/>
  <c r="P3167" i="5"/>
  <c r="P3163" i="5"/>
  <c r="P3162" i="5"/>
  <c r="P3161" i="5"/>
  <c r="P3160" i="5"/>
  <c r="P3159" i="5"/>
  <c r="P3158" i="5"/>
  <c r="P3157" i="5"/>
  <c r="P3156" i="5"/>
  <c r="P3155" i="5"/>
  <c r="P3147" i="5"/>
  <c r="P3146" i="5"/>
  <c r="P3070" i="5"/>
  <c r="P3069" i="5"/>
  <c r="P3067" i="5"/>
  <c r="P3066" i="5"/>
  <c r="P3065" i="5"/>
  <c r="P3064" i="5"/>
  <c r="P3063" i="5"/>
  <c r="P3062" i="5"/>
  <c r="P3061" i="5"/>
  <c r="P3058" i="5"/>
  <c r="P3052" i="5"/>
  <c r="P3050" i="5"/>
  <c r="P3049" i="5"/>
  <c r="P3048" i="5"/>
  <c r="P3047" i="5"/>
  <c r="P3043" i="5"/>
  <c r="P2956" i="5"/>
  <c r="P2955" i="5"/>
  <c r="P2953" i="5"/>
  <c r="P2952" i="5"/>
  <c r="P2950" i="5"/>
  <c r="P2948" i="5"/>
  <c r="P2867" i="5"/>
  <c r="P2866" i="5"/>
  <c r="P2865" i="5"/>
  <c r="P2864" i="5"/>
  <c r="P2863" i="5"/>
  <c r="P2862" i="5"/>
  <c r="P2861" i="5"/>
  <c r="P2860" i="5"/>
  <c r="P2859" i="5"/>
  <c r="P2858" i="5"/>
  <c r="P2857" i="5"/>
  <c r="P2856" i="5"/>
  <c r="P2855" i="5"/>
  <c r="P2854" i="5"/>
  <c r="P2853" i="5"/>
  <c r="P2852" i="5"/>
  <c r="P2851" i="5"/>
  <c r="P2850" i="5"/>
  <c r="P2849" i="5"/>
  <c r="P2848" i="5"/>
  <c r="P2847" i="5"/>
  <c r="P2846" i="5"/>
  <c r="P2845" i="5"/>
  <c r="P2844" i="5"/>
  <c r="P2843" i="5"/>
  <c r="P2842" i="5"/>
  <c r="P2841" i="5"/>
  <c r="P2840" i="5"/>
  <c r="P2839" i="5"/>
  <c r="P2838" i="5"/>
  <c r="P2831" i="5"/>
  <c r="P2828" i="5"/>
  <c r="P2826" i="5"/>
  <c r="P2822" i="5"/>
  <c r="P2821" i="5"/>
  <c r="P2820" i="5"/>
  <c r="P2819" i="5"/>
  <c r="P2818" i="5"/>
  <c r="P2817" i="5"/>
  <c r="P2816" i="5"/>
  <c r="P2815" i="5"/>
  <c r="P2814" i="5"/>
  <c r="P2813" i="5"/>
  <c r="P2812" i="5"/>
  <c r="P2811" i="5"/>
  <c r="P2810" i="5"/>
  <c r="P2809" i="5"/>
  <c r="P2808" i="5"/>
  <c r="P2807" i="5"/>
  <c r="P2806" i="5"/>
  <c r="P2805" i="5"/>
  <c r="P2804" i="5"/>
  <c r="P2803" i="5"/>
  <c r="P2802" i="5"/>
  <c r="P2801" i="5"/>
  <c r="P2800" i="5"/>
  <c r="P2799" i="5"/>
  <c r="P2798" i="5"/>
  <c r="P2797" i="5"/>
  <c r="P2796" i="5"/>
  <c r="P2795" i="5"/>
  <c r="P2794" i="5"/>
  <c r="P2793" i="5"/>
  <c r="P2789" i="5"/>
  <c r="P2788" i="5"/>
  <c r="P2521" i="5"/>
  <c r="P2513" i="5"/>
  <c r="P2512" i="5"/>
  <c r="P2326" i="5"/>
  <c r="P2319" i="5"/>
  <c r="P2318" i="5"/>
  <c r="P2316" i="5"/>
  <c r="P2315" i="5"/>
  <c r="P2295" i="5"/>
  <c r="P2289" i="5"/>
  <c r="P2287" i="5"/>
  <c r="P2284" i="5"/>
  <c r="P2275" i="5"/>
  <c r="P2270" i="5"/>
  <c r="P2269" i="5"/>
  <c r="P2268" i="5"/>
  <c r="P967" i="5"/>
  <c r="P946" i="5"/>
  <c r="P623" i="5"/>
  <c r="P618" i="5"/>
  <c r="Q45" i="6" l="1"/>
  <c r="P48" i="7"/>
  <c r="P3145" i="5"/>
  <c r="P62" i="7"/>
  <c r="S62" i="7" s="1"/>
  <c r="J65" i="7"/>
  <c r="J64" i="7"/>
  <c r="J63" i="7"/>
  <c r="J62" i="7"/>
  <c r="L48" i="7"/>
  <c r="AA48" i="7" s="1"/>
  <c r="AA62" i="7"/>
  <c r="AA63" i="7"/>
  <c r="AA64" i="7"/>
  <c r="AA65" i="7"/>
  <c r="P7" i="7"/>
  <c r="Q51" i="6"/>
  <c r="V3" i="7"/>
  <c r="V4" i="7"/>
  <c r="V5" i="7"/>
  <c r="V6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8" i="7"/>
  <c r="V29" i="7"/>
  <c r="V30" i="7"/>
  <c r="V31" i="7"/>
  <c r="V32" i="7"/>
  <c r="V33" i="7"/>
  <c r="V34" i="7"/>
  <c r="V35" i="7"/>
  <c r="V36" i="7"/>
  <c r="V37" i="7"/>
  <c r="V38" i="7"/>
  <c r="V39" i="7"/>
  <c r="V41" i="7"/>
  <c r="V43" i="7"/>
  <c r="V45" i="7"/>
  <c r="V47" i="7"/>
  <c r="V49" i="7"/>
  <c r="V51" i="7"/>
  <c r="V52" i="7"/>
  <c r="V53" i="7"/>
  <c r="V54" i="7"/>
  <c r="V55" i="7"/>
  <c r="V56" i="7"/>
  <c r="V57" i="7"/>
  <c r="V58" i="7"/>
  <c r="V59" i="7"/>
  <c r="V60" i="7"/>
  <c r="V66" i="7"/>
  <c r="V2" i="7"/>
  <c r="Q4" i="6"/>
  <c r="O3" i="5" l="1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45" i="5"/>
  <c r="O146" i="5"/>
  <c r="O147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O251" i="5"/>
  <c r="O252" i="5"/>
  <c r="O253" i="5"/>
  <c r="O254" i="5"/>
  <c r="O255" i="5"/>
  <c r="O256" i="5"/>
  <c r="O257" i="5"/>
  <c r="O258" i="5"/>
  <c r="O259" i="5"/>
  <c r="O260" i="5"/>
  <c r="O261" i="5"/>
  <c r="O262" i="5"/>
  <c r="O263" i="5"/>
  <c r="O264" i="5"/>
  <c r="O265" i="5"/>
  <c r="O266" i="5"/>
  <c r="O267" i="5"/>
  <c r="O268" i="5"/>
  <c r="O269" i="5"/>
  <c r="O270" i="5"/>
  <c r="O271" i="5"/>
  <c r="O272" i="5"/>
  <c r="O273" i="5"/>
  <c r="O274" i="5"/>
  <c r="O275" i="5"/>
  <c r="O276" i="5"/>
  <c r="O277" i="5"/>
  <c r="O278" i="5"/>
  <c r="O279" i="5"/>
  <c r="O280" i="5"/>
  <c r="O281" i="5"/>
  <c r="O282" i="5"/>
  <c r="O283" i="5"/>
  <c r="O284" i="5"/>
  <c r="O285" i="5"/>
  <c r="O286" i="5"/>
  <c r="O287" i="5"/>
  <c r="O288" i="5"/>
  <c r="O289" i="5"/>
  <c r="O290" i="5"/>
  <c r="O291" i="5"/>
  <c r="O292" i="5"/>
  <c r="O293" i="5"/>
  <c r="O294" i="5"/>
  <c r="O295" i="5"/>
  <c r="O296" i="5"/>
  <c r="O297" i="5"/>
  <c r="O298" i="5"/>
  <c r="O299" i="5"/>
  <c r="O300" i="5"/>
  <c r="O301" i="5"/>
  <c r="O302" i="5"/>
  <c r="O303" i="5"/>
  <c r="O304" i="5"/>
  <c r="O305" i="5"/>
  <c r="O306" i="5"/>
  <c r="O307" i="5"/>
  <c r="O308" i="5"/>
  <c r="O309" i="5"/>
  <c r="O310" i="5"/>
  <c r="O311" i="5"/>
  <c r="O312" i="5"/>
  <c r="O313" i="5"/>
  <c r="O314" i="5"/>
  <c r="O315" i="5"/>
  <c r="O316" i="5"/>
  <c r="O317" i="5"/>
  <c r="O318" i="5"/>
  <c r="O319" i="5"/>
  <c r="O320" i="5"/>
  <c r="O321" i="5"/>
  <c r="O322" i="5"/>
  <c r="O323" i="5"/>
  <c r="O324" i="5"/>
  <c r="O325" i="5"/>
  <c r="O326" i="5"/>
  <c r="O327" i="5"/>
  <c r="O328" i="5"/>
  <c r="O329" i="5"/>
  <c r="O330" i="5"/>
  <c r="O331" i="5"/>
  <c r="O332" i="5"/>
  <c r="O333" i="5"/>
  <c r="O334" i="5"/>
  <c r="O335" i="5"/>
  <c r="O336" i="5"/>
  <c r="O337" i="5"/>
  <c r="O338" i="5"/>
  <c r="O339" i="5"/>
  <c r="O340" i="5"/>
  <c r="O341" i="5"/>
  <c r="O342" i="5"/>
  <c r="O343" i="5"/>
  <c r="O344" i="5"/>
  <c r="O345" i="5"/>
  <c r="O346" i="5"/>
  <c r="O347" i="5"/>
  <c r="O348" i="5"/>
  <c r="O349" i="5"/>
  <c r="O350" i="5"/>
  <c r="O351" i="5"/>
  <c r="O352" i="5"/>
  <c r="O353" i="5"/>
  <c r="O354" i="5"/>
  <c r="O355" i="5"/>
  <c r="O356" i="5"/>
  <c r="O357" i="5"/>
  <c r="O358" i="5"/>
  <c r="O359" i="5"/>
  <c r="O360" i="5"/>
  <c r="O361" i="5"/>
  <c r="O362" i="5"/>
  <c r="O363" i="5"/>
  <c r="O364" i="5"/>
  <c r="O365" i="5"/>
  <c r="O366" i="5"/>
  <c r="O367" i="5"/>
  <c r="O368" i="5"/>
  <c r="O369" i="5"/>
  <c r="O370" i="5"/>
  <c r="O371" i="5"/>
  <c r="O372" i="5"/>
  <c r="O373" i="5"/>
  <c r="O374" i="5"/>
  <c r="O375" i="5"/>
  <c r="O376" i="5"/>
  <c r="O377" i="5"/>
  <c r="O378" i="5"/>
  <c r="O379" i="5"/>
  <c r="O380" i="5"/>
  <c r="O381" i="5"/>
  <c r="O382" i="5"/>
  <c r="O383" i="5"/>
  <c r="O384" i="5"/>
  <c r="O385" i="5"/>
  <c r="O386" i="5"/>
  <c r="O387" i="5"/>
  <c r="O388" i="5"/>
  <c r="O389" i="5"/>
  <c r="O390" i="5"/>
  <c r="O391" i="5"/>
  <c r="O392" i="5"/>
  <c r="O393" i="5"/>
  <c r="O394" i="5"/>
  <c r="O395" i="5"/>
  <c r="O396" i="5"/>
  <c r="O397" i="5"/>
  <c r="O398" i="5"/>
  <c r="O399" i="5"/>
  <c r="O400" i="5"/>
  <c r="O401" i="5"/>
  <c r="O402" i="5"/>
  <c r="O403" i="5"/>
  <c r="O404" i="5"/>
  <c r="O405" i="5"/>
  <c r="O406" i="5"/>
  <c r="O407" i="5"/>
  <c r="O408" i="5"/>
  <c r="O409" i="5"/>
  <c r="O410" i="5"/>
  <c r="O411" i="5"/>
  <c r="O412" i="5"/>
  <c r="O413" i="5"/>
  <c r="O414" i="5"/>
  <c r="O415" i="5"/>
  <c r="O416" i="5"/>
  <c r="O417" i="5"/>
  <c r="O418" i="5"/>
  <c r="O419" i="5"/>
  <c r="O420" i="5"/>
  <c r="O421" i="5"/>
  <c r="O422" i="5"/>
  <c r="O423" i="5"/>
  <c r="O424" i="5"/>
  <c r="O425" i="5"/>
  <c r="O426" i="5"/>
  <c r="O427" i="5"/>
  <c r="O428" i="5"/>
  <c r="O429" i="5"/>
  <c r="O430" i="5"/>
  <c r="O431" i="5"/>
  <c r="O432" i="5"/>
  <c r="O433" i="5"/>
  <c r="O434" i="5"/>
  <c r="O435" i="5"/>
  <c r="O436" i="5"/>
  <c r="O437" i="5"/>
  <c r="O438" i="5"/>
  <c r="O439" i="5"/>
  <c r="O440" i="5"/>
  <c r="O441" i="5"/>
  <c r="O442" i="5"/>
  <c r="O443" i="5"/>
  <c r="O444" i="5"/>
  <c r="O445" i="5"/>
  <c r="O446" i="5"/>
  <c r="O447" i="5"/>
  <c r="O448" i="5"/>
  <c r="O449" i="5"/>
  <c r="O450" i="5"/>
  <c r="O451" i="5"/>
  <c r="O452" i="5"/>
  <c r="O453" i="5"/>
  <c r="O454" i="5"/>
  <c r="O455" i="5"/>
  <c r="O456" i="5"/>
  <c r="O457" i="5"/>
  <c r="O458" i="5"/>
  <c r="O459" i="5"/>
  <c r="O460" i="5"/>
  <c r="O461" i="5"/>
  <c r="O462" i="5"/>
  <c r="O463" i="5"/>
  <c r="O464" i="5"/>
  <c r="O465" i="5"/>
  <c r="O466" i="5"/>
  <c r="O467" i="5"/>
  <c r="O468" i="5"/>
  <c r="O469" i="5"/>
  <c r="O470" i="5"/>
  <c r="O471" i="5"/>
  <c r="O472" i="5"/>
  <c r="O473" i="5"/>
  <c r="O474" i="5"/>
  <c r="O475" i="5"/>
  <c r="O476" i="5"/>
  <c r="O477" i="5"/>
  <c r="O478" i="5"/>
  <c r="O479" i="5"/>
  <c r="O480" i="5"/>
  <c r="O481" i="5"/>
  <c r="O482" i="5"/>
  <c r="O483" i="5"/>
  <c r="O484" i="5"/>
  <c r="O485" i="5"/>
  <c r="O486" i="5"/>
  <c r="O487" i="5"/>
  <c r="O488" i="5"/>
  <c r="O489" i="5"/>
  <c r="O490" i="5"/>
  <c r="O491" i="5"/>
  <c r="O492" i="5"/>
  <c r="O493" i="5"/>
  <c r="O494" i="5"/>
  <c r="O495" i="5"/>
  <c r="O496" i="5"/>
  <c r="O497" i="5"/>
  <c r="O498" i="5"/>
  <c r="O499" i="5"/>
  <c r="O500" i="5"/>
  <c r="O501" i="5"/>
  <c r="O502" i="5"/>
  <c r="O503" i="5"/>
  <c r="O504" i="5"/>
  <c r="O505" i="5"/>
  <c r="O506" i="5"/>
  <c r="O507" i="5"/>
  <c r="O508" i="5"/>
  <c r="O509" i="5"/>
  <c r="O510" i="5"/>
  <c r="O511" i="5"/>
  <c r="O512" i="5"/>
  <c r="O513" i="5"/>
  <c r="O514" i="5"/>
  <c r="O515" i="5"/>
  <c r="O516" i="5"/>
  <c r="O517" i="5"/>
  <c r="O518" i="5"/>
  <c r="O519" i="5"/>
  <c r="O520" i="5"/>
  <c r="O521" i="5"/>
  <c r="O522" i="5"/>
  <c r="O523" i="5"/>
  <c r="O524" i="5"/>
  <c r="O525" i="5"/>
  <c r="O526" i="5"/>
  <c r="O527" i="5"/>
  <c r="O528" i="5"/>
  <c r="O529" i="5"/>
  <c r="O530" i="5"/>
  <c r="O531" i="5"/>
  <c r="O532" i="5"/>
  <c r="O533" i="5"/>
  <c r="O534" i="5"/>
  <c r="O535" i="5"/>
  <c r="O536" i="5"/>
  <c r="O537" i="5"/>
  <c r="O538" i="5"/>
  <c r="O539" i="5"/>
  <c r="O540" i="5"/>
  <c r="O541" i="5"/>
  <c r="O542" i="5"/>
  <c r="O543" i="5"/>
  <c r="O544" i="5"/>
  <c r="O545" i="5"/>
  <c r="O546" i="5"/>
  <c r="O547" i="5"/>
  <c r="O548" i="5"/>
  <c r="O549" i="5"/>
  <c r="O550" i="5"/>
  <c r="O551" i="5"/>
  <c r="O552" i="5"/>
  <c r="O553" i="5"/>
  <c r="O554" i="5"/>
  <c r="O555" i="5"/>
  <c r="O556" i="5"/>
  <c r="O557" i="5"/>
  <c r="O558" i="5"/>
  <c r="O559" i="5"/>
  <c r="O560" i="5"/>
  <c r="O561" i="5"/>
  <c r="O562" i="5"/>
  <c r="O563" i="5"/>
  <c r="O564" i="5"/>
  <c r="O565" i="5"/>
  <c r="O566" i="5"/>
  <c r="O567" i="5"/>
  <c r="O568" i="5"/>
  <c r="O569" i="5"/>
  <c r="O570" i="5"/>
  <c r="O571" i="5"/>
  <c r="O572" i="5"/>
  <c r="O573" i="5"/>
  <c r="O574" i="5"/>
  <c r="O575" i="5"/>
  <c r="O576" i="5"/>
  <c r="O577" i="5"/>
  <c r="O578" i="5"/>
  <c r="O579" i="5"/>
  <c r="O580" i="5"/>
  <c r="O581" i="5"/>
  <c r="O582" i="5"/>
  <c r="O583" i="5"/>
  <c r="O584" i="5"/>
  <c r="O585" i="5"/>
  <c r="O586" i="5"/>
  <c r="O587" i="5"/>
  <c r="O588" i="5"/>
  <c r="O589" i="5"/>
  <c r="O590" i="5"/>
  <c r="O591" i="5"/>
  <c r="O592" i="5"/>
  <c r="O593" i="5"/>
  <c r="O594" i="5"/>
  <c r="O595" i="5"/>
  <c r="O596" i="5"/>
  <c r="O597" i="5"/>
  <c r="O598" i="5"/>
  <c r="O599" i="5"/>
  <c r="O600" i="5"/>
  <c r="O601" i="5"/>
  <c r="O602" i="5"/>
  <c r="O603" i="5"/>
  <c r="O604" i="5"/>
  <c r="O605" i="5"/>
  <c r="O606" i="5"/>
  <c r="O607" i="5"/>
  <c r="O608" i="5"/>
  <c r="O609" i="5"/>
  <c r="O610" i="5"/>
  <c r="O611" i="5"/>
  <c r="O612" i="5"/>
  <c r="O613" i="5"/>
  <c r="O614" i="5"/>
  <c r="O615" i="5"/>
  <c r="O616" i="5"/>
  <c r="O617" i="5"/>
  <c r="O618" i="5"/>
  <c r="O619" i="5"/>
  <c r="O620" i="5"/>
  <c r="O621" i="5"/>
  <c r="O622" i="5"/>
  <c r="O623" i="5"/>
  <c r="O624" i="5"/>
  <c r="O625" i="5"/>
  <c r="O626" i="5"/>
  <c r="O627" i="5"/>
  <c r="O628" i="5"/>
  <c r="O629" i="5"/>
  <c r="O630" i="5"/>
  <c r="O631" i="5"/>
  <c r="O632" i="5"/>
  <c r="O633" i="5"/>
  <c r="O634" i="5"/>
  <c r="O635" i="5"/>
  <c r="O636" i="5"/>
  <c r="O637" i="5"/>
  <c r="O638" i="5"/>
  <c r="O639" i="5"/>
  <c r="O640" i="5"/>
  <c r="O641" i="5"/>
  <c r="O642" i="5"/>
  <c r="O643" i="5"/>
  <c r="O644" i="5"/>
  <c r="O645" i="5"/>
  <c r="O646" i="5"/>
  <c r="O647" i="5"/>
  <c r="O648" i="5"/>
  <c r="O649" i="5"/>
  <c r="O650" i="5"/>
  <c r="O651" i="5"/>
  <c r="O652" i="5"/>
  <c r="O653" i="5"/>
  <c r="O654" i="5"/>
  <c r="O655" i="5"/>
  <c r="O656" i="5"/>
  <c r="O657" i="5"/>
  <c r="O658" i="5"/>
  <c r="O659" i="5"/>
  <c r="O660" i="5"/>
  <c r="O661" i="5"/>
  <c r="O662" i="5"/>
  <c r="O663" i="5"/>
  <c r="O664" i="5"/>
  <c r="O665" i="5"/>
  <c r="O666" i="5"/>
  <c r="O667" i="5"/>
  <c r="O668" i="5"/>
  <c r="O669" i="5"/>
  <c r="O670" i="5"/>
  <c r="O671" i="5"/>
  <c r="O672" i="5"/>
  <c r="O673" i="5"/>
  <c r="O674" i="5"/>
  <c r="O675" i="5"/>
  <c r="O676" i="5"/>
  <c r="O677" i="5"/>
  <c r="O678" i="5"/>
  <c r="O679" i="5"/>
  <c r="O680" i="5"/>
  <c r="O681" i="5"/>
  <c r="O682" i="5"/>
  <c r="O683" i="5"/>
  <c r="O684" i="5"/>
  <c r="O685" i="5"/>
  <c r="O686" i="5"/>
  <c r="O687" i="5"/>
  <c r="O688" i="5"/>
  <c r="O689" i="5"/>
  <c r="O690" i="5"/>
  <c r="O691" i="5"/>
  <c r="O692" i="5"/>
  <c r="O693" i="5"/>
  <c r="O694" i="5"/>
  <c r="O695" i="5"/>
  <c r="O696" i="5"/>
  <c r="O697" i="5"/>
  <c r="O698" i="5"/>
  <c r="O699" i="5"/>
  <c r="O700" i="5"/>
  <c r="O701" i="5"/>
  <c r="O702" i="5"/>
  <c r="O703" i="5"/>
  <c r="O704" i="5"/>
  <c r="O705" i="5"/>
  <c r="O706" i="5"/>
  <c r="O707" i="5"/>
  <c r="O708" i="5"/>
  <c r="O709" i="5"/>
  <c r="O710" i="5"/>
  <c r="O711" i="5"/>
  <c r="O712" i="5"/>
  <c r="O713" i="5"/>
  <c r="O714" i="5"/>
  <c r="O715" i="5"/>
  <c r="O716" i="5"/>
  <c r="O717" i="5"/>
  <c r="O718" i="5"/>
  <c r="O719" i="5"/>
  <c r="O720" i="5"/>
  <c r="O721" i="5"/>
  <c r="O722" i="5"/>
  <c r="O723" i="5"/>
  <c r="O724" i="5"/>
  <c r="O725" i="5"/>
  <c r="O726" i="5"/>
  <c r="O727" i="5"/>
  <c r="O728" i="5"/>
  <c r="O729" i="5"/>
  <c r="O730" i="5"/>
  <c r="O731" i="5"/>
  <c r="O732" i="5"/>
  <c r="O733" i="5"/>
  <c r="O734" i="5"/>
  <c r="O735" i="5"/>
  <c r="O736" i="5"/>
  <c r="O737" i="5"/>
  <c r="O738" i="5"/>
  <c r="O739" i="5"/>
  <c r="O740" i="5"/>
  <c r="O741" i="5"/>
  <c r="O742" i="5"/>
  <c r="O743" i="5"/>
  <c r="O744" i="5"/>
  <c r="O745" i="5"/>
  <c r="O746" i="5"/>
  <c r="O747" i="5"/>
  <c r="O748" i="5"/>
  <c r="O749" i="5"/>
  <c r="O750" i="5"/>
  <c r="O751" i="5"/>
  <c r="O752" i="5"/>
  <c r="O753" i="5"/>
  <c r="O754" i="5"/>
  <c r="O755" i="5"/>
  <c r="O756" i="5"/>
  <c r="O757" i="5"/>
  <c r="O758" i="5"/>
  <c r="O759" i="5"/>
  <c r="O760" i="5"/>
  <c r="O761" i="5"/>
  <c r="O762" i="5"/>
  <c r="O763" i="5"/>
  <c r="O764" i="5"/>
  <c r="O765" i="5"/>
  <c r="O766" i="5"/>
  <c r="O767" i="5"/>
  <c r="O768" i="5"/>
  <c r="O769" i="5"/>
  <c r="O770" i="5"/>
  <c r="O771" i="5"/>
  <c r="O772" i="5"/>
  <c r="O773" i="5"/>
  <c r="O774" i="5"/>
  <c r="O775" i="5"/>
  <c r="O776" i="5"/>
  <c r="O777" i="5"/>
  <c r="O778" i="5"/>
  <c r="O779" i="5"/>
  <c r="O780" i="5"/>
  <c r="O781" i="5"/>
  <c r="O782" i="5"/>
  <c r="O783" i="5"/>
  <c r="O784" i="5"/>
  <c r="O785" i="5"/>
  <c r="O786" i="5"/>
  <c r="O787" i="5"/>
  <c r="O788" i="5"/>
  <c r="O789" i="5"/>
  <c r="O790" i="5"/>
  <c r="O791" i="5"/>
  <c r="O792" i="5"/>
  <c r="O793" i="5"/>
  <c r="O794" i="5"/>
  <c r="O795" i="5"/>
  <c r="O796" i="5"/>
  <c r="O797" i="5"/>
  <c r="O798" i="5"/>
  <c r="O799" i="5"/>
  <c r="O800" i="5"/>
  <c r="O801" i="5"/>
  <c r="O802" i="5"/>
  <c r="O803" i="5"/>
  <c r="O804" i="5"/>
  <c r="O805" i="5"/>
  <c r="O806" i="5"/>
  <c r="O807" i="5"/>
  <c r="O808" i="5"/>
  <c r="O809" i="5"/>
  <c r="O810" i="5"/>
  <c r="O811" i="5"/>
  <c r="O812" i="5"/>
  <c r="O813" i="5"/>
  <c r="O814" i="5"/>
  <c r="O815" i="5"/>
  <c r="O816" i="5"/>
  <c r="O817" i="5"/>
  <c r="O818" i="5"/>
  <c r="O819" i="5"/>
  <c r="O820" i="5"/>
  <c r="O821" i="5"/>
  <c r="O822" i="5"/>
  <c r="O823" i="5"/>
  <c r="O824" i="5"/>
  <c r="O825" i="5"/>
  <c r="O826" i="5"/>
  <c r="O827" i="5"/>
  <c r="O828" i="5"/>
  <c r="O829" i="5"/>
  <c r="O830" i="5"/>
  <c r="O831" i="5"/>
  <c r="O832" i="5"/>
  <c r="O833" i="5"/>
  <c r="O834" i="5"/>
  <c r="O835" i="5"/>
  <c r="O836" i="5"/>
  <c r="O837" i="5"/>
  <c r="O838" i="5"/>
  <c r="O839" i="5"/>
  <c r="O840" i="5"/>
  <c r="O841" i="5"/>
  <c r="O842" i="5"/>
  <c r="O843" i="5"/>
  <c r="O844" i="5"/>
  <c r="O845" i="5"/>
  <c r="O846" i="5"/>
  <c r="O847" i="5"/>
  <c r="O848" i="5"/>
  <c r="O849" i="5"/>
  <c r="O850" i="5"/>
  <c r="O851" i="5"/>
  <c r="O852" i="5"/>
  <c r="O853" i="5"/>
  <c r="O854" i="5"/>
  <c r="O855" i="5"/>
  <c r="O856" i="5"/>
  <c r="O857" i="5"/>
  <c r="O858" i="5"/>
  <c r="O859" i="5"/>
  <c r="O860" i="5"/>
  <c r="O861" i="5"/>
  <c r="O862" i="5"/>
  <c r="O863" i="5"/>
  <c r="O864" i="5"/>
  <c r="O865" i="5"/>
  <c r="O866" i="5"/>
  <c r="O867" i="5"/>
  <c r="O868" i="5"/>
  <c r="O869" i="5"/>
  <c r="O870" i="5"/>
  <c r="O871" i="5"/>
  <c r="O872" i="5"/>
  <c r="O873" i="5"/>
  <c r="O874" i="5"/>
  <c r="O875" i="5"/>
  <c r="O876" i="5"/>
  <c r="O877" i="5"/>
  <c r="O878" i="5"/>
  <c r="O879" i="5"/>
  <c r="O880" i="5"/>
  <c r="O881" i="5"/>
  <c r="O882" i="5"/>
  <c r="O883" i="5"/>
  <c r="O884" i="5"/>
  <c r="O885" i="5"/>
  <c r="O886" i="5"/>
  <c r="O887" i="5"/>
  <c r="O888" i="5"/>
  <c r="O889" i="5"/>
  <c r="O890" i="5"/>
  <c r="O891" i="5"/>
  <c r="O892" i="5"/>
  <c r="O893" i="5"/>
  <c r="O894" i="5"/>
  <c r="O895" i="5"/>
  <c r="O896" i="5"/>
  <c r="O897" i="5"/>
  <c r="O898" i="5"/>
  <c r="O899" i="5"/>
  <c r="O900" i="5"/>
  <c r="O901" i="5"/>
  <c r="O902" i="5"/>
  <c r="O903" i="5"/>
  <c r="O904" i="5"/>
  <c r="O905" i="5"/>
  <c r="O906" i="5"/>
  <c r="O907" i="5"/>
  <c r="O908" i="5"/>
  <c r="O909" i="5"/>
  <c r="O910" i="5"/>
  <c r="O911" i="5"/>
  <c r="O912" i="5"/>
  <c r="O913" i="5"/>
  <c r="O914" i="5"/>
  <c r="O915" i="5"/>
  <c r="O916" i="5"/>
  <c r="O917" i="5"/>
  <c r="O918" i="5"/>
  <c r="O919" i="5"/>
  <c r="O920" i="5"/>
  <c r="O921" i="5"/>
  <c r="O922" i="5"/>
  <c r="O923" i="5"/>
  <c r="O924" i="5"/>
  <c r="O925" i="5"/>
  <c r="O926" i="5"/>
  <c r="O927" i="5"/>
  <c r="O928" i="5"/>
  <c r="O929" i="5"/>
  <c r="O930" i="5"/>
  <c r="O931" i="5"/>
  <c r="O932" i="5"/>
  <c r="O933" i="5"/>
  <c r="O934" i="5"/>
  <c r="O935" i="5"/>
  <c r="O936" i="5"/>
  <c r="O937" i="5"/>
  <c r="O938" i="5"/>
  <c r="O939" i="5"/>
  <c r="O940" i="5"/>
  <c r="O941" i="5"/>
  <c r="O942" i="5"/>
  <c r="O943" i="5"/>
  <c r="O944" i="5"/>
  <c r="O945" i="5"/>
  <c r="O946" i="5"/>
  <c r="O947" i="5"/>
  <c r="O948" i="5"/>
  <c r="O949" i="5"/>
  <c r="O950" i="5"/>
  <c r="O951" i="5"/>
  <c r="O952" i="5"/>
  <c r="O953" i="5"/>
  <c r="O954" i="5"/>
  <c r="O955" i="5"/>
  <c r="O956" i="5"/>
  <c r="O957" i="5"/>
  <c r="O958" i="5"/>
  <c r="O959" i="5"/>
  <c r="O960" i="5"/>
  <c r="O961" i="5"/>
  <c r="O962" i="5"/>
  <c r="O963" i="5"/>
  <c r="O964" i="5"/>
  <c r="O965" i="5"/>
  <c r="O966" i="5"/>
  <c r="O967" i="5"/>
  <c r="O968" i="5"/>
  <c r="O969" i="5"/>
  <c r="O970" i="5"/>
  <c r="O971" i="5"/>
  <c r="O972" i="5"/>
  <c r="O973" i="5"/>
  <c r="O974" i="5"/>
  <c r="O975" i="5"/>
  <c r="O976" i="5"/>
  <c r="O977" i="5"/>
  <c r="O978" i="5"/>
  <c r="O979" i="5"/>
  <c r="O980" i="5"/>
  <c r="O981" i="5"/>
  <c r="O982" i="5"/>
  <c r="O983" i="5"/>
  <c r="O984" i="5"/>
  <c r="O985" i="5"/>
  <c r="O986" i="5"/>
  <c r="O987" i="5"/>
  <c r="O988" i="5"/>
  <c r="O989" i="5"/>
  <c r="O990" i="5"/>
  <c r="O991" i="5"/>
  <c r="O994" i="5"/>
  <c r="O995" i="5"/>
  <c r="O996" i="5"/>
  <c r="O997" i="5"/>
  <c r="O998" i="5"/>
  <c r="O999" i="5"/>
  <c r="O1000" i="5"/>
  <c r="O1001" i="5"/>
  <c r="O1002" i="5"/>
  <c r="O1003" i="5"/>
  <c r="O1004" i="5"/>
  <c r="O1005" i="5"/>
  <c r="O1006" i="5"/>
  <c r="O1007" i="5"/>
  <c r="O1008" i="5"/>
  <c r="O1009" i="5"/>
  <c r="O1010" i="5"/>
  <c r="O1011" i="5"/>
  <c r="O1012" i="5"/>
  <c r="O1013" i="5"/>
  <c r="O1014" i="5"/>
  <c r="O1015" i="5"/>
  <c r="O1016" i="5"/>
  <c r="O1017" i="5"/>
  <c r="O1018" i="5"/>
  <c r="O1019" i="5"/>
  <c r="O1020" i="5"/>
  <c r="O1021" i="5"/>
  <c r="O1022" i="5"/>
  <c r="O1023" i="5"/>
  <c r="O1024" i="5"/>
  <c r="O1025" i="5"/>
  <c r="O1026" i="5"/>
  <c r="O1027" i="5"/>
  <c r="O1028" i="5"/>
  <c r="O1029" i="5"/>
  <c r="O1030" i="5"/>
  <c r="O1031" i="5"/>
  <c r="O1032" i="5"/>
  <c r="O1033" i="5"/>
  <c r="O1034" i="5"/>
  <c r="O1035" i="5"/>
  <c r="O1036" i="5"/>
  <c r="O1037" i="5"/>
  <c r="O1038" i="5"/>
  <c r="O1039" i="5"/>
  <c r="O1040" i="5"/>
  <c r="O1041" i="5"/>
  <c r="O1042" i="5"/>
  <c r="O1043" i="5"/>
  <c r="O1044" i="5"/>
  <c r="O1045" i="5"/>
  <c r="O1046" i="5"/>
  <c r="O1047" i="5"/>
  <c r="O1048" i="5"/>
  <c r="O1049" i="5"/>
  <c r="O1050" i="5"/>
  <c r="O1051" i="5"/>
  <c r="O1052" i="5"/>
  <c r="O1053" i="5"/>
  <c r="O1054" i="5"/>
  <c r="O1055" i="5"/>
  <c r="O1056" i="5"/>
  <c r="O1057" i="5"/>
  <c r="O1058" i="5"/>
  <c r="O1059" i="5"/>
  <c r="O1060" i="5"/>
  <c r="O1061" i="5"/>
  <c r="O1062" i="5"/>
  <c r="O1063" i="5"/>
  <c r="O1064" i="5"/>
  <c r="O1065" i="5"/>
  <c r="O1066" i="5"/>
  <c r="O1067" i="5"/>
  <c r="O1068" i="5"/>
  <c r="O1069" i="5"/>
  <c r="O1070" i="5"/>
  <c r="O1071" i="5"/>
  <c r="O1072" i="5"/>
  <c r="O1073" i="5"/>
  <c r="O1074" i="5"/>
  <c r="O1075" i="5"/>
  <c r="O1076" i="5"/>
  <c r="O1077" i="5"/>
  <c r="O1078" i="5"/>
  <c r="O1079" i="5"/>
  <c r="O1080" i="5"/>
  <c r="O1081" i="5"/>
  <c r="O1082" i="5"/>
  <c r="O1083" i="5"/>
  <c r="O1084" i="5"/>
  <c r="O1085" i="5"/>
  <c r="O1086" i="5"/>
  <c r="O1087" i="5"/>
  <c r="O1088" i="5"/>
  <c r="O1089" i="5"/>
  <c r="O1090" i="5"/>
  <c r="O1091" i="5"/>
  <c r="O1092" i="5"/>
  <c r="O1093" i="5"/>
  <c r="O1094" i="5"/>
  <c r="O1095" i="5"/>
  <c r="O1096" i="5"/>
  <c r="O1097" i="5"/>
  <c r="O1098" i="5"/>
  <c r="O1099" i="5"/>
  <c r="O1100" i="5"/>
  <c r="O1101" i="5"/>
  <c r="O1102" i="5"/>
  <c r="O1103" i="5"/>
  <c r="O1104" i="5"/>
  <c r="O1105" i="5"/>
  <c r="O1106" i="5"/>
  <c r="O1107" i="5"/>
  <c r="O1108" i="5"/>
  <c r="O1109" i="5"/>
  <c r="O1110" i="5"/>
  <c r="O1111" i="5"/>
  <c r="O1112" i="5"/>
  <c r="O1113" i="5"/>
  <c r="O1114" i="5"/>
  <c r="O1115" i="5"/>
  <c r="O1116" i="5"/>
  <c r="O1117" i="5"/>
  <c r="O1118" i="5"/>
  <c r="O1119" i="5"/>
  <c r="O1120" i="5"/>
  <c r="O1121" i="5"/>
  <c r="O1122" i="5"/>
  <c r="O1123" i="5"/>
  <c r="O1124" i="5"/>
  <c r="O1125" i="5"/>
  <c r="O1126" i="5"/>
  <c r="O1127" i="5"/>
  <c r="O1128" i="5"/>
  <c r="O1129" i="5"/>
  <c r="O1130" i="5"/>
  <c r="O1131" i="5"/>
  <c r="O1132" i="5"/>
  <c r="O1133" i="5"/>
  <c r="O1134" i="5"/>
  <c r="O1135" i="5"/>
  <c r="O1136" i="5"/>
  <c r="O1137" i="5"/>
  <c r="O1138" i="5"/>
  <c r="O1139" i="5"/>
  <c r="O1140" i="5"/>
  <c r="O1141" i="5"/>
  <c r="O1142" i="5"/>
  <c r="O1143" i="5"/>
  <c r="O1144" i="5"/>
  <c r="O1145" i="5"/>
  <c r="O1146" i="5"/>
  <c r="O1147" i="5"/>
  <c r="O1148" i="5"/>
  <c r="O1149" i="5"/>
  <c r="O1150" i="5"/>
  <c r="O1151" i="5"/>
  <c r="O1152" i="5"/>
  <c r="O1153" i="5"/>
  <c r="O1154" i="5"/>
  <c r="O1155" i="5"/>
  <c r="O1156" i="5"/>
  <c r="O1157" i="5"/>
  <c r="O1158" i="5"/>
  <c r="O1159" i="5"/>
  <c r="O1160" i="5"/>
  <c r="O1161" i="5"/>
  <c r="O1162" i="5"/>
  <c r="O1163" i="5"/>
  <c r="O1164" i="5"/>
  <c r="O1165" i="5"/>
  <c r="O1166" i="5"/>
  <c r="O1167" i="5"/>
  <c r="O1168" i="5"/>
  <c r="O1169" i="5"/>
  <c r="O1170" i="5"/>
  <c r="O1171" i="5"/>
  <c r="O1172" i="5"/>
  <c r="O1173" i="5"/>
  <c r="O1174" i="5"/>
  <c r="O1175" i="5"/>
  <c r="O1176" i="5"/>
  <c r="O1177" i="5"/>
  <c r="O1178" i="5"/>
  <c r="O1179" i="5"/>
  <c r="O1180" i="5"/>
  <c r="O1181" i="5"/>
  <c r="O1182" i="5"/>
  <c r="O1183" i="5"/>
  <c r="O1184" i="5"/>
  <c r="O1185" i="5"/>
  <c r="O1186" i="5"/>
  <c r="O1187" i="5"/>
  <c r="O1188" i="5"/>
  <c r="O1189" i="5"/>
  <c r="O1190" i="5"/>
  <c r="O1191" i="5"/>
  <c r="O1192" i="5"/>
  <c r="O1193" i="5"/>
  <c r="O1194" i="5"/>
  <c r="O1195" i="5"/>
  <c r="O1196" i="5"/>
  <c r="O1197" i="5"/>
  <c r="O1198" i="5"/>
  <c r="O1199" i="5"/>
  <c r="O1200" i="5"/>
  <c r="O1201" i="5"/>
  <c r="O1202" i="5"/>
  <c r="O1203" i="5"/>
  <c r="O1204" i="5"/>
  <c r="O1205" i="5"/>
  <c r="O1206" i="5"/>
  <c r="O1207" i="5"/>
  <c r="O1208" i="5"/>
  <c r="O1209" i="5"/>
  <c r="O1210" i="5"/>
  <c r="O1211" i="5"/>
  <c r="O1212" i="5"/>
  <c r="O1213" i="5"/>
  <c r="O1214" i="5"/>
  <c r="O1215" i="5"/>
  <c r="O1216" i="5"/>
  <c r="O1217" i="5"/>
  <c r="O1218" i="5"/>
  <c r="O1219" i="5"/>
  <c r="O1220" i="5"/>
  <c r="O1221" i="5"/>
  <c r="O1222" i="5"/>
  <c r="O1223" i="5"/>
  <c r="O1224" i="5"/>
  <c r="O1225" i="5"/>
  <c r="O1226" i="5"/>
  <c r="O1227" i="5"/>
  <c r="O1228" i="5"/>
  <c r="O1229" i="5"/>
  <c r="O1230" i="5"/>
  <c r="O1231" i="5"/>
  <c r="O1232" i="5"/>
  <c r="O1233" i="5"/>
  <c r="O1234" i="5"/>
  <c r="O1235" i="5"/>
  <c r="O1236" i="5"/>
  <c r="O1237" i="5"/>
  <c r="O1238" i="5"/>
  <c r="O1239" i="5"/>
  <c r="O1240" i="5"/>
  <c r="O1241" i="5"/>
  <c r="O1242" i="5"/>
  <c r="O1243" i="5"/>
  <c r="O1244" i="5"/>
  <c r="O1245" i="5"/>
  <c r="O1246" i="5"/>
  <c r="O1247" i="5"/>
  <c r="O1248" i="5"/>
  <c r="O1249" i="5"/>
  <c r="O1250" i="5"/>
  <c r="O1251" i="5"/>
  <c r="O1252" i="5"/>
  <c r="O1253" i="5"/>
  <c r="O1254" i="5"/>
  <c r="O1255" i="5"/>
  <c r="O1256" i="5"/>
  <c r="O1257" i="5"/>
  <c r="O1258" i="5"/>
  <c r="O1259" i="5"/>
  <c r="O1260" i="5"/>
  <c r="O1261" i="5"/>
  <c r="O1262" i="5"/>
  <c r="O1263" i="5"/>
  <c r="O1264" i="5"/>
  <c r="O1265" i="5"/>
  <c r="O1266" i="5"/>
  <c r="O1267" i="5"/>
  <c r="O1268" i="5"/>
  <c r="O1269" i="5"/>
  <c r="O1270" i="5"/>
  <c r="O1271" i="5"/>
  <c r="O1272" i="5"/>
  <c r="O1273" i="5"/>
  <c r="O1274" i="5"/>
  <c r="O1275" i="5"/>
  <c r="O1276" i="5"/>
  <c r="O1277" i="5"/>
  <c r="O1278" i="5"/>
  <c r="O1279" i="5"/>
  <c r="O1280" i="5"/>
  <c r="O1281" i="5"/>
  <c r="O1282" i="5"/>
  <c r="O1283" i="5"/>
  <c r="O1284" i="5"/>
  <c r="O1285" i="5"/>
  <c r="O1286" i="5"/>
  <c r="O1287" i="5"/>
  <c r="O1288" i="5"/>
  <c r="O1289" i="5"/>
  <c r="O1290" i="5"/>
  <c r="O1291" i="5"/>
  <c r="O1292" i="5"/>
  <c r="O1293" i="5"/>
  <c r="O1294" i="5"/>
  <c r="O1295" i="5"/>
  <c r="O1296" i="5"/>
  <c r="O1297" i="5"/>
  <c r="O1298" i="5"/>
  <c r="O1299" i="5"/>
  <c r="O1300" i="5"/>
  <c r="O1301" i="5"/>
  <c r="O1302" i="5"/>
  <c r="O1303" i="5"/>
  <c r="O1304" i="5"/>
  <c r="O1305" i="5"/>
  <c r="O1306" i="5"/>
  <c r="O1307" i="5"/>
  <c r="O1308" i="5"/>
  <c r="O1309" i="5"/>
  <c r="O1310" i="5"/>
  <c r="O1311" i="5"/>
  <c r="O1312" i="5"/>
  <c r="O1313" i="5"/>
  <c r="O1314" i="5"/>
  <c r="O1315" i="5"/>
  <c r="O1316" i="5"/>
  <c r="O1317" i="5"/>
  <c r="O1318" i="5"/>
  <c r="O1319" i="5"/>
  <c r="O1320" i="5"/>
  <c r="O1321" i="5"/>
  <c r="O1322" i="5"/>
  <c r="O1323" i="5"/>
  <c r="O1324" i="5"/>
  <c r="O1325" i="5"/>
  <c r="O1326" i="5"/>
  <c r="O1327" i="5"/>
  <c r="O1328" i="5"/>
  <c r="O1329" i="5"/>
  <c r="O1330" i="5"/>
  <c r="O1331" i="5"/>
  <c r="O1332" i="5"/>
  <c r="O1333" i="5"/>
  <c r="O1334" i="5"/>
  <c r="O1335" i="5"/>
  <c r="O1336" i="5"/>
  <c r="O1337" i="5"/>
  <c r="O1338" i="5"/>
  <c r="O1339" i="5"/>
  <c r="O1340" i="5"/>
  <c r="O1341" i="5"/>
  <c r="O1342" i="5"/>
  <c r="O1343" i="5"/>
  <c r="O1344" i="5"/>
  <c r="O1345" i="5"/>
  <c r="O1346" i="5"/>
  <c r="O1347" i="5"/>
  <c r="O1348" i="5"/>
  <c r="O1349" i="5"/>
  <c r="O1350" i="5"/>
  <c r="O1351" i="5"/>
  <c r="O1352" i="5"/>
  <c r="O1353" i="5"/>
  <c r="O1354" i="5"/>
  <c r="O1355" i="5"/>
  <c r="O1356" i="5"/>
  <c r="O1357" i="5"/>
  <c r="O1358" i="5"/>
  <c r="O1359" i="5"/>
  <c r="O1360" i="5"/>
  <c r="O1361" i="5"/>
  <c r="O1362" i="5"/>
  <c r="O1363" i="5"/>
  <c r="O1364" i="5"/>
  <c r="O1365" i="5"/>
  <c r="O1366" i="5"/>
  <c r="O1367" i="5"/>
  <c r="O1368" i="5"/>
  <c r="O1369" i="5"/>
  <c r="O1370" i="5"/>
  <c r="O1371" i="5"/>
  <c r="O1372" i="5"/>
  <c r="O1373" i="5"/>
  <c r="O1374" i="5"/>
  <c r="O1375" i="5"/>
  <c r="O1376" i="5"/>
  <c r="O1377" i="5"/>
  <c r="O1378" i="5"/>
  <c r="O1379" i="5"/>
  <c r="O1380" i="5"/>
  <c r="O1381" i="5"/>
  <c r="O1382" i="5"/>
  <c r="O1383" i="5"/>
  <c r="O1384" i="5"/>
  <c r="O1385" i="5"/>
  <c r="O1386" i="5"/>
  <c r="O1387" i="5"/>
  <c r="O1388" i="5"/>
  <c r="O1389" i="5"/>
  <c r="O1390" i="5"/>
  <c r="O1391" i="5"/>
  <c r="O1392" i="5"/>
  <c r="O1393" i="5"/>
  <c r="O1394" i="5"/>
  <c r="O1395" i="5"/>
  <c r="O1396" i="5"/>
  <c r="O1397" i="5"/>
  <c r="O1398" i="5"/>
  <c r="O1399" i="5"/>
  <c r="O1400" i="5"/>
  <c r="O1401" i="5"/>
  <c r="O1402" i="5"/>
  <c r="O1403" i="5"/>
  <c r="O1404" i="5"/>
  <c r="O1405" i="5"/>
  <c r="O1406" i="5"/>
  <c r="O1407" i="5"/>
  <c r="O1408" i="5"/>
  <c r="O1409" i="5"/>
  <c r="O1410" i="5"/>
  <c r="O1411" i="5"/>
  <c r="O1412" i="5"/>
  <c r="O1413" i="5"/>
  <c r="O1414" i="5"/>
  <c r="O1415" i="5"/>
  <c r="O1416" i="5"/>
  <c r="O1417" i="5"/>
  <c r="O1418" i="5"/>
  <c r="O1419" i="5"/>
  <c r="O1420" i="5"/>
  <c r="O1421" i="5"/>
  <c r="O1422" i="5"/>
  <c r="O1423" i="5"/>
  <c r="O1424" i="5"/>
  <c r="O1425" i="5"/>
  <c r="O1426" i="5"/>
  <c r="O1427" i="5"/>
  <c r="O1428" i="5"/>
  <c r="O1429" i="5"/>
  <c r="O1430" i="5"/>
  <c r="O1431" i="5"/>
  <c r="O1432" i="5"/>
  <c r="O1433" i="5"/>
  <c r="O1434" i="5"/>
  <c r="O1435" i="5"/>
  <c r="O1436" i="5"/>
  <c r="O1437" i="5"/>
  <c r="O1438" i="5"/>
  <c r="O1439" i="5"/>
  <c r="O1440" i="5"/>
  <c r="O1441" i="5"/>
  <c r="O1442" i="5"/>
  <c r="O1443" i="5"/>
  <c r="O1444" i="5"/>
  <c r="O1445" i="5"/>
  <c r="O1446" i="5"/>
  <c r="O1447" i="5"/>
  <c r="O1448" i="5"/>
  <c r="O1449" i="5"/>
  <c r="O1450" i="5"/>
  <c r="O1451" i="5"/>
  <c r="O1452" i="5"/>
  <c r="O1453" i="5"/>
  <c r="O1454" i="5"/>
  <c r="O1455" i="5"/>
  <c r="O1456" i="5"/>
  <c r="O1457" i="5"/>
  <c r="O1458" i="5"/>
  <c r="O1459" i="5"/>
  <c r="O1460" i="5"/>
  <c r="O1461" i="5"/>
  <c r="O1462" i="5"/>
  <c r="O1463" i="5"/>
  <c r="O1464" i="5"/>
  <c r="O1465" i="5"/>
  <c r="O1466" i="5"/>
  <c r="O1467" i="5"/>
  <c r="O1468" i="5"/>
  <c r="O1469" i="5"/>
  <c r="O1470" i="5"/>
  <c r="O1471" i="5"/>
  <c r="O1472" i="5"/>
  <c r="O1473" i="5"/>
  <c r="O1474" i="5"/>
  <c r="O1475" i="5"/>
  <c r="O1476" i="5"/>
  <c r="O1477" i="5"/>
  <c r="O1478" i="5"/>
  <c r="O1479" i="5"/>
  <c r="O1480" i="5"/>
  <c r="O1481" i="5"/>
  <c r="O1482" i="5"/>
  <c r="O1483" i="5"/>
  <c r="O1484" i="5"/>
  <c r="O1485" i="5"/>
  <c r="O1486" i="5"/>
  <c r="O1487" i="5"/>
  <c r="O1488" i="5"/>
  <c r="O1489" i="5"/>
  <c r="O1490" i="5"/>
  <c r="O1491" i="5"/>
  <c r="O1492" i="5"/>
  <c r="O1493" i="5"/>
  <c r="O1494" i="5"/>
  <c r="O1495" i="5"/>
  <c r="O1496" i="5"/>
  <c r="O1497" i="5"/>
  <c r="O1498" i="5"/>
  <c r="O1499" i="5"/>
  <c r="O1500" i="5"/>
  <c r="O1501" i="5"/>
  <c r="O1502" i="5"/>
  <c r="O1503" i="5"/>
  <c r="O1504" i="5"/>
  <c r="O1505" i="5"/>
  <c r="O1506" i="5"/>
  <c r="O1507" i="5"/>
  <c r="O1508" i="5"/>
  <c r="O1509" i="5"/>
  <c r="O1510" i="5"/>
  <c r="O1511" i="5"/>
  <c r="O1512" i="5"/>
  <c r="O1513" i="5"/>
  <c r="O1514" i="5"/>
  <c r="O1515" i="5"/>
  <c r="O1516" i="5"/>
  <c r="O1517" i="5"/>
  <c r="O1518" i="5"/>
  <c r="O1519" i="5"/>
  <c r="O1520" i="5"/>
  <c r="O1521" i="5"/>
  <c r="O1522" i="5"/>
  <c r="O1523" i="5"/>
  <c r="O1524" i="5"/>
  <c r="O1525" i="5"/>
  <c r="O1526" i="5"/>
  <c r="O1527" i="5"/>
  <c r="O1528" i="5"/>
  <c r="O1529" i="5"/>
  <c r="O1530" i="5"/>
  <c r="O1531" i="5"/>
  <c r="O1532" i="5"/>
  <c r="O1533" i="5"/>
  <c r="O1534" i="5"/>
  <c r="O1535" i="5"/>
  <c r="O1536" i="5"/>
  <c r="O1537" i="5"/>
  <c r="O1538" i="5"/>
  <c r="O1539" i="5"/>
  <c r="O1540" i="5"/>
  <c r="O1541" i="5"/>
  <c r="O1542" i="5"/>
  <c r="O1543" i="5"/>
  <c r="O1544" i="5"/>
  <c r="O1545" i="5"/>
  <c r="O1546" i="5"/>
  <c r="O1547" i="5"/>
  <c r="O1548" i="5"/>
  <c r="O1549" i="5"/>
  <c r="O1550" i="5"/>
  <c r="O1551" i="5"/>
  <c r="O1552" i="5"/>
  <c r="O1553" i="5"/>
  <c r="O1554" i="5"/>
  <c r="O1555" i="5"/>
  <c r="O1556" i="5"/>
  <c r="O1557" i="5"/>
  <c r="O1558" i="5"/>
  <c r="O1559" i="5"/>
  <c r="O1560" i="5"/>
  <c r="O1561" i="5"/>
  <c r="O1562" i="5"/>
  <c r="O1563" i="5"/>
  <c r="O1564" i="5"/>
  <c r="O1565" i="5"/>
  <c r="O1566" i="5"/>
  <c r="O1567" i="5"/>
  <c r="O1568" i="5"/>
  <c r="O1569" i="5"/>
  <c r="O1570" i="5"/>
  <c r="O1571" i="5"/>
  <c r="O1572" i="5"/>
  <c r="O1573" i="5"/>
  <c r="O1574" i="5"/>
  <c r="O1575" i="5"/>
  <c r="O1576" i="5"/>
  <c r="O1577" i="5"/>
  <c r="O1578" i="5"/>
  <c r="O1579" i="5"/>
  <c r="O1580" i="5"/>
  <c r="O1581" i="5"/>
  <c r="O1582" i="5"/>
  <c r="O1583" i="5"/>
  <c r="O1584" i="5"/>
  <c r="O1585" i="5"/>
  <c r="O1586" i="5"/>
  <c r="O1587" i="5"/>
  <c r="O1588" i="5"/>
  <c r="O1589" i="5"/>
  <c r="O1590" i="5"/>
  <c r="O1591" i="5"/>
  <c r="O1592" i="5"/>
  <c r="O1593" i="5"/>
  <c r="O1594" i="5"/>
  <c r="O1595" i="5"/>
  <c r="O1596" i="5"/>
  <c r="O1597" i="5"/>
  <c r="O1598" i="5"/>
  <c r="O1599" i="5"/>
  <c r="O1600" i="5"/>
  <c r="O1601" i="5"/>
  <c r="O1602" i="5"/>
  <c r="O1603" i="5"/>
  <c r="O1604" i="5"/>
  <c r="O1605" i="5"/>
  <c r="O1606" i="5"/>
  <c r="O1607" i="5"/>
  <c r="O1608" i="5"/>
  <c r="O1609" i="5"/>
  <c r="O1610" i="5"/>
  <c r="O1611" i="5"/>
  <c r="O1612" i="5"/>
  <c r="O1613" i="5"/>
  <c r="O1614" i="5"/>
  <c r="O1615" i="5"/>
  <c r="O1616" i="5"/>
  <c r="O1617" i="5"/>
  <c r="O1618" i="5"/>
  <c r="O1619" i="5"/>
  <c r="O1620" i="5"/>
  <c r="O1621" i="5"/>
  <c r="O1622" i="5"/>
  <c r="O1623" i="5"/>
  <c r="O1624" i="5"/>
  <c r="O1625" i="5"/>
  <c r="O1626" i="5"/>
  <c r="O1627" i="5"/>
  <c r="O1628" i="5"/>
  <c r="O1629" i="5"/>
  <c r="O1630" i="5"/>
  <c r="O1631" i="5"/>
  <c r="O1632" i="5"/>
  <c r="O1633" i="5"/>
  <c r="O1634" i="5"/>
  <c r="O1635" i="5"/>
  <c r="O1636" i="5"/>
  <c r="O1637" i="5"/>
  <c r="O1638" i="5"/>
  <c r="O1639" i="5"/>
  <c r="O1640" i="5"/>
  <c r="O1641" i="5"/>
  <c r="O1642" i="5"/>
  <c r="O1643" i="5"/>
  <c r="O1644" i="5"/>
  <c r="O1645" i="5"/>
  <c r="O1646" i="5"/>
  <c r="O1647" i="5"/>
  <c r="O1648" i="5"/>
  <c r="O1649" i="5"/>
  <c r="O1650" i="5"/>
  <c r="O1651" i="5"/>
  <c r="O1652" i="5"/>
  <c r="O1653" i="5"/>
  <c r="O1654" i="5"/>
  <c r="O1655" i="5"/>
  <c r="O1656" i="5"/>
  <c r="O1657" i="5"/>
  <c r="O1658" i="5"/>
  <c r="O1659" i="5"/>
  <c r="O1660" i="5"/>
  <c r="O1661" i="5"/>
  <c r="O1662" i="5"/>
  <c r="O1663" i="5"/>
  <c r="O1664" i="5"/>
  <c r="O1665" i="5"/>
  <c r="O1666" i="5"/>
  <c r="O1667" i="5"/>
  <c r="O1668" i="5"/>
  <c r="O1669" i="5"/>
  <c r="O1670" i="5"/>
  <c r="O1671" i="5"/>
  <c r="O1672" i="5"/>
  <c r="O1673" i="5"/>
  <c r="O1674" i="5"/>
  <c r="O1675" i="5"/>
  <c r="O1676" i="5"/>
  <c r="O1677" i="5"/>
  <c r="O1678" i="5"/>
  <c r="O1679" i="5"/>
  <c r="O1680" i="5"/>
  <c r="O1681" i="5"/>
  <c r="O1682" i="5"/>
  <c r="O1683" i="5"/>
  <c r="O1684" i="5"/>
  <c r="O1685" i="5"/>
  <c r="O1686" i="5"/>
  <c r="O1687" i="5"/>
  <c r="O1688" i="5"/>
  <c r="O1689" i="5"/>
  <c r="O1690" i="5"/>
  <c r="O1691" i="5"/>
  <c r="O1692" i="5"/>
  <c r="O1693" i="5"/>
  <c r="O1694" i="5"/>
  <c r="O1695" i="5"/>
  <c r="O1696" i="5"/>
  <c r="O1697" i="5"/>
  <c r="O1698" i="5"/>
  <c r="O1699" i="5"/>
  <c r="O1700" i="5"/>
  <c r="O1701" i="5"/>
  <c r="O1702" i="5"/>
  <c r="O1703" i="5"/>
  <c r="O1704" i="5"/>
  <c r="O1705" i="5"/>
  <c r="O1706" i="5"/>
  <c r="O1707" i="5"/>
  <c r="O1708" i="5"/>
  <c r="O1709" i="5"/>
  <c r="O1710" i="5"/>
  <c r="O1711" i="5"/>
  <c r="O1712" i="5"/>
  <c r="O1713" i="5"/>
  <c r="O1714" i="5"/>
  <c r="O1715" i="5"/>
  <c r="O1716" i="5"/>
  <c r="O1717" i="5"/>
  <c r="O1718" i="5"/>
  <c r="O1719" i="5"/>
  <c r="O1720" i="5"/>
  <c r="O1721" i="5"/>
  <c r="O1722" i="5"/>
  <c r="O1723" i="5"/>
  <c r="O1724" i="5"/>
  <c r="O1725" i="5"/>
  <c r="O1726" i="5"/>
  <c r="O1727" i="5"/>
  <c r="O1728" i="5"/>
  <c r="O1729" i="5"/>
  <c r="O1730" i="5"/>
  <c r="O1731" i="5"/>
  <c r="O1732" i="5"/>
  <c r="O1733" i="5"/>
  <c r="O1734" i="5"/>
  <c r="O1735" i="5"/>
  <c r="O1736" i="5"/>
  <c r="O1737" i="5"/>
  <c r="O1738" i="5"/>
  <c r="O1739" i="5"/>
  <c r="O1740" i="5"/>
  <c r="O1741" i="5"/>
  <c r="O1742" i="5"/>
  <c r="O1743" i="5"/>
  <c r="O1744" i="5"/>
  <c r="O1745" i="5"/>
  <c r="O1746" i="5"/>
  <c r="O1747" i="5"/>
  <c r="O1748" i="5"/>
  <c r="O1749" i="5"/>
  <c r="O1750" i="5"/>
  <c r="O1751" i="5"/>
  <c r="O1752" i="5"/>
  <c r="O1753" i="5"/>
  <c r="O1754" i="5"/>
  <c r="O1755" i="5"/>
  <c r="O1756" i="5"/>
  <c r="O1757" i="5"/>
  <c r="O1758" i="5"/>
  <c r="O1759" i="5"/>
  <c r="O1760" i="5"/>
  <c r="O1761" i="5"/>
  <c r="O1762" i="5"/>
  <c r="O1763" i="5"/>
  <c r="O1764" i="5"/>
  <c r="O1765" i="5"/>
  <c r="O1766" i="5"/>
  <c r="O1767" i="5"/>
  <c r="O1768" i="5"/>
  <c r="O1769" i="5"/>
  <c r="O1770" i="5"/>
  <c r="O1771" i="5"/>
  <c r="O1772" i="5"/>
  <c r="O1773" i="5"/>
  <c r="O1774" i="5"/>
  <c r="O1775" i="5"/>
  <c r="O1776" i="5"/>
  <c r="O1777" i="5"/>
  <c r="O1778" i="5"/>
  <c r="O1779" i="5"/>
  <c r="O1780" i="5"/>
  <c r="O1781" i="5"/>
  <c r="O1782" i="5"/>
  <c r="O1783" i="5"/>
  <c r="O1784" i="5"/>
  <c r="O1785" i="5"/>
  <c r="O1786" i="5"/>
  <c r="O1787" i="5"/>
  <c r="O1788" i="5"/>
  <c r="O1789" i="5"/>
  <c r="O1790" i="5"/>
  <c r="O1791" i="5"/>
  <c r="O1792" i="5"/>
  <c r="O1793" i="5"/>
  <c r="O1794" i="5"/>
  <c r="O1795" i="5"/>
  <c r="O1796" i="5"/>
  <c r="O1797" i="5"/>
  <c r="O1798" i="5"/>
  <c r="O1799" i="5"/>
  <c r="O1800" i="5"/>
  <c r="O1801" i="5"/>
  <c r="O1802" i="5"/>
  <c r="O1803" i="5"/>
  <c r="O1804" i="5"/>
  <c r="O1805" i="5"/>
  <c r="O1806" i="5"/>
  <c r="O1807" i="5"/>
  <c r="O1808" i="5"/>
  <c r="O1809" i="5"/>
  <c r="O1810" i="5"/>
  <c r="O1811" i="5"/>
  <c r="O1812" i="5"/>
  <c r="O1813" i="5"/>
  <c r="O1814" i="5"/>
  <c r="O1815" i="5"/>
  <c r="O1816" i="5"/>
  <c r="O1817" i="5"/>
  <c r="O1818" i="5"/>
  <c r="O1819" i="5"/>
  <c r="O1820" i="5"/>
  <c r="O1821" i="5"/>
  <c r="O1822" i="5"/>
  <c r="O1823" i="5"/>
  <c r="O1824" i="5"/>
  <c r="O1825" i="5"/>
  <c r="O1826" i="5"/>
  <c r="O1827" i="5"/>
  <c r="O1828" i="5"/>
  <c r="O1829" i="5"/>
  <c r="O1830" i="5"/>
  <c r="O1831" i="5"/>
  <c r="O1832" i="5"/>
  <c r="O1833" i="5"/>
  <c r="O1834" i="5"/>
  <c r="O1835" i="5"/>
  <c r="O1836" i="5"/>
  <c r="O1837" i="5"/>
  <c r="O1838" i="5"/>
  <c r="O1839" i="5"/>
  <c r="O1840" i="5"/>
  <c r="O1841" i="5"/>
  <c r="O1842" i="5"/>
  <c r="O1843" i="5"/>
  <c r="O1844" i="5"/>
  <c r="O1845" i="5"/>
  <c r="O1846" i="5"/>
  <c r="O1847" i="5"/>
  <c r="O1848" i="5"/>
  <c r="O1849" i="5"/>
  <c r="O1850" i="5"/>
  <c r="O1851" i="5"/>
  <c r="O1852" i="5"/>
  <c r="O1853" i="5"/>
  <c r="O1854" i="5"/>
  <c r="O1855" i="5"/>
  <c r="O1856" i="5"/>
  <c r="O1857" i="5"/>
  <c r="O1858" i="5"/>
  <c r="O1859" i="5"/>
  <c r="O1860" i="5"/>
  <c r="O1861" i="5"/>
  <c r="O1862" i="5"/>
  <c r="O1863" i="5"/>
  <c r="O1864" i="5"/>
  <c r="O1865" i="5"/>
  <c r="O1866" i="5"/>
  <c r="O1867" i="5"/>
  <c r="O1868" i="5"/>
  <c r="O1869" i="5"/>
  <c r="O1870" i="5"/>
  <c r="O1871" i="5"/>
  <c r="O1872" i="5"/>
  <c r="O1873" i="5"/>
  <c r="O1874" i="5"/>
  <c r="O1875" i="5"/>
  <c r="O1876" i="5"/>
  <c r="O1877" i="5"/>
  <c r="O1878" i="5"/>
  <c r="O1879" i="5"/>
  <c r="O1880" i="5"/>
  <c r="O1881" i="5"/>
  <c r="O1882" i="5"/>
  <c r="O1883" i="5"/>
  <c r="O1884" i="5"/>
  <c r="O1885" i="5"/>
  <c r="O1886" i="5"/>
  <c r="O1887" i="5"/>
  <c r="O1888" i="5"/>
  <c r="O1889" i="5"/>
  <c r="O1890" i="5"/>
  <c r="O1891" i="5"/>
  <c r="O1892" i="5"/>
  <c r="O1893" i="5"/>
  <c r="O1894" i="5"/>
  <c r="O1895" i="5"/>
  <c r="O1896" i="5"/>
  <c r="O1897" i="5"/>
  <c r="O1898" i="5"/>
  <c r="O1899" i="5"/>
  <c r="O1900" i="5"/>
  <c r="O1901" i="5"/>
  <c r="O1902" i="5"/>
  <c r="O1903" i="5"/>
  <c r="O1904" i="5"/>
  <c r="O1905" i="5"/>
  <c r="O1906" i="5"/>
  <c r="O1907" i="5"/>
  <c r="O1908" i="5"/>
  <c r="O1909" i="5"/>
  <c r="O1910" i="5"/>
  <c r="O1911" i="5"/>
  <c r="O1912" i="5"/>
  <c r="O1913" i="5"/>
  <c r="O1914" i="5"/>
  <c r="O1915" i="5"/>
  <c r="O1916" i="5"/>
  <c r="O1917" i="5"/>
  <c r="O1918" i="5"/>
  <c r="O1919" i="5"/>
  <c r="O1920" i="5"/>
  <c r="O1921" i="5"/>
  <c r="O1922" i="5"/>
  <c r="O1923" i="5"/>
  <c r="O1924" i="5"/>
  <c r="O1925" i="5"/>
  <c r="O1926" i="5"/>
  <c r="O1927" i="5"/>
  <c r="O1928" i="5"/>
  <c r="O1929" i="5"/>
  <c r="O1930" i="5"/>
  <c r="O1931" i="5"/>
  <c r="O1932" i="5"/>
  <c r="O1933" i="5"/>
  <c r="O1934" i="5"/>
  <c r="O1935" i="5"/>
  <c r="O1936" i="5"/>
  <c r="O1937" i="5"/>
  <c r="O1938" i="5"/>
  <c r="O1939" i="5"/>
  <c r="O1940" i="5"/>
  <c r="O1941" i="5"/>
  <c r="O1942" i="5"/>
  <c r="O1943" i="5"/>
  <c r="O1944" i="5"/>
  <c r="O1945" i="5"/>
  <c r="O1946" i="5"/>
  <c r="O1947" i="5"/>
  <c r="O1948" i="5"/>
  <c r="O1949" i="5"/>
  <c r="O1950" i="5"/>
  <c r="O1951" i="5"/>
  <c r="O1952" i="5"/>
  <c r="O1953" i="5"/>
  <c r="O1954" i="5"/>
  <c r="O1955" i="5"/>
  <c r="O1956" i="5"/>
  <c r="O1957" i="5"/>
  <c r="O1958" i="5"/>
  <c r="O1959" i="5"/>
  <c r="O1960" i="5"/>
  <c r="O1961" i="5"/>
  <c r="O1962" i="5"/>
  <c r="O1963" i="5"/>
  <c r="O1964" i="5"/>
  <c r="O1965" i="5"/>
  <c r="O1966" i="5"/>
  <c r="O1967" i="5"/>
  <c r="O1968" i="5"/>
  <c r="O1969" i="5"/>
  <c r="O1970" i="5"/>
  <c r="O1971" i="5"/>
  <c r="O1972" i="5"/>
  <c r="O1973" i="5"/>
  <c r="O1974" i="5"/>
  <c r="O1975" i="5"/>
  <c r="O1976" i="5"/>
  <c r="O1977" i="5"/>
  <c r="O1978" i="5"/>
  <c r="O1979" i="5"/>
  <c r="O1980" i="5"/>
  <c r="O1981" i="5"/>
  <c r="O1982" i="5"/>
  <c r="O1983" i="5"/>
  <c r="O1984" i="5"/>
  <c r="O1985" i="5"/>
  <c r="O1986" i="5"/>
  <c r="O1987" i="5"/>
  <c r="O1988" i="5"/>
  <c r="O1989" i="5"/>
  <c r="O1990" i="5"/>
  <c r="O1991" i="5"/>
  <c r="O1992" i="5"/>
  <c r="O1993" i="5"/>
  <c r="O1994" i="5"/>
  <c r="O1995" i="5"/>
  <c r="O1996" i="5"/>
  <c r="O1997" i="5"/>
  <c r="O1998" i="5"/>
  <c r="O1999" i="5"/>
  <c r="O2000" i="5"/>
  <c r="O2001" i="5"/>
  <c r="O2002" i="5"/>
  <c r="O2003" i="5"/>
  <c r="O2004" i="5"/>
  <c r="O2005" i="5"/>
  <c r="O2006" i="5"/>
  <c r="O2007" i="5"/>
  <c r="O2008" i="5"/>
  <c r="O2009" i="5"/>
  <c r="O2010" i="5"/>
  <c r="O2011" i="5"/>
  <c r="O2012" i="5"/>
  <c r="O2013" i="5"/>
  <c r="O2014" i="5"/>
  <c r="O2015" i="5"/>
  <c r="O2016" i="5"/>
  <c r="O2017" i="5"/>
  <c r="O2018" i="5"/>
  <c r="O2019" i="5"/>
  <c r="O2020" i="5"/>
  <c r="O2021" i="5"/>
  <c r="O2022" i="5"/>
  <c r="O2023" i="5"/>
  <c r="O2024" i="5"/>
  <c r="O2025" i="5"/>
  <c r="O2026" i="5"/>
  <c r="O2027" i="5"/>
  <c r="O2028" i="5"/>
  <c r="O2029" i="5"/>
  <c r="O2030" i="5"/>
  <c r="O2031" i="5"/>
  <c r="O2032" i="5"/>
  <c r="O2033" i="5"/>
  <c r="O2034" i="5"/>
  <c r="O2035" i="5"/>
  <c r="O2036" i="5"/>
  <c r="O2037" i="5"/>
  <c r="O2038" i="5"/>
  <c r="O2039" i="5"/>
  <c r="O2040" i="5"/>
  <c r="O2041" i="5"/>
  <c r="O2042" i="5"/>
  <c r="O2043" i="5"/>
  <c r="O2044" i="5"/>
  <c r="O2045" i="5"/>
  <c r="O2046" i="5"/>
  <c r="O2047" i="5"/>
  <c r="O2048" i="5"/>
  <c r="O2049" i="5"/>
  <c r="O2050" i="5"/>
  <c r="O2051" i="5"/>
  <c r="O2052" i="5"/>
  <c r="O2053" i="5"/>
  <c r="O2054" i="5"/>
  <c r="O2055" i="5"/>
  <c r="O2056" i="5"/>
  <c r="O2057" i="5"/>
  <c r="O2058" i="5"/>
  <c r="O2059" i="5"/>
  <c r="O2060" i="5"/>
  <c r="O2061" i="5"/>
  <c r="O2062" i="5"/>
  <c r="O2063" i="5"/>
  <c r="O2064" i="5"/>
  <c r="O2065" i="5"/>
  <c r="O2066" i="5"/>
  <c r="O2067" i="5"/>
  <c r="O2068" i="5"/>
  <c r="O2069" i="5"/>
  <c r="O2070" i="5"/>
  <c r="O2071" i="5"/>
  <c r="O2072" i="5"/>
  <c r="O2073" i="5"/>
  <c r="O2074" i="5"/>
  <c r="O2075" i="5"/>
  <c r="O2076" i="5"/>
  <c r="O2077" i="5"/>
  <c r="O2078" i="5"/>
  <c r="O2079" i="5"/>
  <c r="O2080" i="5"/>
  <c r="O2081" i="5"/>
  <c r="O2082" i="5"/>
  <c r="O2083" i="5"/>
  <c r="O2084" i="5"/>
  <c r="O2085" i="5"/>
  <c r="O2086" i="5"/>
  <c r="O2087" i="5"/>
  <c r="O2088" i="5"/>
  <c r="O2089" i="5"/>
  <c r="O2090" i="5"/>
  <c r="O2091" i="5"/>
  <c r="O2092" i="5"/>
  <c r="O2093" i="5"/>
  <c r="O2094" i="5"/>
  <c r="O2095" i="5"/>
  <c r="O2096" i="5"/>
  <c r="O2097" i="5"/>
  <c r="O2098" i="5"/>
  <c r="O2099" i="5"/>
  <c r="O2100" i="5"/>
  <c r="O2101" i="5"/>
  <c r="O2102" i="5"/>
  <c r="O2103" i="5"/>
  <c r="O2104" i="5"/>
  <c r="O2105" i="5"/>
  <c r="O2106" i="5"/>
  <c r="O2107" i="5"/>
  <c r="O2108" i="5"/>
  <c r="O2109" i="5"/>
  <c r="O2110" i="5"/>
  <c r="O2111" i="5"/>
  <c r="O2112" i="5"/>
  <c r="O2113" i="5"/>
  <c r="O2114" i="5"/>
  <c r="O2115" i="5"/>
  <c r="O2116" i="5"/>
  <c r="O2117" i="5"/>
  <c r="O2118" i="5"/>
  <c r="O2119" i="5"/>
  <c r="O2120" i="5"/>
  <c r="O2121" i="5"/>
  <c r="O2122" i="5"/>
  <c r="O2123" i="5"/>
  <c r="O2124" i="5"/>
  <c r="O2125" i="5"/>
  <c r="O2126" i="5"/>
  <c r="O2127" i="5"/>
  <c r="O2128" i="5"/>
  <c r="O2129" i="5"/>
  <c r="O2130" i="5"/>
  <c r="O2131" i="5"/>
  <c r="O2132" i="5"/>
  <c r="O2133" i="5"/>
  <c r="O2134" i="5"/>
  <c r="O2135" i="5"/>
  <c r="O2136" i="5"/>
  <c r="O2137" i="5"/>
  <c r="O2138" i="5"/>
  <c r="O2139" i="5"/>
  <c r="O2140" i="5"/>
  <c r="O2141" i="5"/>
  <c r="O2142" i="5"/>
  <c r="O2143" i="5"/>
  <c r="O2144" i="5"/>
  <c r="O2145" i="5"/>
  <c r="O2146" i="5"/>
  <c r="O2147" i="5"/>
  <c r="O2148" i="5"/>
  <c r="O2149" i="5"/>
  <c r="O2150" i="5"/>
  <c r="O2151" i="5"/>
  <c r="O2152" i="5"/>
  <c r="O2153" i="5"/>
  <c r="O2154" i="5"/>
  <c r="O2155" i="5"/>
  <c r="O2156" i="5"/>
  <c r="O2157" i="5"/>
  <c r="O2158" i="5"/>
  <c r="O2159" i="5"/>
  <c r="O2160" i="5"/>
  <c r="O2161" i="5"/>
  <c r="O2162" i="5"/>
  <c r="O2163" i="5"/>
  <c r="O2164" i="5"/>
  <c r="O2165" i="5"/>
  <c r="O2166" i="5"/>
  <c r="O2167" i="5"/>
  <c r="O2168" i="5"/>
  <c r="O2169" i="5"/>
  <c r="O2170" i="5"/>
  <c r="O2171" i="5"/>
  <c r="O2172" i="5"/>
  <c r="O2173" i="5"/>
  <c r="O2174" i="5"/>
  <c r="O2175" i="5"/>
  <c r="O2176" i="5"/>
  <c r="O2177" i="5"/>
  <c r="O2178" i="5"/>
  <c r="O2179" i="5"/>
  <c r="O2180" i="5"/>
  <c r="O2181" i="5"/>
  <c r="O2182" i="5"/>
  <c r="O2183" i="5"/>
  <c r="O2184" i="5"/>
  <c r="O2185" i="5"/>
  <c r="O2186" i="5"/>
  <c r="O2187" i="5"/>
  <c r="O2188" i="5"/>
  <c r="O2189" i="5"/>
  <c r="O2190" i="5"/>
  <c r="O2191" i="5"/>
  <c r="O2192" i="5"/>
  <c r="O2193" i="5"/>
  <c r="O2194" i="5"/>
  <c r="O2195" i="5"/>
  <c r="O2196" i="5"/>
  <c r="O2197" i="5"/>
  <c r="O2198" i="5"/>
  <c r="O2199" i="5"/>
  <c r="O2200" i="5"/>
  <c r="O2201" i="5"/>
  <c r="O2202" i="5"/>
  <c r="O2203" i="5"/>
  <c r="O2204" i="5"/>
  <c r="O2205" i="5"/>
  <c r="O2206" i="5"/>
  <c r="O2207" i="5"/>
  <c r="O2208" i="5"/>
  <c r="O2209" i="5"/>
  <c r="O2210" i="5"/>
  <c r="O2211" i="5"/>
  <c r="O2212" i="5"/>
  <c r="O2213" i="5"/>
  <c r="O2214" i="5"/>
  <c r="O2215" i="5"/>
  <c r="O2216" i="5"/>
  <c r="O2217" i="5"/>
  <c r="O2218" i="5"/>
  <c r="O2219" i="5"/>
  <c r="O2220" i="5"/>
  <c r="O2221" i="5"/>
  <c r="O2222" i="5"/>
  <c r="O2223" i="5"/>
  <c r="O2224" i="5"/>
  <c r="O2225" i="5"/>
  <c r="O2226" i="5"/>
  <c r="O2227" i="5"/>
  <c r="O2228" i="5"/>
  <c r="O2229" i="5"/>
  <c r="O2230" i="5"/>
  <c r="O2231" i="5"/>
  <c r="O2232" i="5"/>
  <c r="O2233" i="5"/>
  <c r="O2234" i="5"/>
  <c r="O2235" i="5"/>
  <c r="O2236" i="5"/>
  <c r="O2237" i="5"/>
  <c r="O2238" i="5"/>
  <c r="O2239" i="5"/>
  <c r="O2240" i="5"/>
  <c r="O2241" i="5"/>
  <c r="O2242" i="5"/>
  <c r="O2243" i="5"/>
  <c r="O2244" i="5"/>
  <c r="O2245" i="5"/>
  <c r="O2246" i="5"/>
  <c r="O2247" i="5"/>
  <c r="O2248" i="5"/>
  <c r="O2249" i="5"/>
  <c r="O2250" i="5"/>
  <c r="O2251" i="5"/>
  <c r="O2252" i="5"/>
  <c r="O2253" i="5"/>
  <c r="O2254" i="5"/>
  <c r="O2255" i="5"/>
  <c r="O2256" i="5"/>
  <c r="O2257" i="5"/>
  <c r="O2258" i="5"/>
  <c r="O2259" i="5"/>
  <c r="O2260" i="5"/>
  <c r="O2261" i="5"/>
  <c r="O2262" i="5"/>
  <c r="O2263" i="5"/>
  <c r="O2264" i="5"/>
  <c r="O2265" i="5"/>
  <c r="O2266" i="5"/>
  <c r="O2267" i="5"/>
  <c r="O2268" i="5"/>
  <c r="O2269" i="5"/>
  <c r="O2270" i="5"/>
  <c r="O2271" i="5"/>
  <c r="O2272" i="5"/>
  <c r="O2273" i="5"/>
  <c r="O2274" i="5"/>
  <c r="O2275" i="5"/>
  <c r="O2276" i="5"/>
  <c r="O2277" i="5"/>
  <c r="O2278" i="5"/>
  <c r="O2279" i="5"/>
  <c r="O2280" i="5"/>
  <c r="O2281" i="5"/>
  <c r="O2282" i="5"/>
  <c r="O2283" i="5"/>
  <c r="O2284" i="5"/>
  <c r="O2285" i="5"/>
  <c r="O2286" i="5"/>
  <c r="O2287" i="5"/>
  <c r="O2288" i="5"/>
  <c r="O2289" i="5"/>
  <c r="O2290" i="5"/>
  <c r="O2291" i="5"/>
  <c r="O2292" i="5"/>
  <c r="O2293" i="5"/>
  <c r="O2294" i="5"/>
  <c r="O2295" i="5"/>
  <c r="O2296" i="5"/>
  <c r="O2297" i="5"/>
  <c r="O2298" i="5"/>
  <c r="O2299" i="5"/>
  <c r="O2300" i="5"/>
  <c r="O2301" i="5"/>
  <c r="O2302" i="5"/>
  <c r="O2303" i="5"/>
  <c r="O2304" i="5"/>
  <c r="O2305" i="5"/>
  <c r="O2306" i="5"/>
  <c r="O2307" i="5"/>
  <c r="O2308" i="5"/>
  <c r="O2309" i="5"/>
  <c r="O2310" i="5"/>
  <c r="O2311" i="5"/>
  <c r="O2312" i="5"/>
  <c r="O2313" i="5"/>
  <c r="O2314" i="5"/>
  <c r="O2315" i="5"/>
  <c r="O2316" i="5"/>
  <c r="O2317" i="5"/>
  <c r="O2318" i="5"/>
  <c r="O2319" i="5"/>
  <c r="O2320" i="5"/>
  <c r="O2321" i="5"/>
  <c r="O2322" i="5"/>
  <c r="O2323" i="5"/>
  <c r="O2324" i="5"/>
  <c r="O2325" i="5"/>
  <c r="O2326" i="5"/>
  <c r="O2327" i="5"/>
  <c r="O2328" i="5"/>
  <c r="O2329" i="5"/>
  <c r="O2330" i="5"/>
  <c r="O2331" i="5"/>
  <c r="O2332" i="5"/>
  <c r="O2333" i="5"/>
  <c r="O2334" i="5"/>
  <c r="O2335" i="5"/>
  <c r="O2336" i="5"/>
  <c r="O2337" i="5"/>
  <c r="O2338" i="5"/>
  <c r="O2339" i="5"/>
  <c r="O2340" i="5"/>
  <c r="O2341" i="5"/>
  <c r="O2342" i="5"/>
  <c r="O2343" i="5"/>
  <c r="O2344" i="5"/>
  <c r="O2345" i="5"/>
  <c r="O2346" i="5"/>
  <c r="O2347" i="5"/>
  <c r="O2348" i="5"/>
  <c r="O2349" i="5"/>
  <c r="O2350" i="5"/>
  <c r="O2351" i="5"/>
  <c r="O2352" i="5"/>
  <c r="O2353" i="5"/>
  <c r="O2354" i="5"/>
  <c r="O2355" i="5"/>
  <c r="O2356" i="5"/>
  <c r="O2357" i="5"/>
  <c r="O2358" i="5"/>
  <c r="O2359" i="5"/>
  <c r="O2360" i="5"/>
  <c r="O2361" i="5"/>
  <c r="O2362" i="5"/>
  <c r="O2363" i="5"/>
  <c r="O2364" i="5"/>
  <c r="O2365" i="5"/>
  <c r="O2366" i="5"/>
  <c r="O2367" i="5"/>
  <c r="O2368" i="5"/>
  <c r="O2369" i="5"/>
  <c r="O2370" i="5"/>
  <c r="O2371" i="5"/>
  <c r="O2372" i="5"/>
  <c r="O2373" i="5"/>
  <c r="O2374" i="5"/>
  <c r="O2375" i="5"/>
  <c r="O2376" i="5"/>
  <c r="O2377" i="5"/>
  <c r="O2378" i="5"/>
  <c r="O2379" i="5"/>
  <c r="O2380" i="5"/>
  <c r="O2381" i="5"/>
  <c r="O2382" i="5"/>
  <c r="O2383" i="5"/>
  <c r="O2384" i="5"/>
  <c r="O2385" i="5"/>
  <c r="O2386" i="5"/>
  <c r="O2387" i="5"/>
  <c r="O2388" i="5"/>
  <c r="O2389" i="5"/>
  <c r="O2390" i="5"/>
  <c r="O2391" i="5"/>
  <c r="O2392" i="5"/>
  <c r="O2393" i="5"/>
  <c r="O2394" i="5"/>
  <c r="O2395" i="5"/>
  <c r="O2396" i="5"/>
  <c r="O2397" i="5"/>
  <c r="O2398" i="5"/>
  <c r="O2399" i="5"/>
  <c r="O2400" i="5"/>
  <c r="O2401" i="5"/>
  <c r="O2402" i="5"/>
  <c r="O2403" i="5"/>
  <c r="O2404" i="5"/>
  <c r="O2405" i="5"/>
  <c r="O2406" i="5"/>
  <c r="O2407" i="5"/>
  <c r="O2408" i="5"/>
  <c r="O2409" i="5"/>
  <c r="O2410" i="5"/>
  <c r="O2411" i="5"/>
  <c r="O2412" i="5"/>
  <c r="O2413" i="5"/>
  <c r="O2414" i="5"/>
  <c r="O2415" i="5"/>
  <c r="O2416" i="5"/>
  <c r="O2417" i="5"/>
  <c r="O2418" i="5"/>
  <c r="O2419" i="5"/>
  <c r="O2420" i="5"/>
  <c r="O2421" i="5"/>
  <c r="O2422" i="5"/>
  <c r="O2423" i="5"/>
  <c r="O2424" i="5"/>
  <c r="O2425" i="5"/>
  <c r="O2426" i="5"/>
  <c r="O2427" i="5"/>
  <c r="O2428" i="5"/>
  <c r="O2429" i="5"/>
  <c r="O2430" i="5"/>
  <c r="O2431" i="5"/>
  <c r="O2432" i="5"/>
  <c r="O2433" i="5"/>
  <c r="O2434" i="5"/>
  <c r="O2435" i="5"/>
  <c r="O2436" i="5"/>
  <c r="O2437" i="5"/>
  <c r="O2438" i="5"/>
  <c r="O2439" i="5"/>
  <c r="O2440" i="5"/>
  <c r="O2441" i="5"/>
  <c r="O2442" i="5"/>
  <c r="O2443" i="5"/>
  <c r="O2444" i="5"/>
  <c r="O2445" i="5"/>
  <c r="O2446" i="5"/>
  <c r="O2447" i="5"/>
  <c r="O2448" i="5"/>
  <c r="O2449" i="5"/>
  <c r="O2450" i="5"/>
  <c r="O2451" i="5"/>
  <c r="O2452" i="5"/>
  <c r="O2453" i="5"/>
  <c r="O2454" i="5"/>
  <c r="O2455" i="5"/>
  <c r="O2456" i="5"/>
  <c r="O2457" i="5"/>
  <c r="O2458" i="5"/>
  <c r="O2459" i="5"/>
  <c r="O2460" i="5"/>
  <c r="O2461" i="5"/>
  <c r="O2462" i="5"/>
  <c r="O2463" i="5"/>
  <c r="O2464" i="5"/>
  <c r="O2465" i="5"/>
  <c r="O2466" i="5"/>
  <c r="O2467" i="5"/>
  <c r="O2468" i="5"/>
  <c r="O2469" i="5"/>
  <c r="O2470" i="5"/>
  <c r="O2471" i="5"/>
  <c r="O2472" i="5"/>
  <c r="O2473" i="5"/>
  <c r="O2474" i="5"/>
  <c r="O2475" i="5"/>
  <c r="O2476" i="5"/>
  <c r="O2477" i="5"/>
  <c r="O2478" i="5"/>
  <c r="O2479" i="5"/>
  <c r="O2480" i="5"/>
  <c r="O2481" i="5"/>
  <c r="O2482" i="5"/>
  <c r="O2483" i="5"/>
  <c r="O2484" i="5"/>
  <c r="O2485" i="5"/>
  <c r="O2486" i="5"/>
  <c r="O2487" i="5"/>
  <c r="O2488" i="5"/>
  <c r="O2489" i="5"/>
  <c r="O2490" i="5"/>
  <c r="O2491" i="5"/>
  <c r="O2492" i="5"/>
  <c r="O2493" i="5"/>
  <c r="O2494" i="5"/>
  <c r="O2495" i="5"/>
  <c r="O2496" i="5"/>
  <c r="O2497" i="5"/>
  <c r="O2498" i="5"/>
  <c r="O2499" i="5"/>
  <c r="O2500" i="5"/>
  <c r="O2501" i="5"/>
  <c r="O2502" i="5"/>
  <c r="O2503" i="5"/>
  <c r="O2504" i="5"/>
  <c r="O2505" i="5"/>
  <c r="O2506" i="5"/>
  <c r="O2507" i="5"/>
  <c r="O2508" i="5"/>
  <c r="O2509" i="5"/>
  <c r="O2510" i="5"/>
  <c r="O2511" i="5"/>
  <c r="O2512" i="5"/>
  <c r="O2513" i="5"/>
  <c r="O2514" i="5"/>
  <c r="O2515" i="5"/>
  <c r="O2516" i="5"/>
  <c r="O2517" i="5"/>
  <c r="O2518" i="5"/>
  <c r="O2519" i="5"/>
  <c r="O2520" i="5"/>
  <c r="O2521" i="5"/>
  <c r="O2522" i="5"/>
  <c r="O2523" i="5"/>
  <c r="O2524" i="5"/>
  <c r="O2525" i="5"/>
  <c r="O2526" i="5"/>
  <c r="O2527" i="5"/>
  <c r="O2528" i="5"/>
  <c r="O2529" i="5"/>
  <c r="O2530" i="5"/>
  <c r="O2531" i="5"/>
  <c r="O2532" i="5"/>
  <c r="O2533" i="5"/>
  <c r="O2534" i="5"/>
  <c r="O2535" i="5"/>
  <c r="O2536" i="5"/>
  <c r="O2537" i="5"/>
  <c r="O2538" i="5"/>
  <c r="O2539" i="5"/>
  <c r="O2540" i="5"/>
  <c r="O2541" i="5"/>
  <c r="O2542" i="5"/>
  <c r="O2543" i="5"/>
  <c r="O2544" i="5"/>
  <c r="O2545" i="5"/>
  <c r="O2546" i="5"/>
  <c r="O2547" i="5"/>
  <c r="O2548" i="5"/>
  <c r="O2549" i="5"/>
  <c r="O2550" i="5"/>
  <c r="O2551" i="5"/>
  <c r="O2552" i="5"/>
  <c r="O2553" i="5"/>
  <c r="O2554" i="5"/>
  <c r="O2555" i="5"/>
  <c r="O2556" i="5"/>
  <c r="O2557" i="5"/>
  <c r="O2558" i="5"/>
  <c r="O2559" i="5"/>
  <c r="O2560" i="5"/>
  <c r="O2561" i="5"/>
  <c r="O2562" i="5"/>
  <c r="O2563" i="5"/>
  <c r="O2564" i="5"/>
  <c r="O2565" i="5"/>
  <c r="O2566" i="5"/>
  <c r="O2567" i="5"/>
  <c r="O2568" i="5"/>
  <c r="O2569" i="5"/>
  <c r="O2570" i="5"/>
  <c r="O2571" i="5"/>
  <c r="O2572" i="5"/>
  <c r="O2573" i="5"/>
  <c r="O2574" i="5"/>
  <c r="O2575" i="5"/>
  <c r="O2576" i="5"/>
  <c r="O2577" i="5"/>
  <c r="O2578" i="5"/>
  <c r="O2579" i="5"/>
  <c r="O2580" i="5"/>
  <c r="O2581" i="5"/>
  <c r="O2582" i="5"/>
  <c r="O2583" i="5"/>
  <c r="O2584" i="5"/>
  <c r="O2585" i="5"/>
  <c r="O2586" i="5"/>
  <c r="O2587" i="5"/>
  <c r="O2588" i="5"/>
  <c r="O2589" i="5"/>
  <c r="O2590" i="5"/>
  <c r="O2591" i="5"/>
  <c r="O2592" i="5"/>
  <c r="O2593" i="5"/>
  <c r="O2594" i="5"/>
  <c r="O2595" i="5"/>
  <c r="O2596" i="5"/>
  <c r="O2597" i="5"/>
  <c r="O2598" i="5"/>
  <c r="O2599" i="5"/>
  <c r="O2600" i="5"/>
  <c r="O2601" i="5"/>
  <c r="O2602" i="5"/>
  <c r="O2603" i="5"/>
  <c r="O2604" i="5"/>
  <c r="O2605" i="5"/>
  <c r="O2606" i="5"/>
  <c r="O2607" i="5"/>
  <c r="O2608" i="5"/>
  <c r="O2609" i="5"/>
  <c r="O2610" i="5"/>
  <c r="O2611" i="5"/>
  <c r="O2612" i="5"/>
  <c r="O2613" i="5"/>
  <c r="O2614" i="5"/>
  <c r="O2615" i="5"/>
  <c r="O2616" i="5"/>
  <c r="O2617" i="5"/>
  <c r="O2618" i="5"/>
  <c r="O2619" i="5"/>
  <c r="O2620" i="5"/>
  <c r="O2621" i="5"/>
  <c r="O2622" i="5"/>
  <c r="O2623" i="5"/>
  <c r="O2624" i="5"/>
  <c r="O2625" i="5"/>
  <c r="O2626" i="5"/>
  <c r="O2627" i="5"/>
  <c r="O2628" i="5"/>
  <c r="O2629" i="5"/>
  <c r="O2630" i="5"/>
  <c r="O2631" i="5"/>
  <c r="O2632" i="5"/>
  <c r="O2633" i="5"/>
  <c r="O2634" i="5"/>
  <c r="O2635" i="5"/>
  <c r="O2636" i="5"/>
  <c r="O2637" i="5"/>
  <c r="O2638" i="5"/>
  <c r="O2639" i="5"/>
  <c r="O2640" i="5"/>
  <c r="O2641" i="5"/>
  <c r="O2642" i="5"/>
  <c r="O2643" i="5"/>
  <c r="O2644" i="5"/>
  <c r="O2645" i="5"/>
  <c r="O2646" i="5"/>
  <c r="O2647" i="5"/>
  <c r="O2648" i="5"/>
  <c r="O2649" i="5"/>
  <c r="O2650" i="5"/>
  <c r="O2651" i="5"/>
  <c r="O2652" i="5"/>
  <c r="O2653" i="5"/>
  <c r="O2654" i="5"/>
  <c r="O2655" i="5"/>
  <c r="O2656" i="5"/>
  <c r="O2657" i="5"/>
  <c r="O2658" i="5"/>
  <c r="O2659" i="5"/>
  <c r="O2660" i="5"/>
  <c r="O2661" i="5"/>
  <c r="O2662" i="5"/>
  <c r="O2663" i="5"/>
  <c r="O2664" i="5"/>
  <c r="O2665" i="5"/>
  <c r="O2666" i="5"/>
  <c r="O2667" i="5"/>
  <c r="O2668" i="5"/>
  <c r="O2669" i="5"/>
  <c r="O2670" i="5"/>
  <c r="O2671" i="5"/>
  <c r="O2672" i="5"/>
  <c r="O2673" i="5"/>
  <c r="O2674" i="5"/>
  <c r="O2675" i="5"/>
  <c r="O2676" i="5"/>
  <c r="O2677" i="5"/>
  <c r="O2678" i="5"/>
  <c r="O2679" i="5"/>
  <c r="O2680" i="5"/>
  <c r="O2681" i="5"/>
  <c r="O2682" i="5"/>
  <c r="O2683" i="5"/>
  <c r="O2684" i="5"/>
  <c r="O2685" i="5"/>
  <c r="O2686" i="5"/>
  <c r="O2687" i="5"/>
  <c r="O2688" i="5"/>
  <c r="O2689" i="5"/>
  <c r="O2690" i="5"/>
  <c r="O2691" i="5"/>
  <c r="O2692" i="5"/>
  <c r="O2693" i="5"/>
  <c r="O2694" i="5"/>
  <c r="O2695" i="5"/>
  <c r="O2696" i="5"/>
  <c r="O2697" i="5"/>
  <c r="O2698" i="5"/>
  <c r="O2699" i="5"/>
  <c r="O2700" i="5"/>
  <c r="O2701" i="5"/>
  <c r="O2702" i="5"/>
  <c r="O2703" i="5"/>
  <c r="O2704" i="5"/>
  <c r="O2705" i="5"/>
  <c r="O2706" i="5"/>
  <c r="O2707" i="5"/>
  <c r="O2708" i="5"/>
  <c r="O2709" i="5"/>
  <c r="O2710" i="5"/>
  <c r="O2711" i="5"/>
  <c r="O2712" i="5"/>
  <c r="O2713" i="5"/>
  <c r="O2714" i="5"/>
  <c r="O2715" i="5"/>
  <c r="O2716" i="5"/>
  <c r="O2717" i="5"/>
  <c r="O2718" i="5"/>
  <c r="O2719" i="5"/>
  <c r="O2720" i="5"/>
  <c r="O2721" i="5"/>
  <c r="O2722" i="5"/>
  <c r="O2723" i="5"/>
  <c r="O2724" i="5"/>
  <c r="O2725" i="5"/>
  <c r="O2726" i="5"/>
  <c r="O2727" i="5"/>
  <c r="O2728" i="5"/>
  <c r="O2729" i="5"/>
  <c r="O2730" i="5"/>
  <c r="O2731" i="5"/>
  <c r="O2732" i="5"/>
  <c r="O2733" i="5"/>
  <c r="O2734" i="5"/>
  <c r="O2735" i="5"/>
  <c r="O2736" i="5"/>
  <c r="O2737" i="5"/>
  <c r="O2738" i="5"/>
  <c r="O2739" i="5"/>
  <c r="O2740" i="5"/>
  <c r="O2741" i="5"/>
  <c r="O2742" i="5"/>
  <c r="O2743" i="5"/>
  <c r="O2744" i="5"/>
  <c r="O2745" i="5"/>
  <c r="O2746" i="5"/>
  <c r="O2747" i="5"/>
  <c r="O2748" i="5"/>
  <c r="O2749" i="5"/>
  <c r="O2750" i="5"/>
  <c r="O2751" i="5"/>
  <c r="O2752" i="5"/>
  <c r="O2753" i="5"/>
  <c r="O2754" i="5"/>
  <c r="O2755" i="5"/>
  <c r="O2756" i="5"/>
  <c r="O2757" i="5"/>
  <c r="O2758" i="5"/>
  <c r="O2759" i="5"/>
  <c r="O2760" i="5"/>
  <c r="O2761" i="5"/>
  <c r="O2762" i="5"/>
  <c r="O2763" i="5"/>
  <c r="O2764" i="5"/>
  <c r="O2765" i="5"/>
  <c r="O2766" i="5"/>
  <c r="O2767" i="5"/>
  <c r="O2768" i="5"/>
  <c r="O2769" i="5"/>
  <c r="O2770" i="5"/>
  <c r="O2771" i="5"/>
  <c r="O2772" i="5"/>
  <c r="O2773" i="5"/>
  <c r="O2774" i="5"/>
  <c r="O2775" i="5"/>
  <c r="O2776" i="5"/>
  <c r="O2777" i="5"/>
  <c r="O2778" i="5"/>
  <c r="O2779" i="5"/>
  <c r="O2780" i="5"/>
  <c r="O2781" i="5"/>
  <c r="O2782" i="5"/>
  <c r="O2783" i="5"/>
  <c r="O2784" i="5"/>
  <c r="O2785" i="5"/>
  <c r="O2786" i="5"/>
  <c r="O2787" i="5"/>
  <c r="O2788" i="5"/>
  <c r="O2789" i="5"/>
  <c r="O2790" i="5"/>
  <c r="O2791" i="5"/>
  <c r="O2792" i="5"/>
  <c r="O2793" i="5"/>
  <c r="O2794" i="5"/>
  <c r="O2795" i="5"/>
  <c r="O2796" i="5"/>
  <c r="O2797" i="5"/>
  <c r="O2798" i="5"/>
  <c r="O2799" i="5"/>
  <c r="O2800" i="5"/>
  <c r="O2801" i="5"/>
  <c r="O2802" i="5"/>
  <c r="O2803" i="5"/>
  <c r="O2804" i="5"/>
  <c r="O2805" i="5"/>
  <c r="O2806" i="5"/>
  <c r="O2807" i="5"/>
  <c r="O2808" i="5"/>
  <c r="O2809" i="5"/>
  <c r="O2810" i="5"/>
  <c r="O2811" i="5"/>
  <c r="O2812" i="5"/>
  <c r="O2813" i="5"/>
  <c r="O2814" i="5"/>
  <c r="O2815" i="5"/>
  <c r="O2816" i="5"/>
  <c r="O2817" i="5"/>
  <c r="O2818" i="5"/>
  <c r="O2819" i="5"/>
  <c r="O2820" i="5"/>
  <c r="O2821" i="5"/>
  <c r="O2822" i="5"/>
  <c r="O2823" i="5"/>
  <c r="O2824" i="5"/>
  <c r="O2825" i="5"/>
  <c r="O2826" i="5"/>
  <c r="O2827" i="5"/>
  <c r="O2828" i="5"/>
  <c r="O2829" i="5"/>
  <c r="O2830" i="5"/>
  <c r="O2831" i="5"/>
  <c r="O2832" i="5"/>
  <c r="O2833" i="5"/>
  <c r="O2834" i="5"/>
  <c r="O2835" i="5"/>
  <c r="O2836" i="5"/>
  <c r="O2837" i="5"/>
  <c r="O2838" i="5"/>
  <c r="O2839" i="5"/>
  <c r="O2840" i="5"/>
  <c r="O2841" i="5"/>
  <c r="O2842" i="5"/>
  <c r="O2843" i="5"/>
  <c r="O2844" i="5"/>
  <c r="O2845" i="5"/>
  <c r="O2846" i="5"/>
  <c r="O2847" i="5"/>
  <c r="O2848" i="5"/>
  <c r="O2849" i="5"/>
  <c r="O2850" i="5"/>
  <c r="O2851" i="5"/>
  <c r="O2852" i="5"/>
  <c r="O2853" i="5"/>
  <c r="O2854" i="5"/>
  <c r="O2855" i="5"/>
  <c r="O2856" i="5"/>
  <c r="O2857" i="5"/>
  <c r="O2858" i="5"/>
  <c r="O2859" i="5"/>
  <c r="O2860" i="5"/>
  <c r="O2861" i="5"/>
  <c r="O2862" i="5"/>
  <c r="O2863" i="5"/>
  <c r="O2864" i="5"/>
  <c r="O2865" i="5"/>
  <c r="O2866" i="5"/>
  <c r="O2867" i="5"/>
  <c r="O2868" i="5"/>
  <c r="O2869" i="5"/>
  <c r="O2870" i="5"/>
  <c r="O2871" i="5"/>
  <c r="O2872" i="5"/>
  <c r="O2873" i="5"/>
  <c r="O2874" i="5"/>
  <c r="O2875" i="5"/>
  <c r="O2876" i="5"/>
  <c r="O2877" i="5"/>
  <c r="O2878" i="5"/>
  <c r="O2879" i="5"/>
  <c r="O2880" i="5"/>
  <c r="O2881" i="5"/>
  <c r="O2882" i="5"/>
  <c r="O2883" i="5"/>
  <c r="O2884" i="5"/>
  <c r="O2885" i="5"/>
  <c r="O2886" i="5"/>
  <c r="O2887" i="5"/>
  <c r="O2888" i="5"/>
  <c r="O2889" i="5"/>
  <c r="O2890" i="5"/>
  <c r="O2891" i="5"/>
  <c r="O2892" i="5"/>
  <c r="O2893" i="5"/>
  <c r="O2894" i="5"/>
  <c r="O2895" i="5"/>
  <c r="O2896" i="5"/>
  <c r="O2897" i="5"/>
  <c r="O2898" i="5"/>
  <c r="O2899" i="5"/>
  <c r="O2900" i="5"/>
  <c r="O2901" i="5"/>
  <c r="O2902" i="5"/>
  <c r="O2903" i="5"/>
  <c r="O2904" i="5"/>
  <c r="O2905" i="5"/>
  <c r="O2906" i="5"/>
  <c r="O2907" i="5"/>
  <c r="O2908" i="5"/>
  <c r="O2909" i="5"/>
  <c r="O2910" i="5"/>
  <c r="O2911" i="5"/>
  <c r="O2912" i="5"/>
  <c r="O2913" i="5"/>
  <c r="O2914" i="5"/>
  <c r="O2915" i="5"/>
  <c r="O2916" i="5"/>
  <c r="O2917" i="5"/>
  <c r="O2918" i="5"/>
  <c r="O2919" i="5"/>
  <c r="O2920" i="5"/>
  <c r="O2921" i="5"/>
  <c r="O2922" i="5"/>
  <c r="O2923" i="5"/>
  <c r="O2924" i="5"/>
  <c r="O2925" i="5"/>
  <c r="O2926" i="5"/>
  <c r="O2927" i="5"/>
  <c r="O2928" i="5"/>
  <c r="O2929" i="5"/>
  <c r="O2930" i="5"/>
  <c r="O2931" i="5"/>
  <c r="O2932" i="5"/>
  <c r="O2933" i="5"/>
  <c r="O2934" i="5"/>
  <c r="O2935" i="5"/>
  <c r="O2936" i="5"/>
  <c r="O2937" i="5"/>
  <c r="O2938" i="5"/>
  <c r="O2939" i="5"/>
  <c r="O2940" i="5"/>
  <c r="O2941" i="5"/>
  <c r="O2942" i="5"/>
  <c r="O2943" i="5"/>
  <c r="O2944" i="5"/>
  <c r="O2945" i="5"/>
  <c r="O2946" i="5"/>
  <c r="O2947" i="5"/>
  <c r="O2948" i="5"/>
  <c r="O2949" i="5"/>
  <c r="O2950" i="5"/>
  <c r="O2951" i="5"/>
  <c r="O2952" i="5"/>
  <c r="O2953" i="5"/>
  <c r="O2954" i="5"/>
  <c r="O2955" i="5"/>
  <c r="O2956" i="5"/>
  <c r="O2957" i="5"/>
  <c r="O2958" i="5"/>
  <c r="O2959" i="5"/>
  <c r="O2960" i="5"/>
  <c r="O2961" i="5"/>
  <c r="O2962" i="5"/>
  <c r="O2963" i="5"/>
  <c r="O2964" i="5"/>
  <c r="O2965" i="5"/>
  <c r="O2966" i="5"/>
  <c r="O2967" i="5"/>
  <c r="O2968" i="5"/>
  <c r="O2969" i="5"/>
  <c r="O2970" i="5"/>
  <c r="O2971" i="5"/>
  <c r="O2972" i="5"/>
  <c r="O2973" i="5"/>
  <c r="O2974" i="5"/>
  <c r="O2975" i="5"/>
  <c r="O2976" i="5"/>
  <c r="O2977" i="5"/>
  <c r="O2978" i="5"/>
  <c r="O2979" i="5"/>
  <c r="O2980" i="5"/>
  <c r="O2981" i="5"/>
  <c r="O2982" i="5"/>
  <c r="O2983" i="5"/>
  <c r="O2984" i="5"/>
  <c r="O2985" i="5"/>
  <c r="O2986" i="5"/>
  <c r="O2987" i="5"/>
  <c r="O2988" i="5"/>
  <c r="O2989" i="5"/>
  <c r="O2990" i="5"/>
  <c r="O2991" i="5"/>
  <c r="O2992" i="5"/>
  <c r="O2993" i="5"/>
  <c r="O2994" i="5"/>
  <c r="O2995" i="5"/>
  <c r="O2996" i="5"/>
  <c r="O2997" i="5"/>
  <c r="O2998" i="5"/>
  <c r="O2999" i="5"/>
  <c r="O3000" i="5"/>
  <c r="O3001" i="5"/>
  <c r="O3002" i="5"/>
  <c r="O3003" i="5"/>
  <c r="O3004" i="5"/>
  <c r="O3005" i="5"/>
  <c r="O3006" i="5"/>
  <c r="O3007" i="5"/>
  <c r="O3008" i="5"/>
  <c r="O3009" i="5"/>
  <c r="O3010" i="5"/>
  <c r="O3011" i="5"/>
  <c r="O3012" i="5"/>
  <c r="O3013" i="5"/>
  <c r="O3014" i="5"/>
  <c r="O3015" i="5"/>
  <c r="O3016" i="5"/>
  <c r="O3017" i="5"/>
  <c r="O3018" i="5"/>
  <c r="O3019" i="5"/>
  <c r="O3020" i="5"/>
  <c r="O3021" i="5"/>
  <c r="O3022" i="5"/>
  <c r="O3023" i="5"/>
  <c r="O3024" i="5"/>
  <c r="O3025" i="5"/>
  <c r="O3026" i="5"/>
  <c r="O3027" i="5"/>
  <c r="O3028" i="5"/>
  <c r="O3029" i="5"/>
  <c r="O3030" i="5"/>
  <c r="O3031" i="5"/>
  <c r="O3032" i="5"/>
  <c r="O3033" i="5"/>
  <c r="O3034" i="5"/>
  <c r="O3035" i="5"/>
  <c r="O3036" i="5"/>
  <c r="O3037" i="5"/>
  <c r="O3038" i="5"/>
  <c r="O3039" i="5"/>
  <c r="O3040" i="5"/>
  <c r="O3041" i="5"/>
  <c r="O3042" i="5"/>
  <c r="O3043" i="5"/>
  <c r="O3044" i="5"/>
  <c r="O3045" i="5"/>
  <c r="O3046" i="5"/>
  <c r="O3047" i="5"/>
  <c r="O3048" i="5"/>
  <c r="O3049" i="5"/>
  <c r="O3050" i="5"/>
  <c r="O3051" i="5"/>
  <c r="O3052" i="5"/>
  <c r="O3053" i="5"/>
  <c r="O3054" i="5"/>
  <c r="O3055" i="5"/>
  <c r="O3056" i="5"/>
  <c r="O3057" i="5"/>
  <c r="O3058" i="5"/>
  <c r="O3059" i="5"/>
  <c r="O3060" i="5"/>
  <c r="O3061" i="5"/>
  <c r="O3062" i="5"/>
  <c r="O3063" i="5"/>
  <c r="O3064" i="5"/>
  <c r="O3065" i="5"/>
  <c r="O3066" i="5"/>
  <c r="O3067" i="5"/>
  <c r="O3068" i="5"/>
  <c r="O3069" i="5"/>
  <c r="O3070" i="5"/>
  <c r="O3071" i="5"/>
  <c r="O3072" i="5"/>
  <c r="O3073" i="5"/>
  <c r="O3074" i="5"/>
  <c r="O3075" i="5"/>
  <c r="O3076" i="5"/>
  <c r="O3077" i="5"/>
  <c r="O3078" i="5"/>
  <c r="O3079" i="5"/>
  <c r="O3080" i="5"/>
  <c r="O3081" i="5"/>
  <c r="O3082" i="5"/>
  <c r="O3083" i="5"/>
  <c r="O3084" i="5"/>
  <c r="O3085" i="5"/>
  <c r="O3086" i="5"/>
  <c r="O3087" i="5"/>
  <c r="O3088" i="5"/>
  <c r="O3089" i="5"/>
  <c r="O3090" i="5"/>
  <c r="O3091" i="5"/>
  <c r="O3092" i="5"/>
  <c r="O3093" i="5"/>
  <c r="O3094" i="5"/>
  <c r="O3095" i="5"/>
  <c r="O3096" i="5"/>
  <c r="O3097" i="5"/>
  <c r="O3098" i="5"/>
  <c r="O3099" i="5"/>
  <c r="O3100" i="5"/>
  <c r="O3101" i="5"/>
  <c r="O3102" i="5"/>
  <c r="O3103" i="5"/>
  <c r="O3104" i="5"/>
  <c r="O3105" i="5"/>
  <c r="O3106" i="5"/>
  <c r="O3107" i="5"/>
  <c r="O3108" i="5"/>
  <c r="O3109" i="5"/>
  <c r="O3110" i="5"/>
  <c r="O3111" i="5"/>
  <c r="O3112" i="5"/>
  <c r="O3113" i="5"/>
  <c r="O3114" i="5"/>
  <c r="O3115" i="5"/>
  <c r="O3116" i="5"/>
  <c r="O3117" i="5"/>
  <c r="O3118" i="5"/>
  <c r="O3119" i="5"/>
  <c r="O3120" i="5"/>
  <c r="O3121" i="5"/>
  <c r="O3122" i="5"/>
  <c r="O3123" i="5"/>
  <c r="O3124" i="5"/>
  <c r="O3125" i="5"/>
  <c r="O3126" i="5"/>
  <c r="O3127" i="5"/>
  <c r="O3128" i="5"/>
  <c r="O3129" i="5"/>
  <c r="O3130" i="5"/>
  <c r="O3131" i="5"/>
  <c r="O3132" i="5"/>
  <c r="O3133" i="5"/>
  <c r="O3134" i="5"/>
  <c r="O3135" i="5"/>
  <c r="O3136" i="5"/>
  <c r="O3137" i="5"/>
  <c r="O3138" i="5"/>
  <c r="O3139" i="5"/>
  <c r="O3140" i="5"/>
  <c r="O3141" i="5"/>
  <c r="O3142" i="5"/>
  <c r="O3143" i="5"/>
  <c r="O3144" i="5"/>
  <c r="O3145" i="5"/>
  <c r="O3146" i="5"/>
  <c r="O3147" i="5"/>
  <c r="O3148" i="5"/>
  <c r="O3149" i="5"/>
  <c r="O3150" i="5"/>
  <c r="O3151" i="5"/>
  <c r="O3152" i="5"/>
  <c r="O3153" i="5"/>
  <c r="O3154" i="5"/>
  <c r="O3155" i="5"/>
  <c r="O3156" i="5"/>
  <c r="O3157" i="5"/>
  <c r="O3158" i="5"/>
  <c r="O3159" i="5"/>
  <c r="O3160" i="5"/>
  <c r="O3161" i="5"/>
  <c r="O3162" i="5"/>
  <c r="O3163" i="5"/>
  <c r="O3164" i="5"/>
  <c r="O3165" i="5"/>
  <c r="O3166" i="5"/>
  <c r="O3167" i="5"/>
  <c r="O3168" i="5"/>
  <c r="O3169" i="5"/>
  <c r="O3170" i="5"/>
  <c r="O3171" i="5"/>
  <c r="O3172" i="5"/>
  <c r="O3173" i="5"/>
  <c r="O3174" i="5"/>
  <c r="O3175" i="5"/>
  <c r="O3176" i="5"/>
  <c r="O3177" i="5"/>
  <c r="O3178" i="5"/>
  <c r="O3179" i="5"/>
  <c r="O3180" i="5"/>
  <c r="O3181" i="5"/>
  <c r="O3182" i="5"/>
  <c r="O3183" i="5"/>
  <c r="O3184" i="5"/>
  <c r="O3185" i="5"/>
  <c r="O3186" i="5"/>
  <c r="O3187" i="5"/>
  <c r="O3188" i="5"/>
  <c r="O3189" i="5"/>
  <c r="O3190" i="5"/>
  <c r="O3191" i="5"/>
  <c r="O3192" i="5"/>
  <c r="O3193" i="5"/>
  <c r="O3194" i="5"/>
  <c r="O3195" i="5"/>
  <c r="O3196" i="5"/>
  <c r="O3197" i="5"/>
  <c r="O3198" i="5"/>
  <c r="O3199" i="5"/>
  <c r="O3200" i="5"/>
  <c r="O3201" i="5"/>
  <c r="O3202" i="5"/>
  <c r="O3203" i="5"/>
  <c r="O3204" i="5"/>
  <c r="O3205" i="5"/>
  <c r="O3206" i="5"/>
  <c r="O3207" i="5"/>
  <c r="O3208" i="5"/>
  <c r="O3209" i="5"/>
  <c r="O3210" i="5"/>
  <c r="O3211" i="5"/>
  <c r="O3212" i="5"/>
  <c r="O3213" i="5"/>
  <c r="O3214" i="5"/>
  <c r="O3215" i="5"/>
  <c r="O3216" i="5"/>
  <c r="O3217" i="5"/>
  <c r="O3218" i="5"/>
  <c r="O3219" i="5"/>
  <c r="O3220" i="5"/>
  <c r="O3221" i="5"/>
  <c r="O3222" i="5"/>
  <c r="O3223" i="5"/>
  <c r="O3224" i="5"/>
  <c r="O3225" i="5"/>
  <c r="O3226" i="5"/>
  <c r="O3227" i="5"/>
  <c r="O3228" i="5"/>
  <c r="O3229" i="5"/>
  <c r="O3230" i="5"/>
  <c r="O3231" i="5"/>
  <c r="O3232" i="5"/>
  <c r="O3233" i="5"/>
  <c r="O3234" i="5"/>
  <c r="O3235" i="5"/>
  <c r="O3236" i="5"/>
  <c r="O3237" i="5"/>
  <c r="O3238" i="5"/>
  <c r="O3239" i="5"/>
  <c r="O3240" i="5"/>
  <c r="O3241" i="5"/>
  <c r="O3242" i="5"/>
  <c r="O3243" i="5"/>
  <c r="O3244" i="5"/>
  <c r="O3245" i="5"/>
  <c r="O3246" i="5"/>
  <c r="O3247" i="5"/>
  <c r="O3248" i="5"/>
  <c r="O3249" i="5"/>
  <c r="O3250" i="5"/>
  <c r="O3251" i="5"/>
  <c r="O3252" i="5"/>
  <c r="O3253" i="5"/>
  <c r="O3254" i="5"/>
  <c r="O3255" i="5"/>
  <c r="O3256" i="5"/>
  <c r="O3257" i="5"/>
  <c r="O3258" i="5"/>
  <c r="O3259" i="5"/>
  <c r="O3260" i="5"/>
  <c r="O3261" i="5"/>
  <c r="O3262" i="5"/>
  <c r="O3263" i="5"/>
  <c r="O3264" i="5"/>
  <c r="O3265" i="5"/>
  <c r="O3266" i="5"/>
  <c r="O3267" i="5"/>
  <c r="O3268" i="5"/>
  <c r="O3269" i="5"/>
  <c r="O3270" i="5"/>
  <c r="O3271" i="5"/>
  <c r="O3272" i="5"/>
  <c r="O3273" i="5"/>
  <c r="O3274" i="5"/>
  <c r="O3275" i="5"/>
  <c r="O3276" i="5"/>
  <c r="O3277" i="5"/>
  <c r="O3278" i="5"/>
  <c r="O3279" i="5"/>
  <c r="O3280" i="5"/>
  <c r="O3281" i="5"/>
  <c r="O3282" i="5"/>
  <c r="O3283" i="5"/>
  <c r="O3284" i="5"/>
  <c r="O3285" i="5"/>
  <c r="O3286" i="5"/>
  <c r="O3287" i="5"/>
  <c r="O3288" i="5"/>
  <c r="O3289" i="5"/>
  <c r="O3290" i="5"/>
  <c r="O3291" i="5"/>
  <c r="O3292" i="5"/>
  <c r="O3293" i="5"/>
  <c r="O3294" i="5"/>
  <c r="O3295" i="5"/>
  <c r="O3296" i="5"/>
  <c r="O3297" i="5"/>
  <c r="O3298" i="5"/>
  <c r="O3299" i="5"/>
  <c r="O3300" i="5"/>
  <c r="O3301" i="5"/>
  <c r="O3302" i="5"/>
  <c r="O3303" i="5"/>
  <c r="O3304" i="5"/>
  <c r="O3305" i="5"/>
  <c r="O3306" i="5"/>
  <c r="O3307" i="5"/>
  <c r="O3308" i="5"/>
  <c r="O3309" i="5"/>
  <c r="O3310" i="5"/>
  <c r="O3311" i="5"/>
  <c r="O3312" i="5"/>
  <c r="O3313" i="5"/>
  <c r="O3314" i="5"/>
  <c r="O3315" i="5"/>
  <c r="O3316" i="5"/>
  <c r="O3317" i="5"/>
  <c r="O3318" i="5"/>
  <c r="O3319" i="5"/>
  <c r="O3320" i="5"/>
  <c r="O3321" i="5"/>
  <c r="O3322" i="5"/>
  <c r="O3323" i="5"/>
  <c r="O3324" i="5"/>
  <c r="O3325" i="5"/>
  <c r="O3326" i="5"/>
  <c r="O3327" i="5"/>
  <c r="O3328" i="5"/>
  <c r="O3329" i="5"/>
  <c r="O3330" i="5"/>
  <c r="O3331" i="5"/>
  <c r="O3332" i="5"/>
  <c r="O3333" i="5"/>
  <c r="O3334" i="5"/>
  <c r="O3335" i="5"/>
  <c r="O3336" i="5"/>
  <c r="O3337" i="5"/>
  <c r="O3338" i="5"/>
  <c r="O3339" i="5"/>
  <c r="O3340" i="5"/>
  <c r="O3341" i="5"/>
  <c r="O3342" i="5"/>
  <c r="O3343" i="5"/>
  <c r="O3344" i="5"/>
  <c r="O3345" i="5"/>
  <c r="O3346" i="5"/>
  <c r="O3347" i="5"/>
  <c r="O3348" i="5"/>
  <c r="O3349" i="5"/>
  <c r="O3350" i="5"/>
  <c r="O3351" i="5"/>
  <c r="O3352" i="5"/>
  <c r="O3353" i="5"/>
  <c r="O3354" i="5"/>
  <c r="O3355" i="5"/>
  <c r="O3356" i="5"/>
  <c r="O3357" i="5"/>
  <c r="O3358" i="5"/>
  <c r="O3359" i="5"/>
  <c r="O3360" i="5"/>
  <c r="O3361" i="5"/>
  <c r="O3362" i="5"/>
  <c r="O3363" i="5"/>
  <c r="O3364" i="5"/>
  <c r="O3365" i="5"/>
  <c r="O3366" i="5"/>
  <c r="O3367" i="5"/>
  <c r="O3368" i="5"/>
  <c r="O3369" i="5"/>
  <c r="O3370" i="5"/>
  <c r="O3371" i="5"/>
  <c r="O3372" i="5"/>
  <c r="O3373" i="5"/>
  <c r="O3374" i="5"/>
  <c r="O3375" i="5"/>
  <c r="O3376" i="5"/>
  <c r="O3377" i="5"/>
  <c r="O3378" i="5"/>
  <c r="O3379" i="5"/>
  <c r="O3380" i="5"/>
  <c r="O3381" i="5"/>
  <c r="O3382" i="5"/>
  <c r="O3383" i="5"/>
  <c r="O3384" i="5"/>
  <c r="O3385" i="5"/>
  <c r="O3386" i="5"/>
  <c r="O3387" i="5"/>
  <c r="O3388" i="5"/>
  <c r="O3389" i="5"/>
  <c r="O3390" i="5"/>
  <c r="O3391" i="5"/>
  <c r="O3392" i="5"/>
  <c r="O3393" i="5"/>
  <c r="O3394" i="5"/>
  <c r="O3395" i="5"/>
  <c r="O3396" i="5"/>
  <c r="O3397" i="5"/>
  <c r="O3398" i="5"/>
  <c r="O3399" i="5"/>
  <c r="O3400" i="5"/>
  <c r="O3401" i="5"/>
  <c r="O3402" i="5"/>
  <c r="O3403" i="5"/>
  <c r="O3404" i="5"/>
  <c r="O3405" i="5"/>
  <c r="O3406" i="5"/>
  <c r="O3407" i="5"/>
  <c r="O3408" i="5"/>
  <c r="O3409" i="5"/>
  <c r="O3410" i="5"/>
  <c r="O3411" i="5"/>
  <c r="O3412" i="5"/>
  <c r="O3413" i="5"/>
  <c r="O3414" i="5"/>
  <c r="O3415" i="5"/>
  <c r="O3416" i="5"/>
  <c r="O3417" i="5"/>
  <c r="O3418" i="5"/>
  <c r="O3419" i="5"/>
  <c r="O3420" i="5"/>
  <c r="O3421" i="5"/>
  <c r="O3422" i="5"/>
  <c r="O3423" i="5"/>
  <c r="O3424" i="5"/>
  <c r="O3425" i="5"/>
  <c r="O3426" i="5"/>
  <c r="O3427" i="5"/>
  <c r="O3428" i="5"/>
  <c r="O3429" i="5"/>
  <c r="O3430" i="5"/>
  <c r="O3431" i="5"/>
  <c r="O3432" i="5"/>
  <c r="O3433" i="5"/>
  <c r="O3434" i="5"/>
  <c r="O3435" i="5"/>
  <c r="O3436" i="5"/>
  <c r="O3437" i="5"/>
  <c r="O3438" i="5"/>
  <c r="O3439" i="5"/>
  <c r="O3440" i="5"/>
  <c r="O3441" i="5"/>
  <c r="O3442" i="5"/>
  <c r="O3443" i="5"/>
  <c r="O3444" i="5"/>
  <c r="O3445" i="5"/>
  <c r="O3446" i="5"/>
  <c r="O3447" i="5"/>
  <c r="O3448" i="5"/>
  <c r="O3449" i="5"/>
  <c r="O3450" i="5"/>
  <c r="O3451" i="5"/>
  <c r="O3452" i="5"/>
  <c r="O3453" i="5"/>
  <c r="O3454" i="5"/>
  <c r="O3455" i="5"/>
  <c r="O3456" i="5"/>
  <c r="O3457" i="5"/>
  <c r="O3458" i="5"/>
  <c r="O3459" i="5"/>
  <c r="O3460" i="5"/>
  <c r="O3461" i="5"/>
  <c r="O3462" i="5"/>
  <c r="O3463" i="5"/>
  <c r="O3464" i="5"/>
  <c r="O3465" i="5"/>
  <c r="O3466" i="5"/>
  <c r="O3467" i="5"/>
  <c r="O3468" i="5"/>
  <c r="O3469" i="5"/>
  <c r="O3470" i="5"/>
  <c r="O3471" i="5"/>
  <c r="O3472" i="5"/>
  <c r="O3473" i="5"/>
  <c r="O3474" i="5"/>
  <c r="O3475" i="5"/>
  <c r="O3476" i="5"/>
  <c r="O3477" i="5"/>
  <c r="O3478" i="5"/>
  <c r="O3479" i="5"/>
  <c r="O3480" i="5"/>
  <c r="O3481" i="5"/>
  <c r="O3482" i="5"/>
  <c r="O3483" i="5"/>
  <c r="O3484" i="5"/>
  <c r="O3485" i="5"/>
  <c r="O3486" i="5"/>
  <c r="O3487" i="5"/>
  <c r="O3488" i="5"/>
  <c r="O3489" i="5"/>
  <c r="O3490" i="5"/>
  <c r="O3491" i="5"/>
  <c r="O3492" i="5"/>
  <c r="O3493" i="5"/>
  <c r="O3494" i="5"/>
  <c r="O3495" i="5"/>
  <c r="O3496" i="5"/>
  <c r="O3497" i="5"/>
  <c r="O3498" i="5"/>
  <c r="O3499" i="5"/>
  <c r="O3500" i="5"/>
  <c r="O3501" i="5"/>
  <c r="O3502" i="5"/>
  <c r="O3503" i="5"/>
  <c r="O3504" i="5"/>
  <c r="O3505" i="5"/>
  <c r="O3506" i="5"/>
  <c r="O3507" i="5"/>
  <c r="O3508" i="5"/>
  <c r="O3509" i="5"/>
  <c r="O3510" i="5"/>
  <c r="O3511" i="5"/>
  <c r="O3512" i="5"/>
  <c r="O3513" i="5"/>
  <c r="O3514" i="5"/>
  <c r="O3515" i="5"/>
  <c r="O3516" i="5"/>
  <c r="O3517" i="5"/>
  <c r="O3518" i="5"/>
  <c r="O3519" i="5"/>
  <c r="O3520" i="5"/>
  <c r="O3521" i="5"/>
  <c r="O3522" i="5"/>
  <c r="O3523" i="5"/>
  <c r="O3524" i="5"/>
  <c r="O3525" i="5"/>
  <c r="O3526" i="5"/>
  <c r="O3527" i="5"/>
  <c r="O3528" i="5"/>
  <c r="O3529" i="5"/>
  <c r="O3530" i="5"/>
  <c r="O3531" i="5"/>
  <c r="O3532" i="5"/>
  <c r="O3533" i="5"/>
  <c r="O3534" i="5"/>
  <c r="O3535" i="5"/>
  <c r="O3536" i="5"/>
  <c r="O3537" i="5"/>
  <c r="O3538" i="5"/>
  <c r="O3539" i="5"/>
  <c r="O3540" i="5"/>
  <c r="O3541" i="5"/>
  <c r="O3542" i="5"/>
  <c r="O3543" i="5"/>
  <c r="O3544" i="5"/>
  <c r="O3545" i="5"/>
  <c r="O3546" i="5"/>
  <c r="O3547" i="5"/>
  <c r="O3548" i="5"/>
  <c r="O3549" i="5"/>
  <c r="O3550" i="5"/>
  <c r="O3551" i="5"/>
  <c r="O3552" i="5"/>
  <c r="O3553" i="5"/>
  <c r="O3554" i="5"/>
  <c r="O3555" i="5"/>
  <c r="O3556" i="5"/>
  <c r="O3557" i="5"/>
  <c r="O3558" i="5"/>
  <c r="O3559" i="5"/>
  <c r="O3560" i="5"/>
  <c r="O3561" i="5"/>
  <c r="O3562" i="5"/>
  <c r="O3563" i="5"/>
  <c r="O3564" i="5"/>
  <c r="O3565" i="5"/>
  <c r="O3566" i="5"/>
  <c r="O3567" i="5"/>
  <c r="O3568" i="5"/>
  <c r="O3569" i="5"/>
  <c r="O3570" i="5"/>
  <c r="O3571" i="5"/>
  <c r="O3572" i="5"/>
  <c r="O3573" i="5"/>
  <c r="O3574" i="5"/>
  <c r="O3575" i="5"/>
  <c r="O3576" i="5"/>
  <c r="O3577" i="5"/>
  <c r="O3578" i="5"/>
  <c r="O3579" i="5"/>
  <c r="O3580" i="5"/>
  <c r="O3581" i="5"/>
  <c r="O3582" i="5"/>
  <c r="O3583" i="5"/>
  <c r="O3584" i="5"/>
  <c r="O3585" i="5"/>
  <c r="O3586" i="5"/>
  <c r="O3587" i="5"/>
  <c r="O3588" i="5"/>
  <c r="O3589" i="5"/>
  <c r="O3590" i="5"/>
  <c r="O3591" i="5"/>
  <c r="O3592" i="5"/>
  <c r="O3593" i="5"/>
  <c r="O3594" i="5"/>
  <c r="O3595" i="5"/>
  <c r="O3596" i="5"/>
  <c r="O3597" i="5"/>
  <c r="O3598" i="5"/>
  <c r="O3599" i="5"/>
  <c r="O3600" i="5"/>
  <c r="O3601" i="5"/>
  <c r="O3602" i="5"/>
  <c r="O3603" i="5"/>
  <c r="O3604" i="5"/>
  <c r="O3605" i="5"/>
  <c r="O3606" i="5"/>
  <c r="O3607" i="5"/>
  <c r="O3608" i="5"/>
  <c r="O3609" i="5"/>
  <c r="O3610" i="5"/>
  <c r="O3611" i="5"/>
  <c r="O3612" i="5"/>
  <c r="O3613" i="5"/>
  <c r="O3614" i="5"/>
  <c r="O3615" i="5"/>
  <c r="O3616" i="5"/>
  <c r="O3617" i="5"/>
  <c r="O3618" i="5"/>
  <c r="O3619" i="5"/>
  <c r="O2" i="5"/>
  <c r="P66" i="7" l="1"/>
  <c r="J66" i="7"/>
  <c r="L66" i="7"/>
  <c r="AA66" i="7" s="1"/>
  <c r="U66" i="7" l="1"/>
  <c r="S66" i="7"/>
  <c r="T66" i="7" s="1"/>
  <c r="Y66" i="7" s="1"/>
  <c r="AB66" i="7" s="1"/>
  <c r="W66" i="7" l="1"/>
  <c r="Z66" i="7" s="1"/>
  <c r="X66" i="7"/>
  <c r="AB59" i="7"/>
  <c r="AB58" i="7"/>
  <c r="AB24" i="7"/>
  <c r="AB22" i="7"/>
  <c r="AB21" i="7"/>
  <c r="AB20" i="7"/>
  <c r="P65" i="7"/>
  <c r="P64" i="7"/>
  <c r="S64" i="7" s="1"/>
  <c r="P63" i="7"/>
  <c r="P61" i="7"/>
  <c r="S61" i="7" s="1"/>
  <c r="L61" i="7"/>
  <c r="AA61" i="7" s="1"/>
  <c r="J61" i="7"/>
  <c r="P60" i="7"/>
  <c r="U60" i="7" s="1"/>
  <c r="L60" i="7"/>
  <c r="AA60" i="7" s="1"/>
  <c r="J60" i="7"/>
  <c r="P59" i="7"/>
  <c r="U59" i="7" s="1"/>
  <c r="L59" i="7"/>
  <c r="AA59" i="7" s="1"/>
  <c r="J59" i="7"/>
  <c r="P58" i="7"/>
  <c r="L58" i="7"/>
  <c r="AA58" i="7" s="1"/>
  <c r="J58" i="7"/>
  <c r="P57" i="7"/>
  <c r="U57" i="7" s="1"/>
  <c r="L57" i="7"/>
  <c r="AA57" i="7" s="1"/>
  <c r="J57" i="7"/>
  <c r="P56" i="7"/>
  <c r="U56" i="7" s="1"/>
  <c r="L56" i="7"/>
  <c r="AA56" i="7" s="1"/>
  <c r="J56" i="7"/>
  <c r="P55" i="7"/>
  <c r="L55" i="7"/>
  <c r="AA55" i="7" s="1"/>
  <c r="J55" i="7"/>
  <c r="P54" i="7"/>
  <c r="U54" i="7" s="1"/>
  <c r="L54" i="7"/>
  <c r="AA54" i="7" s="1"/>
  <c r="J54" i="7"/>
  <c r="P53" i="7"/>
  <c r="S53" i="7" s="1"/>
  <c r="T53" i="7" s="1"/>
  <c r="L53" i="7"/>
  <c r="AA53" i="7" s="1"/>
  <c r="J53" i="7"/>
  <c r="P52" i="7"/>
  <c r="U52" i="7" s="1"/>
  <c r="L52" i="7"/>
  <c r="AA52" i="7" s="1"/>
  <c r="J52" i="7"/>
  <c r="P51" i="7"/>
  <c r="S51" i="7" s="1"/>
  <c r="T51" i="7" s="1"/>
  <c r="L51" i="7"/>
  <c r="AA51" i="7" s="1"/>
  <c r="J51" i="7"/>
  <c r="P50" i="7"/>
  <c r="L50" i="7"/>
  <c r="AA50" i="7" s="1"/>
  <c r="J50" i="7"/>
  <c r="P49" i="7"/>
  <c r="S49" i="7" s="1"/>
  <c r="T49" i="7" s="1"/>
  <c r="L49" i="7"/>
  <c r="AA49" i="7" s="1"/>
  <c r="J49" i="7"/>
  <c r="J48" i="7"/>
  <c r="P47" i="7"/>
  <c r="S47" i="7" s="1"/>
  <c r="T47" i="7" s="1"/>
  <c r="L47" i="7"/>
  <c r="AA47" i="7" s="1"/>
  <c r="J47" i="7"/>
  <c r="P46" i="7"/>
  <c r="L46" i="7"/>
  <c r="AA46" i="7" s="1"/>
  <c r="J46" i="7"/>
  <c r="P45" i="7"/>
  <c r="S45" i="7" s="1"/>
  <c r="T45" i="7" s="1"/>
  <c r="L45" i="7"/>
  <c r="AA45" i="7" s="1"/>
  <c r="J45" i="7"/>
  <c r="P44" i="7"/>
  <c r="L44" i="7"/>
  <c r="AA44" i="7" s="1"/>
  <c r="J44" i="7"/>
  <c r="P43" i="7"/>
  <c r="S43" i="7" s="1"/>
  <c r="T43" i="7" s="1"/>
  <c r="L43" i="7"/>
  <c r="AA43" i="7" s="1"/>
  <c r="J43" i="7"/>
  <c r="P42" i="7"/>
  <c r="S42" i="7" s="1"/>
  <c r="L42" i="7"/>
  <c r="AA42" i="7" s="1"/>
  <c r="J42" i="7"/>
  <c r="P41" i="7"/>
  <c r="S41" i="7" s="1"/>
  <c r="T41" i="7" s="1"/>
  <c r="L41" i="7"/>
  <c r="AA41" i="7" s="1"/>
  <c r="J41" i="7"/>
  <c r="P40" i="7"/>
  <c r="L40" i="7"/>
  <c r="AA40" i="7" s="1"/>
  <c r="J40" i="7"/>
  <c r="P39" i="7"/>
  <c r="S39" i="7" s="1"/>
  <c r="T39" i="7" s="1"/>
  <c r="L39" i="7"/>
  <c r="AA39" i="7" s="1"/>
  <c r="J39" i="7"/>
  <c r="P38" i="7"/>
  <c r="U38" i="7" s="1"/>
  <c r="L38" i="7"/>
  <c r="AA38" i="7" s="1"/>
  <c r="J38" i="7"/>
  <c r="P37" i="7"/>
  <c r="S37" i="7" s="1"/>
  <c r="T37" i="7" s="1"/>
  <c r="L37" i="7"/>
  <c r="AA37" i="7" s="1"/>
  <c r="J37" i="7"/>
  <c r="P36" i="7"/>
  <c r="U36" i="7" s="1"/>
  <c r="L36" i="7"/>
  <c r="AA36" i="7" s="1"/>
  <c r="J36" i="7"/>
  <c r="P35" i="7"/>
  <c r="S35" i="7" s="1"/>
  <c r="T35" i="7" s="1"/>
  <c r="L35" i="7"/>
  <c r="AA35" i="7" s="1"/>
  <c r="J35" i="7"/>
  <c r="P34" i="7"/>
  <c r="S34" i="7" s="1"/>
  <c r="T34" i="7" s="1"/>
  <c r="L34" i="7"/>
  <c r="AA34" i="7" s="1"/>
  <c r="J34" i="7"/>
  <c r="P33" i="7"/>
  <c r="S33" i="7" s="1"/>
  <c r="T33" i="7" s="1"/>
  <c r="L33" i="7"/>
  <c r="AA33" i="7" s="1"/>
  <c r="J33" i="7"/>
  <c r="P32" i="7"/>
  <c r="U32" i="7" s="1"/>
  <c r="L32" i="7"/>
  <c r="AA32" i="7" s="1"/>
  <c r="J32" i="7"/>
  <c r="P31" i="7"/>
  <c r="S31" i="7" s="1"/>
  <c r="T31" i="7" s="1"/>
  <c r="L31" i="7"/>
  <c r="AA31" i="7" s="1"/>
  <c r="J31" i="7"/>
  <c r="P30" i="7"/>
  <c r="U30" i="7" s="1"/>
  <c r="L30" i="7"/>
  <c r="AA30" i="7" s="1"/>
  <c r="J30" i="7"/>
  <c r="P29" i="7"/>
  <c r="S29" i="7" s="1"/>
  <c r="T29" i="7" s="1"/>
  <c r="L29" i="7"/>
  <c r="AA29" i="7" s="1"/>
  <c r="J29" i="7"/>
  <c r="P28" i="7"/>
  <c r="S28" i="7" s="1"/>
  <c r="T28" i="7" s="1"/>
  <c r="L28" i="7"/>
  <c r="AA28" i="7" s="1"/>
  <c r="J28" i="7"/>
  <c r="P27" i="7"/>
  <c r="S27" i="7" s="1"/>
  <c r="L27" i="7"/>
  <c r="AA27" i="7" s="1"/>
  <c r="J27" i="7"/>
  <c r="P26" i="7"/>
  <c r="L26" i="7"/>
  <c r="AA26" i="7" s="1"/>
  <c r="J26" i="7"/>
  <c r="P25" i="7"/>
  <c r="S25" i="7" s="1"/>
  <c r="L25" i="7"/>
  <c r="AA25" i="7" s="1"/>
  <c r="J25" i="7"/>
  <c r="P24" i="7"/>
  <c r="U24" i="7" s="1"/>
  <c r="L24" i="7"/>
  <c r="AA24" i="7" s="1"/>
  <c r="J24" i="7"/>
  <c r="P23" i="7"/>
  <c r="S23" i="7" s="1"/>
  <c r="T23" i="7" s="1"/>
  <c r="L23" i="7"/>
  <c r="AA23" i="7" s="1"/>
  <c r="J23" i="7"/>
  <c r="P22" i="7"/>
  <c r="L22" i="7"/>
  <c r="AA22" i="7" s="1"/>
  <c r="J22" i="7"/>
  <c r="P21" i="7"/>
  <c r="U21" i="7" s="1"/>
  <c r="L21" i="7"/>
  <c r="AA21" i="7" s="1"/>
  <c r="J21" i="7"/>
  <c r="P20" i="7"/>
  <c r="U20" i="7" s="1"/>
  <c r="L20" i="7"/>
  <c r="AA20" i="7" s="1"/>
  <c r="J20" i="7"/>
  <c r="P19" i="7"/>
  <c r="L19" i="7"/>
  <c r="AA19" i="7" s="1"/>
  <c r="J19" i="7"/>
  <c r="P18" i="7"/>
  <c r="U18" i="7" s="1"/>
  <c r="L18" i="7"/>
  <c r="AA18" i="7" s="1"/>
  <c r="J18" i="7"/>
  <c r="P17" i="7"/>
  <c r="S17" i="7" s="1"/>
  <c r="T17" i="7" s="1"/>
  <c r="L17" i="7"/>
  <c r="AA17" i="7" s="1"/>
  <c r="J17" i="7"/>
  <c r="P16" i="7"/>
  <c r="U16" i="7" s="1"/>
  <c r="L16" i="7"/>
  <c r="AA16" i="7" s="1"/>
  <c r="J16" i="7"/>
  <c r="P15" i="7"/>
  <c r="U15" i="7" s="1"/>
  <c r="L15" i="7"/>
  <c r="AA15" i="7" s="1"/>
  <c r="J15" i="7"/>
  <c r="P14" i="7"/>
  <c r="U14" i="7" s="1"/>
  <c r="L14" i="7"/>
  <c r="AA14" i="7" s="1"/>
  <c r="J14" i="7"/>
  <c r="P13" i="7"/>
  <c r="S13" i="7" s="1"/>
  <c r="T13" i="7" s="1"/>
  <c r="L13" i="7"/>
  <c r="AA13" i="7" s="1"/>
  <c r="J13" i="7"/>
  <c r="P12" i="7"/>
  <c r="U12" i="7" s="1"/>
  <c r="L12" i="7"/>
  <c r="AA12" i="7" s="1"/>
  <c r="J12" i="7"/>
  <c r="P11" i="7"/>
  <c r="U11" i="7" s="1"/>
  <c r="L11" i="7"/>
  <c r="AA11" i="7" s="1"/>
  <c r="J11" i="7"/>
  <c r="P10" i="7"/>
  <c r="U10" i="7" s="1"/>
  <c r="L10" i="7"/>
  <c r="AA10" i="7" s="1"/>
  <c r="J10" i="7"/>
  <c r="P9" i="7"/>
  <c r="S9" i="7" s="1"/>
  <c r="T9" i="7" s="1"/>
  <c r="L9" i="7"/>
  <c r="AA9" i="7" s="1"/>
  <c r="J9" i="7"/>
  <c r="P8" i="7"/>
  <c r="U8" i="7" s="1"/>
  <c r="L8" i="7"/>
  <c r="AA8" i="7" s="1"/>
  <c r="J8" i="7"/>
  <c r="L7" i="7"/>
  <c r="AA7" i="7" s="1"/>
  <c r="J7" i="7"/>
  <c r="P6" i="7"/>
  <c r="U6" i="7" s="1"/>
  <c r="L6" i="7"/>
  <c r="AA6" i="7" s="1"/>
  <c r="J6" i="7"/>
  <c r="P5" i="7"/>
  <c r="U5" i="7" s="1"/>
  <c r="L5" i="7"/>
  <c r="AA5" i="7" s="1"/>
  <c r="J5" i="7"/>
  <c r="P4" i="7"/>
  <c r="U4" i="7" s="1"/>
  <c r="L4" i="7"/>
  <c r="AA4" i="7" s="1"/>
  <c r="J4" i="7"/>
  <c r="P3" i="7"/>
  <c r="U3" i="7" s="1"/>
  <c r="L3" i="7"/>
  <c r="AA3" i="7" s="1"/>
  <c r="J3" i="7"/>
  <c r="P2" i="7"/>
  <c r="U2" i="7" s="1"/>
  <c r="L2" i="7"/>
  <c r="AA2" i="7" s="1"/>
  <c r="J2" i="7"/>
  <c r="Q61" i="6"/>
  <c r="Q3" i="6"/>
  <c r="L4" i="6"/>
  <c r="Q5" i="6"/>
  <c r="Q6" i="6"/>
  <c r="Q7" i="6"/>
  <c r="Q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L45" i="6"/>
  <c r="Q46" i="6"/>
  <c r="Q47" i="6"/>
  <c r="Q48" i="6"/>
  <c r="Q49" i="6"/>
  <c r="Q50" i="6"/>
  <c r="Q52" i="6"/>
  <c r="Q53" i="6"/>
  <c r="Q54" i="6"/>
  <c r="Q55" i="6"/>
  <c r="Q56" i="6"/>
  <c r="Q57" i="6"/>
  <c r="Q58" i="6"/>
  <c r="Q59" i="6"/>
  <c r="Q60" i="6"/>
  <c r="Q62" i="6"/>
  <c r="Q63" i="6"/>
  <c r="Q2" i="6"/>
  <c r="S58" i="7" l="1"/>
  <c r="T58" i="7" s="1"/>
  <c r="U58" i="7"/>
  <c r="R59" i="6"/>
  <c r="R4" i="6"/>
  <c r="M4" i="6" s="1"/>
  <c r="R63" i="6"/>
  <c r="R29" i="6"/>
  <c r="R62" i="6"/>
  <c r="R58" i="6"/>
  <c r="R28" i="6"/>
  <c r="R26" i="6"/>
  <c r="R25" i="6"/>
  <c r="R61" i="6"/>
  <c r="R52" i="6"/>
  <c r="R27" i="6"/>
  <c r="L57" i="6"/>
  <c r="L36" i="6"/>
  <c r="L14" i="6"/>
  <c r="L55" i="6"/>
  <c r="L35" i="6"/>
  <c r="L13" i="6"/>
  <c r="L16" i="6"/>
  <c r="L9" i="6"/>
  <c r="L63" i="6"/>
  <c r="L20" i="6"/>
  <c r="L60" i="6"/>
  <c r="L38" i="6"/>
  <c r="L56" i="6"/>
  <c r="L8" i="6"/>
  <c r="L59" i="6"/>
  <c r="L53" i="6"/>
  <c r="L29" i="6"/>
  <c r="L7" i="6"/>
  <c r="L22" i="6"/>
  <c r="L5" i="6"/>
  <c r="L21" i="6"/>
  <c r="L19" i="6"/>
  <c r="L18" i="6"/>
  <c r="L17" i="6"/>
  <c r="L58" i="6"/>
  <c r="L15" i="6"/>
  <c r="L34" i="6"/>
  <c r="L11" i="6"/>
  <c r="L32" i="6"/>
  <c r="L51" i="6"/>
  <c r="L50" i="6"/>
  <c r="L46" i="6"/>
  <c r="L39" i="6"/>
  <c r="L37" i="6"/>
  <c r="L54" i="6"/>
  <c r="L12" i="6"/>
  <c r="L33" i="6"/>
  <c r="L52" i="6"/>
  <c r="L10" i="6"/>
  <c r="L31" i="6"/>
  <c r="L30" i="6"/>
  <c r="L49" i="6"/>
  <c r="L48" i="6"/>
  <c r="L28" i="6"/>
  <c r="L6" i="6"/>
  <c r="L47" i="6"/>
  <c r="L27" i="6"/>
  <c r="L26" i="6"/>
  <c r="L25" i="6"/>
  <c r="L3" i="6"/>
  <c r="L44" i="6"/>
  <c r="L24" i="6"/>
  <c r="L61" i="6"/>
  <c r="L23" i="6"/>
  <c r="L2" i="6"/>
  <c r="U34" i="7"/>
  <c r="S60" i="7"/>
  <c r="T60" i="7" s="1"/>
  <c r="U9" i="7"/>
  <c r="U28" i="7"/>
  <c r="U13" i="7"/>
  <c r="U17" i="7"/>
  <c r="U23" i="7"/>
  <c r="S65" i="7"/>
  <c r="Z13" i="7"/>
  <c r="Y13" i="7"/>
  <c r="AB13" i="7" s="1"/>
  <c r="R18" i="6" s="1"/>
  <c r="X13" i="7"/>
  <c r="W13" i="7"/>
  <c r="X58" i="7"/>
  <c r="W58" i="7"/>
  <c r="Z28" i="7"/>
  <c r="Y28" i="7"/>
  <c r="AB28" i="7" s="1"/>
  <c r="R33" i="6" s="1"/>
  <c r="X28" i="7"/>
  <c r="W28" i="7"/>
  <c r="Z34" i="7"/>
  <c r="Y34" i="7"/>
  <c r="AB34" i="7" s="1"/>
  <c r="R39" i="6" s="1"/>
  <c r="X34" i="7"/>
  <c r="W34" i="7"/>
  <c r="Z31" i="7"/>
  <c r="Y31" i="7"/>
  <c r="AB31" i="7" s="1"/>
  <c r="R36" i="6" s="1"/>
  <c r="X31" i="7"/>
  <c r="W31" i="7"/>
  <c r="S46" i="7"/>
  <c r="U22" i="7"/>
  <c r="S22" i="7"/>
  <c r="T22" i="7" s="1"/>
  <c r="Z37" i="7"/>
  <c r="X37" i="7"/>
  <c r="Y37" i="7"/>
  <c r="AB37" i="7" s="1"/>
  <c r="R42" i="6" s="1"/>
  <c r="W37" i="7"/>
  <c r="S52" i="7"/>
  <c r="T52" i="7" s="1"/>
  <c r="Z47" i="7"/>
  <c r="X47" i="7"/>
  <c r="Y47" i="7"/>
  <c r="AB47" i="7" s="1"/>
  <c r="R50" i="6" s="1"/>
  <c r="W47" i="7"/>
  <c r="Z17" i="7"/>
  <c r="Y17" i="7"/>
  <c r="AB17" i="7" s="1"/>
  <c r="R22" i="6" s="1"/>
  <c r="X17" i="7"/>
  <c r="W17" i="7"/>
  <c r="S5" i="7"/>
  <c r="T5" i="7" s="1"/>
  <c r="Z9" i="7"/>
  <c r="Y9" i="7"/>
  <c r="AB9" i="7" s="1"/>
  <c r="R14" i="6" s="1"/>
  <c r="X9" i="7"/>
  <c r="W9" i="7"/>
  <c r="U19" i="7"/>
  <c r="S19" i="7"/>
  <c r="T19" i="7" s="1"/>
  <c r="S40" i="7"/>
  <c r="S55" i="7"/>
  <c r="T55" i="7" s="1"/>
  <c r="U55" i="7"/>
  <c r="Z43" i="7"/>
  <c r="Y43" i="7"/>
  <c r="AB43" i="7" s="1"/>
  <c r="R46" i="6" s="1"/>
  <c r="X43" i="7"/>
  <c r="W43" i="7"/>
  <c r="Y49" i="7"/>
  <c r="Z49" i="7"/>
  <c r="X49" i="7"/>
  <c r="S11" i="7"/>
  <c r="T11" i="7" s="1"/>
  <c r="S26" i="7"/>
  <c r="S3" i="7"/>
  <c r="T3" i="7" s="1"/>
  <c r="S32" i="7"/>
  <c r="T32" i="7" s="1"/>
  <c r="S56" i="7"/>
  <c r="T56" i="7" s="1"/>
  <c r="S63" i="7"/>
  <c r="S38" i="7"/>
  <c r="T38" i="7" s="1"/>
  <c r="S59" i="7"/>
  <c r="T59" i="7" s="1"/>
  <c r="Z29" i="7"/>
  <c r="X29" i="7"/>
  <c r="Y29" i="7"/>
  <c r="AB29" i="7" s="1"/>
  <c r="R34" i="6" s="1"/>
  <c r="W29" i="7"/>
  <c r="S44" i="7"/>
  <c r="S50" i="7"/>
  <c r="Z35" i="7"/>
  <c r="Y35" i="7"/>
  <c r="AB35" i="7" s="1"/>
  <c r="R40" i="6" s="1"/>
  <c r="X35" i="7"/>
  <c r="W35" i="7"/>
  <c r="Z41" i="7"/>
  <c r="X41" i="7"/>
  <c r="Y41" i="7"/>
  <c r="AB41" i="7" s="1"/>
  <c r="R44" i="6" s="1"/>
  <c r="W41" i="7"/>
  <c r="Y53" i="7"/>
  <c r="AB53" i="7" s="1"/>
  <c r="R56" i="6" s="1"/>
  <c r="Z53" i="7"/>
  <c r="X53" i="7"/>
  <c r="W53" i="7"/>
  <c r="S30" i="7"/>
  <c r="T30" i="7" s="1"/>
  <c r="S24" i="7"/>
  <c r="T24" i="7" s="1"/>
  <c r="S36" i="7"/>
  <c r="T36" i="7" s="1"/>
  <c r="S54" i="7"/>
  <c r="T54" i="7" s="1"/>
  <c r="S15" i="7"/>
  <c r="T15" i="7" s="1"/>
  <c r="S21" i="7"/>
  <c r="T21" i="7" s="1"/>
  <c r="Z33" i="7"/>
  <c r="X33" i="7"/>
  <c r="Y33" i="7"/>
  <c r="AB33" i="7" s="1"/>
  <c r="R38" i="6" s="1"/>
  <c r="W33" i="7"/>
  <c r="S48" i="7"/>
  <c r="S7" i="7"/>
  <c r="Z39" i="7"/>
  <c r="X39" i="7"/>
  <c r="Y39" i="7"/>
  <c r="AB39" i="7" s="1"/>
  <c r="W39" i="7"/>
  <c r="Z45" i="7"/>
  <c r="X45" i="7"/>
  <c r="Y45" i="7"/>
  <c r="AB45" i="7" s="1"/>
  <c r="R48" i="6" s="1"/>
  <c r="W45" i="7"/>
  <c r="Y51" i="7"/>
  <c r="AB51" i="7" s="1"/>
  <c r="R54" i="6" s="1"/>
  <c r="Z51" i="7"/>
  <c r="X51" i="7"/>
  <c r="W51" i="7"/>
  <c r="S2" i="7"/>
  <c r="T2" i="7" s="1"/>
  <c r="S4" i="7"/>
  <c r="T4" i="7" s="1"/>
  <c r="S6" i="7"/>
  <c r="T6" i="7" s="1"/>
  <c r="S8" i="7"/>
  <c r="T8" i="7" s="1"/>
  <c r="S10" i="7"/>
  <c r="T10" i="7" s="1"/>
  <c r="S12" i="7"/>
  <c r="T12" i="7" s="1"/>
  <c r="S14" i="7"/>
  <c r="T14" i="7" s="1"/>
  <c r="S16" i="7"/>
  <c r="T16" i="7" s="1"/>
  <c r="S18" i="7"/>
  <c r="T18" i="7" s="1"/>
  <c r="S20" i="7"/>
  <c r="T20" i="7" s="1"/>
  <c r="W20" i="7" s="1"/>
  <c r="U29" i="7"/>
  <c r="U31" i="7"/>
  <c r="U33" i="7"/>
  <c r="U35" i="7"/>
  <c r="U37" i="7"/>
  <c r="U39" i="7"/>
  <c r="U41" i="7"/>
  <c r="U43" i="7"/>
  <c r="U45" i="7"/>
  <c r="U47" i="7"/>
  <c r="U49" i="7"/>
  <c r="U51" i="7"/>
  <c r="U53" i="7"/>
  <c r="S57" i="7"/>
  <c r="T57" i="7" s="1"/>
  <c r="N33" i="6" l="1"/>
  <c r="N34" i="6"/>
  <c r="M33" i="6"/>
  <c r="M38" i="6"/>
  <c r="P62" i="6"/>
  <c r="O62" i="6"/>
  <c r="N62" i="6"/>
  <c r="M62" i="6"/>
  <c r="M34" i="6"/>
  <c r="N4" i="6"/>
  <c r="O4" i="6"/>
  <c r="P4" i="6"/>
  <c r="P29" i="6"/>
  <c r="N29" i="6"/>
  <c r="O29" i="6"/>
  <c r="M29" i="6"/>
  <c r="O54" i="6"/>
  <c r="P54" i="6"/>
  <c r="M54" i="6"/>
  <c r="N54" i="6"/>
  <c r="M59" i="6"/>
  <c r="N59" i="6"/>
  <c r="O59" i="6"/>
  <c r="P59" i="6"/>
  <c r="O52" i="6"/>
  <c r="P52" i="6"/>
  <c r="M52" i="6"/>
  <c r="N52" i="6"/>
  <c r="M39" i="6"/>
  <c r="P39" i="6"/>
  <c r="N39" i="6"/>
  <c r="O39" i="6"/>
  <c r="N56" i="6"/>
  <c r="P56" i="6"/>
  <c r="M56" i="6"/>
  <c r="O56" i="6"/>
  <c r="O61" i="6"/>
  <c r="N61" i="6"/>
  <c r="P61" i="6"/>
  <c r="M61" i="6"/>
  <c r="M46" i="6"/>
  <c r="N46" i="6"/>
  <c r="O46" i="6"/>
  <c r="P46" i="6"/>
  <c r="M50" i="6"/>
  <c r="O50" i="6"/>
  <c r="P50" i="6"/>
  <c r="N50" i="6"/>
  <c r="M44" i="6"/>
  <c r="P44" i="6"/>
  <c r="N44" i="6"/>
  <c r="O44" i="6"/>
  <c r="N63" i="6"/>
  <c r="M63" i="6"/>
  <c r="O63" i="6"/>
  <c r="P63" i="6"/>
  <c r="P25" i="6"/>
  <c r="N25" i="6"/>
  <c r="O25" i="6"/>
  <c r="M25" i="6"/>
  <c r="P26" i="6"/>
  <c r="O26" i="6"/>
  <c r="N26" i="6"/>
  <c r="M26" i="6"/>
  <c r="O27" i="6"/>
  <c r="P27" i="6"/>
  <c r="N27" i="6"/>
  <c r="M27" i="6"/>
  <c r="M58" i="6"/>
  <c r="N58" i="6"/>
  <c r="O58" i="6"/>
  <c r="P58" i="6"/>
  <c r="P28" i="6"/>
  <c r="M28" i="6"/>
  <c r="O28" i="6"/>
  <c r="N28" i="6"/>
  <c r="P18" i="6"/>
  <c r="M18" i="6"/>
  <c r="N18" i="6"/>
  <c r="O18" i="6"/>
  <c r="N48" i="6"/>
  <c r="P48" i="6"/>
  <c r="M48" i="6"/>
  <c r="O48" i="6"/>
  <c r="N14" i="6"/>
  <c r="P14" i="6"/>
  <c r="O14" i="6"/>
  <c r="M14" i="6"/>
  <c r="O42" i="6"/>
  <c r="M42" i="6"/>
  <c r="P42" i="6"/>
  <c r="N42" i="6"/>
  <c r="N36" i="6"/>
  <c r="O36" i="6"/>
  <c r="P36" i="6"/>
  <c r="M36" i="6"/>
  <c r="O22" i="6"/>
  <c r="P22" i="6"/>
  <c r="N22" i="6"/>
  <c r="M22" i="6"/>
  <c r="X60" i="7"/>
  <c r="Z60" i="7"/>
  <c r="Y60" i="7"/>
  <c r="AB60" i="7" s="1"/>
  <c r="R60" i="6" s="1"/>
  <c r="P60" i="6" s="1"/>
  <c r="W60" i="7"/>
  <c r="X59" i="7"/>
  <c r="W59" i="7"/>
  <c r="Z19" i="7"/>
  <c r="Y19" i="7"/>
  <c r="AB19" i="7" s="1"/>
  <c r="R24" i="6" s="1"/>
  <c r="P24" i="6" s="1"/>
  <c r="X19" i="7"/>
  <c r="W19" i="7"/>
  <c r="Z36" i="7"/>
  <c r="Y36" i="7"/>
  <c r="AB36" i="7" s="1"/>
  <c r="R41" i="6" s="1"/>
  <c r="O41" i="6" s="1"/>
  <c r="X36" i="7"/>
  <c r="W36" i="7"/>
  <c r="Z30" i="7"/>
  <c r="Y30" i="7"/>
  <c r="AB30" i="7" s="1"/>
  <c r="R35" i="6" s="1"/>
  <c r="X30" i="7"/>
  <c r="W30" i="7"/>
  <c r="X56" i="7"/>
  <c r="W56" i="7"/>
  <c r="Y56" i="7"/>
  <c r="AB56" i="7" s="1"/>
  <c r="R8" i="6" s="1"/>
  <c r="N8" i="6" s="1"/>
  <c r="Z56" i="7"/>
  <c r="Z32" i="7"/>
  <c r="X32" i="7"/>
  <c r="W32" i="7"/>
  <c r="Y32" i="7"/>
  <c r="AB32" i="7" s="1"/>
  <c r="R37" i="6" s="1"/>
  <c r="O37" i="6" s="1"/>
  <c r="X14" i="7"/>
  <c r="W14" i="7"/>
  <c r="Z14" i="7"/>
  <c r="Y14" i="7"/>
  <c r="AB14" i="7" s="1"/>
  <c r="R19" i="6" s="1"/>
  <c r="O19" i="6" s="1"/>
  <c r="X8" i="7"/>
  <c r="W8" i="7"/>
  <c r="Z8" i="7"/>
  <c r="Y8" i="7"/>
  <c r="AB8" i="7" s="1"/>
  <c r="R13" i="6" s="1"/>
  <c r="O13" i="6" s="1"/>
  <c r="X21" i="7"/>
  <c r="W21" i="7"/>
  <c r="Y15" i="7"/>
  <c r="AB15" i="7" s="1"/>
  <c r="R20" i="6" s="1"/>
  <c r="M20" i="6" s="1"/>
  <c r="X15" i="7"/>
  <c r="W15" i="7"/>
  <c r="Z15" i="7"/>
  <c r="W22" i="7"/>
  <c r="X22" i="7"/>
  <c r="Z54" i="7"/>
  <c r="Y54" i="7"/>
  <c r="AB54" i="7" s="1"/>
  <c r="X54" i="7"/>
  <c r="W54" i="7"/>
  <c r="Z38" i="7"/>
  <c r="Y38" i="7"/>
  <c r="AB38" i="7" s="1"/>
  <c r="R43" i="6" s="1"/>
  <c r="M43" i="6" s="1"/>
  <c r="W38" i="7"/>
  <c r="X38" i="7"/>
  <c r="X24" i="7"/>
  <c r="W24" i="7"/>
  <c r="Z3" i="7"/>
  <c r="X3" i="7"/>
  <c r="W3" i="7"/>
  <c r="Y3" i="7"/>
  <c r="AB3" i="7" s="1"/>
  <c r="R3" i="6" s="1"/>
  <c r="M3" i="6" s="1"/>
  <c r="Z5" i="7"/>
  <c r="Y5" i="7"/>
  <c r="AB5" i="7" s="1"/>
  <c r="R6" i="6" s="1"/>
  <c r="M6" i="6" s="1"/>
  <c r="X5" i="7"/>
  <c r="W5" i="7"/>
  <c r="Y11" i="7"/>
  <c r="AB11" i="7" s="1"/>
  <c r="R16" i="6" s="1"/>
  <c r="P16" i="6" s="1"/>
  <c r="X11" i="7"/>
  <c r="W11" i="7"/>
  <c r="Z11" i="7"/>
  <c r="X18" i="7"/>
  <c r="W18" i="7"/>
  <c r="Z18" i="7"/>
  <c r="Y18" i="7"/>
  <c r="AB18" i="7" s="1"/>
  <c r="R23" i="6" s="1"/>
  <c r="P23" i="6" s="1"/>
  <c r="X16" i="7"/>
  <c r="W16" i="7"/>
  <c r="Z16" i="7"/>
  <c r="Y16" i="7"/>
  <c r="AB16" i="7" s="1"/>
  <c r="R21" i="6" s="1"/>
  <c r="N21" i="6" s="1"/>
  <c r="X12" i="7"/>
  <c r="W12" i="7"/>
  <c r="Z12" i="7"/>
  <c r="Y12" i="7"/>
  <c r="AB12" i="7" s="1"/>
  <c r="R17" i="6" s="1"/>
  <c r="M17" i="6" s="1"/>
  <c r="Y57" i="7"/>
  <c r="AB57" i="7" s="1"/>
  <c r="R11" i="6" s="1"/>
  <c r="N11" i="6" s="1"/>
  <c r="Z57" i="7"/>
  <c r="X57" i="7"/>
  <c r="W57" i="7"/>
  <c r="X10" i="7"/>
  <c r="W10" i="7"/>
  <c r="Z10" i="7"/>
  <c r="Y10" i="7"/>
  <c r="AB10" i="7" s="1"/>
  <c r="R15" i="6" s="1"/>
  <c r="O15" i="6" s="1"/>
  <c r="X6" i="7"/>
  <c r="W6" i="7"/>
  <c r="Z6" i="7"/>
  <c r="Y6" i="7"/>
  <c r="AB6" i="7" s="1"/>
  <c r="R9" i="6" s="1"/>
  <c r="M9" i="6" s="1"/>
  <c r="X4" i="7"/>
  <c r="W4" i="7"/>
  <c r="Z4" i="7"/>
  <c r="Y4" i="7"/>
  <c r="AB4" i="7" s="1"/>
  <c r="R5" i="6" s="1"/>
  <c r="M5" i="6" s="1"/>
  <c r="Z52" i="7"/>
  <c r="Y52" i="7"/>
  <c r="AB52" i="7" s="1"/>
  <c r="X52" i="7"/>
  <c r="W52" i="7"/>
  <c r="X2" i="7"/>
  <c r="W2" i="7"/>
  <c r="Z2" i="7"/>
  <c r="Y2" i="7"/>
  <c r="Y55" i="7"/>
  <c r="AB55" i="7" s="1"/>
  <c r="R7" i="6" s="1"/>
  <c r="P7" i="6" s="1"/>
  <c r="X55" i="7"/>
  <c r="Z55" i="7"/>
  <c r="W55" i="7"/>
  <c r="O20" i="6" l="1"/>
  <c r="M35" i="6"/>
  <c r="N35" i="6"/>
  <c r="O6" i="6"/>
  <c r="N37" i="6"/>
  <c r="P20" i="6"/>
  <c r="N20" i="6"/>
  <c r="P15" i="6"/>
  <c r="M24" i="6"/>
  <c r="O24" i="6"/>
  <c r="M37" i="6"/>
  <c r="M8" i="6"/>
  <c r="P6" i="6"/>
  <c r="P8" i="6"/>
  <c r="N6" i="6"/>
  <c r="O16" i="6"/>
  <c r="P37" i="6"/>
  <c r="N16" i="6"/>
  <c r="M16" i="6"/>
  <c r="O8" i="6"/>
  <c r="M15" i="6"/>
  <c r="N15" i="6"/>
  <c r="O7" i="6"/>
  <c r="O3" i="6"/>
  <c r="N17" i="6"/>
  <c r="N13" i="6"/>
  <c r="M21" i="6"/>
  <c r="O21" i="6"/>
  <c r="M41" i="6"/>
  <c r="P9" i="6"/>
  <c r="P41" i="6"/>
  <c r="M13" i="6"/>
  <c r="N9" i="6"/>
  <c r="O11" i="6"/>
  <c r="N41" i="6"/>
  <c r="O9" i="6"/>
  <c r="O23" i="6"/>
  <c r="N23" i="6"/>
  <c r="P3" i="6"/>
  <c r="P11" i="6"/>
  <c r="M23" i="6"/>
  <c r="N5" i="6"/>
  <c r="M60" i="6"/>
  <c r="P43" i="6"/>
  <c r="O5" i="6"/>
  <c r="N60" i="6"/>
  <c r="O43" i="6"/>
  <c r="N3" i="6"/>
  <c r="O17" i="6"/>
  <c r="N43" i="6"/>
  <c r="N7" i="6"/>
  <c r="N19" i="6"/>
  <c r="P21" i="6"/>
  <c r="M19" i="6"/>
  <c r="P5" i="6"/>
  <c r="O60" i="6"/>
  <c r="M7" i="6"/>
  <c r="P17" i="6"/>
  <c r="P19" i="6"/>
  <c r="N24" i="6"/>
  <c r="P13" i="6"/>
  <c r="M11" i="6"/>
  <c r="R55" i="6"/>
  <c r="R57" i="6"/>
  <c r="AB2" i="7"/>
  <c r="R2" i="6" s="1"/>
  <c r="O55" i="6" l="1"/>
  <c r="N55" i="6"/>
  <c r="P55" i="6"/>
  <c r="M55" i="6"/>
  <c r="O57" i="6"/>
  <c r="P57" i="6"/>
  <c r="M57" i="6"/>
  <c r="N57" i="6"/>
  <c r="M2" i="6"/>
  <c r="P2" i="6"/>
  <c r="O2" i="6"/>
  <c r="N2" i="6"/>
  <c r="V48" i="7"/>
  <c r="U48" i="7" s="1"/>
  <c r="T48" i="7" l="1"/>
  <c r="X48" i="7" s="1"/>
  <c r="Y48" i="7" l="1"/>
  <c r="AB48" i="7" s="1"/>
  <c r="R51" i="6" s="1"/>
  <c r="W48" i="7"/>
  <c r="Z48" i="7"/>
  <c r="M51" i="6" l="1"/>
  <c r="N51" i="6"/>
  <c r="P51" i="6"/>
  <c r="O51" i="6"/>
  <c r="V7" i="7"/>
  <c r="T7" i="7" s="1"/>
  <c r="U7" i="7" l="1"/>
  <c r="X7" i="7"/>
  <c r="Y7" i="7"/>
  <c r="AB7" i="7" s="1"/>
  <c r="R10" i="6" s="1"/>
  <c r="W7" i="7"/>
  <c r="Z7" i="7"/>
  <c r="O10" i="6" l="1"/>
  <c r="P10" i="6"/>
  <c r="N10" i="6"/>
  <c r="M10" i="6"/>
  <c r="V61" i="7"/>
  <c r="T61" i="7" s="1"/>
  <c r="W61" i="7" l="1"/>
  <c r="Z61" i="7"/>
  <c r="X61" i="7"/>
  <c r="Y61" i="7"/>
  <c r="AB61" i="7" s="1"/>
  <c r="R12" i="6" s="1"/>
  <c r="U61" i="7"/>
  <c r="M12" i="6" l="1"/>
  <c r="N12" i="6"/>
  <c r="P12" i="6"/>
  <c r="O12" i="6"/>
  <c r="V50" i="7"/>
  <c r="U50" i="7" s="1"/>
  <c r="T50" i="7" l="1"/>
  <c r="Z50" i="7" l="1"/>
  <c r="Y50" i="7"/>
  <c r="AB50" i="7" s="1"/>
  <c r="R53" i="6" s="1"/>
  <c r="W50" i="7"/>
  <c r="X50" i="7"/>
  <c r="P53" i="6" l="1"/>
  <c r="M53" i="6"/>
  <c r="N53" i="6"/>
  <c r="O53" i="6"/>
  <c r="V25" i="7"/>
  <c r="T25" i="7" s="1"/>
  <c r="U25" i="7" l="1"/>
  <c r="X25" i="7"/>
  <c r="W25" i="7"/>
  <c r="Z25" i="7"/>
  <c r="Y25" i="7"/>
  <c r="AB25" i="7" s="1"/>
  <c r="R30" i="6" s="1"/>
  <c r="M30" i="6" s="1"/>
  <c r="V26" i="7"/>
  <c r="T26" i="7" s="1"/>
  <c r="U26" i="7" l="1"/>
  <c r="X26" i="7"/>
  <c r="Z26" i="7"/>
  <c r="W26" i="7"/>
  <c r="Y26" i="7"/>
  <c r="AB26" i="7" s="1"/>
  <c r="R31" i="6" s="1"/>
  <c r="M31" i="6" s="1"/>
  <c r="V27" i="7"/>
  <c r="U27" i="7" s="1"/>
  <c r="T27" i="7" l="1"/>
  <c r="Z27" i="7" l="1"/>
  <c r="W27" i="7"/>
  <c r="Y27" i="7"/>
  <c r="AB27" i="7" s="1"/>
  <c r="R32" i="6" s="1"/>
  <c r="M32" i="6" s="1"/>
  <c r="X27" i="7"/>
  <c r="V40" i="7"/>
  <c r="U40" i="7" s="1"/>
  <c r="T40" i="7" l="1"/>
  <c r="Y40" i="7" l="1"/>
  <c r="AB40" i="7" s="1"/>
  <c r="W40" i="7"/>
  <c r="X40" i="7"/>
  <c r="Z40" i="7"/>
  <c r="V42" i="7" l="1"/>
  <c r="T42" i="7" l="1"/>
  <c r="U42" i="7"/>
  <c r="Z42" i="7" l="1"/>
  <c r="Y42" i="7"/>
  <c r="AB42" i="7" s="1"/>
  <c r="R45" i="6" s="1"/>
  <c r="X42" i="7"/>
  <c r="W42" i="7"/>
  <c r="P45" i="6" l="1"/>
  <c r="N45" i="6"/>
  <c r="M45" i="6"/>
  <c r="O45" i="6"/>
  <c r="V44" i="7"/>
  <c r="U44" i="7" s="1"/>
  <c r="T44" i="7" l="1"/>
  <c r="Z44" i="7" s="1"/>
  <c r="V46" i="7"/>
  <c r="T46" i="7" s="1"/>
  <c r="X44" i="7" l="1"/>
  <c r="U46" i="7"/>
  <c r="W44" i="7"/>
  <c r="Y44" i="7"/>
  <c r="AB44" i="7" s="1"/>
  <c r="R47" i="6" s="1"/>
  <c r="Z46" i="7"/>
  <c r="W46" i="7"/>
  <c r="X46" i="7"/>
  <c r="Y46" i="7"/>
  <c r="AB46" i="7" s="1"/>
  <c r="R49" i="6" s="1"/>
  <c r="P47" i="6" l="1"/>
  <c r="O47" i="6"/>
  <c r="M47" i="6"/>
  <c r="N47" i="6"/>
  <c r="N49" i="6"/>
  <c r="O49" i="6"/>
  <c r="M49" i="6"/>
  <c r="P49" i="6"/>
  <c r="N40" i="6"/>
  <c r="M40" i="6"/>
  <c r="P40" i="6"/>
  <c r="O40" i="6"/>
  <c r="X63" i="7"/>
  <c r="T63" i="7"/>
  <c r="X65" i="7"/>
  <c r="T65" i="7"/>
  <c r="X62" i="7"/>
  <c r="W62" i="7"/>
  <c r="Z62" i="7"/>
  <c r="T62" i="7"/>
  <c r="Y62" i="7"/>
  <c r="U64" i="7"/>
  <c r="V62" i="7"/>
  <c r="U62" i="7"/>
  <c r="X64" i="7"/>
  <c r="V64" i="7"/>
  <c r="T64" i="7"/>
  <c r="W64" i="7"/>
  <c r="V63" i="7"/>
  <c r="U63" i="7"/>
  <c r="V65" i="7"/>
  <c r="U65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Scott, Monae (DOEE)</author>
    <author>tc={63901765-F1F3-4EA9-9750-9756D5B93F31}</author>
    <author>tc={8DDD83D5-76C4-419A-8DD2-9B75052D3882}</author>
    <author>tc={A388C05D-818B-40B3-AB59-53B713D142BD}</author>
    <author>tc={AE9EBBED-70A0-4912-AE09-46D1D0DFC28B}</author>
    <author>tc={9F8D17F9-BAF8-41D8-8EA7-7660B5DBE130}</author>
    <author>tc={C25D6E56-A657-44FB-93DE-33BFD3A7B404}</author>
    <author>tc={73D9BAFD-9799-45E8-ABA1-00D48070E30C}</author>
    <author>tc={17566B28-C41C-4F2F-98F0-46AFE08BF773}</author>
    <author>tc={87374C67-FC19-4A5E-8857-0F6BB46A4CC8}</author>
    <author>tc={BD824854-80E9-4063-8310-4782D5C85D22}</author>
    <author>tc={A3ACF981-75C0-4D2A-832E-18856F307DAF}</author>
    <author>tc={C5F5B972-AD90-40EB-92E7-631D6BE13128}</author>
    <author>tc={4A0390B0-34FD-4A31-8A33-0E29A3EA6B1B}</author>
  </authors>
  <commentList>
    <comment ref="U1" authorId="0" shapeId="0" xr:uid="{520B1351-01D8-405A-9D6A-1180C6FAA2E2}">
      <text>
        <r>
          <rPr>
            <b/>
            <sz val="9"/>
            <color indexed="81"/>
            <rFont val="Tahoma"/>
            <family val="2"/>
          </rPr>
          <t>Scott, Monae (DOEE):</t>
        </r>
        <r>
          <rPr>
            <sz val="9"/>
            <color indexed="81"/>
            <rFont val="Tahoma"/>
            <family val="2"/>
          </rPr>
          <t xml:space="preserve">
Converted from lb to tons</t>
        </r>
      </text>
    </comment>
    <comment ref="T2" authorId="1" shapeId="0" xr:uid="{63901765-F1F3-4EA9-9750-9756D5B93F31}">
      <text>
        <t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@Jakuta, Joseph (DOEE) this column has emissions for the entire summer but it seems like I need to be providing tons per day. Is that correct? If so, am I just dividing by 92?</t>
      </text>
    </comment>
    <comment ref="U2" authorId="2" shapeId="0" xr:uid="{8DDD83D5-76C4-419A-8DD2-9B75052D3882}">
      <text>
        <t>[Threaded comment]
Your version of Excel allows you to read this threaded comment; however, any edits to it will get removed if the file is opened in a newer version of Excel. Learn more: https://go.microsoft.com/fwlink/?linkid=870924
Comment:
    Do we need this column?</t>
      </text>
    </comment>
    <comment ref="W2" authorId="3" shapeId="0" xr:uid="{A388C05D-818B-40B3-AB59-53B713D142BD}">
      <text>
        <t>[Threaded comment]
Your version of Excel allows you to read this threaded comment; however, any edits to it will get removed if the file is opened in a newer version of Excel. Learn more: https://go.microsoft.com/fwlink/?linkid=870924
Comment:
    @Jakuta, Joseph (DOEE) Should these be the annual values (S)  or OSD value (R)? 
Reply:
    R</t>
      </text>
    </comment>
    <comment ref="AB2" authorId="4" shapeId="0" xr:uid="{AE9EBBED-70A0-4912-AE09-46D1D0DFC28B}">
      <text>
        <t>[Threaded comment]
Your version of Excel allows you to read this threaded comment; however, any edits to it will get removed if the file is opened in a newer version of Excel. Learn more: https://go.microsoft.com/fwlink/?linkid=870924
Comment:
    @Jakuta, Joseph (DOEE) Should these be the annual values (S)  or OSD value (R)? 
Reply:
    R</t>
      </text>
    </comment>
    <comment ref="D20" authorId="5" shapeId="0" xr:uid="{9F8D17F9-BAF8-41D8-8EA7-7660B5DBE130}">
      <text>
        <t>[Threaded comment]
Your version of Excel allows you to read this threaded comment; however, any edits to it will get removed if the file is opened in a newer version of Excel. Learn more: https://go.microsoft.com/fwlink/?linkid=870924
Comment:
    These boilers are still operating as of 2024; Will check to see how long the will operate for/when to stop applying the nox ract.</t>
      </text>
    </comment>
    <comment ref="X20" authorId="6" shapeId="0" xr:uid="{C25D6E56-A657-44FB-93DE-33BFD3A7B404}">
      <text>
        <t>[Threaded comment]
Your version of Excel allows you to read this threaded comment; however, any edits to it will get removed if the file is opened in a newer version of Excel. Learn more: https://go.microsoft.com/fwlink/?linkid=870924
Comment:
    Steve  and Tesfai said that Howard will probably not have these boilers by the end of 2026
Reply:
    That is why I made the values 0 for 2032 and 2038</t>
      </text>
    </comment>
    <comment ref="W39" authorId="7" shapeId="0" xr:uid="{73D9BAFD-9799-45E8-ABA1-00D48070E30C}">
      <text>
        <t>[Threaded comment]
Your version of Excel allows you to read this threaded comment; however, any edits to it will get removed if the file is opened in a newer version of Excel. Learn more: https://go.microsoft.com/fwlink/?linkid=870924
Comment:
    Steve and Tesfai say that Boiler 1 has an alternative NOX RACT rule</t>
      </text>
    </comment>
    <comment ref="AB39" authorId="8" shapeId="0" xr:uid="{17566B28-C41C-4F2F-98F0-46AFE08BF773}">
      <text>
        <t>[Threaded comment]
Your version of Excel allows you to read this threaded comment; however, any edits to it will get removed if the file is opened in a newer version of Excel. Learn more: https://go.microsoft.com/fwlink/?linkid=870924
Comment:
    Steve and Tesfai say that Boiler 1 has an alternative NOX RACT rule</t>
      </text>
    </comment>
    <comment ref="D49" authorId="9" shapeId="0" xr:uid="{87374C67-FC19-4A5E-8857-0F6BB46A4CC8}">
      <text>
        <t>[Threaded comment]
Your version of Excel allows you to read this threaded comment; however, any edits to it will get removed if the file is opened in a newer version of Excel. Learn more: https://go.microsoft.com/fwlink/?linkid=870924
Comment:
    I think this unit should be removed</t>
      </text>
    </comment>
    <comment ref="B58" authorId="10" shapeId="0" xr:uid="{BD824854-80E9-4063-8310-4782D5C85D22}">
      <text>
        <t>[Threaded comment]
Your version of Excel allows you to read this threaded comment; however, any edits to it will get removed if the file is opened in a newer version of Excel. Learn more: https://go.microsoft.com/fwlink/?linkid=870924
Comment:
    According to Steve, GSA plans to get one boiler in compliance every year but that may change...</t>
      </text>
    </comment>
    <comment ref="Y58" authorId="11" shapeId="0" xr:uid="{A3ACF981-75C0-4D2A-832E-18856F307DAF}">
      <text>
        <t>[Threaded comment]
Your version of Excel allows you to read this threaded comment; however, any edits to it will get removed if the file is opened in a newer version of Excel. Learn more: https://go.microsoft.com/fwlink/?linkid=870924
Comment:
    Steve says that boilers 1 and 2 may be compliant in 2032</t>
      </text>
    </comment>
    <comment ref="Z58" authorId="12" shapeId="0" xr:uid="{C5F5B972-AD90-40EB-92E7-631D6BE13128}">
      <text>
        <t>[Threaded comment]
Your version of Excel allows you to read this threaded comment; however, any edits to it will get removed if the file is opened in a newer version of Excel. Learn more: https://go.microsoft.com/fwlink/?linkid=870924
Comment:
    Steve says that boilers 1 and 2 may be compliant in 2032</t>
      </text>
    </comment>
    <comment ref="X60" authorId="13" shapeId="0" xr:uid="{4A0390B0-34FD-4A31-8A33-0E29A3EA6B1B}">
      <text>
        <t>[Threaded comment]
Your version of Excel allows you to read this threaded comment; however, any edits to it will get removed if the file is opened in a newer version of Excel. Learn more: https://go.microsoft.com/fwlink/?linkid=870924
Comment:
    Steve says that boiler 3 may be compliant in 2026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tc={F86C60E7-3458-43CC-AF72-82BB08C6EDA9}</author>
  </authors>
  <commentList>
    <comment ref="A42" authorId="0" shapeId="0" xr:uid="{F86C60E7-3458-43CC-AF72-82BB08C6EDA9}">
      <text>
        <t>[Threaded comment]
Your version of Excel allows you to read this threaded comment; however, any edits to it will get removed if the file is opened in a newer version of Excel. Learn more: https://go.microsoft.com/fwlink/?linkid=870924
Comment:
    We are not including any ALT NOX RACT  units right?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5B079F-1F54-4D23-80D6-78E85B825C26}" keepAlive="1" name="Query - Ozone Season Day Emissions" description="Connection to the 'Ozone Season Day Emissions' query in the workbook." type="5" refreshedVersion="0" background="1">
    <dbPr connection="Provider=Microsoft.Mashup.OleDb.1;Data Source=$Workbook$;Location=&quot;Ozone Season Day Emissions&quot;;Extended Properties=&quot;&quot;" command="SELECT * FROM [Ozone Season Day Emissions]"/>
  </connection>
  <connection id="2" xr16:uid="{047D642D-AE38-4113-9345-C7ACCF9C1218}" keepAlive="1" name="Query - Ozone Season Day Emissions (2)" description="Connection to the 'Ozone Season Day Emissions (2)' query in the workbook." type="5" refreshedVersion="8" background="1" saveData="1">
    <dbPr connection="Provider=Microsoft.Mashup.OleDb.1;Data Source=$Workbook$;Location=&quot;Ozone Season Day Emissions (2)&quot;;Extended Properties=&quot;&quot;" command="SELECT * FROM [Ozone Season Day Emissions (2)]"/>
  </connection>
  <connection id="3" xr16:uid="{8C1BF32B-B346-4276-AEEF-80358DFF6091}" keepAlive="1" name="Query - Ozone Season Day Emissions (6)" description="Connection to the 'Ozone Season Day Emissions (6)' query in the workbook." type="5" refreshedVersion="8" background="1" saveData="1">
    <dbPr connection="Provider=Microsoft.Mashup.OleDb.1;Data Source=$Workbook$;Location=&quot;Ozone Season Day Emissions (6)&quot;;Extended Properties=&quot;&quot;" command="SELECT * FROM [Ozone Season Day Emissions (6)]"/>
  </connection>
</connections>
</file>

<file path=xl/sharedStrings.xml><?xml version="1.0" encoding="utf-8"?>
<sst xmlns="http://schemas.openxmlformats.org/spreadsheetml/2006/main" count="30000" uniqueCount="1833">
  <si>
    <t>Facility ID</t>
  </si>
  <si>
    <t>CU-1</t>
  </si>
  <si>
    <t>CU-2</t>
  </si>
  <si>
    <t>CU-4</t>
  </si>
  <si>
    <t>AB</t>
  </si>
  <si>
    <t>EPN-1</t>
  </si>
  <si>
    <t>EPN-2</t>
  </si>
  <si>
    <t>EPN-3</t>
  </si>
  <si>
    <t>EPN-4</t>
  </si>
  <si>
    <t>EUN-34</t>
  </si>
  <si>
    <t>EUN-35</t>
  </si>
  <si>
    <t>KB1</t>
  </si>
  <si>
    <t>CU-19</t>
  </si>
  <si>
    <t>CU-20</t>
  </si>
  <si>
    <t>CU-21</t>
  </si>
  <si>
    <t>CU-22</t>
  </si>
  <si>
    <t>CU-23</t>
  </si>
  <si>
    <t>006</t>
  </si>
  <si>
    <t>005</t>
  </si>
  <si>
    <t>003</t>
  </si>
  <si>
    <t>004</t>
  </si>
  <si>
    <t>002</t>
  </si>
  <si>
    <t>001</t>
  </si>
  <si>
    <t>Facility</t>
  </si>
  <si>
    <t>Agency Unit ID</t>
  </si>
  <si>
    <t>Fuel</t>
  </si>
  <si>
    <t>Expected Compliance Year</t>
  </si>
  <si>
    <t>2026 OSTd</t>
  </si>
  <si>
    <t>2032 OSTd (tons/day)</t>
  </si>
  <si>
    <t>2038 OSTd (tons/day)</t>
  </si>
  <si>
    <t>Blue Plains Wastewater Treatment Plant</t>
  </si>
  <si>
    <t>D.C. General Hospital</t>
  </si>
  <si>
    <t>Fort Myer Plant #1</t>
  </si>
  <si>
    <t>Gallaudet University</t>
  </si>
  <si>
    <t>George Washington University</t>
  </si>
  <si>
    <t>Georgetown University</t>
  </si>
  <si>
    <t>Howard University</t>
  </si>
  <si>
    <t>Naval Research Laboratory</t>
  </si>
  <si>
    <t>Providence Hospital</t>
  </si>
  <si>
    <t>Sibley Memorial Hospital</t>
  </si>
  <si>
    <t xml:space="preserve">U.S. GSA </t>
  </si>
  <si>
    <t>U.S. GSA</t>
  </si>
  <si>
    <t>Washington Convention Center</t>
  </si>
  <si>
    <t>Washington Hospital Center</t>
  </si>
  <si>
    <t>Washington Navy Yard</t>
  </si>
  <si>
    <t>LEnfant Plaza</t>
  </si>
  <si>
    <t>Unique</t>
  </si>
  <si>
    <t>Base Year (2022 Emissions from CAERS)</t>
  </si>
  <si>
    <t>Compliant in 2022?</t>
  </si>
  <si>
    <t>Compliant in 2026?</t>
  </si>
  <si>
    <t>Compliant in 2032?</t>
  </si>
  <si>
    <t>Compliant in 2038?</t>
  </si>
  <si>
    <t>No</t>
  </si>
  <si>
    <t>plan to retest/low-nox burners. Administrative order. In the meantime they cannot use the boilers over 25mmbtu threshold</t>
  </si>
  <si>
    <t>not in compliance</t>
  </si>
  <si>
    <t>in compliance</t>
  </si>
  <si>
    <t>yes</t>
  </si>
  <si>
    <t>no</t>
  </si>
  <si>
    <t>we will get the results from re-test in feb.</t>
  </si>
  <si>
    <t>was an alt. plan proposed but they changed their mind. It is likely that they will decomission the boilers</t>
  </si>
  <si>
    <t>decomissioned</t>
  </si>
  <si>
    <t xml:space="preserve">installed low nox burner but have not tested to show compliance; alt. nox ract. </t>
  </si>
  <si>
    <t>not in compliance or operating unless it is below 25mmbtu. We gave them a permit to install low nox burners to meet nox ract requirements.</t>
  </si>
  <si>
    <t xml:space="preserve">we sent them an administrative order. They have been told not to operate the boiler above 25mmbtu so they remain in compliance. </t>
  </si>
  <si>
    <t>co-gen; used to be a boiler. Will be tested in January 2026</t>
  </si>
  <si>
    <t>Tested on NG and passed.</t>
  </si>
  <si>
    <t xml:space="preserve">They meet the requirements based on it being less than 90% of operating capacity. They will re-test in January 2026 at 90% on higher. </t>
  </si>
  <si>
    <t>have not tested yet; they might be in compliance but they need to do the testing at 90% operating capacity. Alt. NOX</t>
  </si>
  <si>
    <t>It is a new boiler; it was tested.</t>
  </si>
  <si>
    <t>EIS Facility ID</t>
  </si>
  <si>
    <t>SCC</t>
  </si>
  <si>
    <t>Agency Process ID</t>
  </si>
  <si>
    <t>Unit ID</t>
  </si>
  <si>
    <t>Pollutant Name</t>
  </si>
  <si>
    <t>Pollutant Code</t>
  </si>
  <si>
    <t>Total Emissions in Tons</t>
  </si>
  <si>
    <t>Percentage</t>
  </si>
  <si>
    <t>2022</t>
  </si>
  <si>
    <t>1</t>
  </si>
  <si>
    <t>Emergency Generator</t>
  </si>
  <si>
    <t>Nitrogen Oxides</t>
  </si>
  <si>
    <t>NOX</t>
  </si>
  <si>
    <t>Fire Pump</t>
  </si>
  <si>
    <t>2</t>
  </si>
  <si>
    <t>007</t>
  </si>
  <si>
    <t>CT1</t>
  </si>
  <si>
    <t>HRSG1</t>
  </si>
  <si>
    <t>Temporary Boiler</t>
  </si>
  <si>
    <t>Diesel EG</t>
  </si>
  <si>
    <t>EG-1</t>
  </si>
  <si>
    <t>EG-10</t>
  </si>
  <si>
    <t>EG-12</t>
  </si>
  <si>
    <t>EG-13</t>
  </si>
  <si>
    <t>EG-14</t>
  </si>
  <si>
    <t>Natural Gas EG</t>
  </si>
  <si>
    <t>EG-15</t>
  </si>
  <si>
    <t>EG-5</t>
  </si>
  <si>
    <t>EG-6</t>
  </si>
  <si>
    <t>EG-8</t>
  </si>
  <si>
    <t>EG-9</t>
  </si>
  <si>
    <t>Hospital Insig</t>
  </si>
  <si>
    <t>Jail Insig</t>
  </si>
  <si>
    <t>TEMP 2021</t>
  </si>
  <si>
    <t>HW-SEH1</t>
  </si>
  <si>
    <t>HW-SEH2</t>
  </si>
  <si>
    <t>HW-SEH3</t>
  </si>
  <si>
    <t>HW-SEH4</t>
  </si>
  <si>
    <t>Kitchen</t>
  </si>
  <si>
    <t>SEH-B1</t>
  </si>
  <si>
    <t>SEH-B2</t>
  </si>
  <si>
    <t>SYD-1</t>
  </si>
  <si>
    <t>SYD-2</t>
  </si>
  <si>
    <t>39-1918 F</t>
  </si>
  <si>
    <t>39-1922 F</t>
  </si>
  <si>
    <t>39-2109 F</t>
  </si>
  <si>
    <t>39-814 20th</t>
  </si>
  <si>
    <t>39-Academic</t>
  </si>
  <si>
    <t>39-Amsterdam</t>
  </si>
  <si>
    <t>39-Aston</t>
  </si>
  <si>
    <t>39-Burns/Stockton</t>
  </si>
  <si>
    <t>39-Corcoran School</t>
  </si>
  <si>
    <t>39-Dakota #1</t>
  </si>
  <si>
    <t>39-Dakota #2</t>
  </si>
  <si>
    <t>39-District House</t>
  </si>
  <si>
    <t>39-Duques Hall'</t>
  </si>
  <si>
    <t>39-Elliott</t>
  </si>
  <si>
    <t>39-FS Key Hall</t>
  </si>
  <si>
    <t>39-Funger Hall</t>
  </si>
  <si>
    <t>39-Gelman Library #1</t>
  </si>
  <si>
    <t>39-Gelman Library #2</t>
  </si>
  <si>
    <t>39-GSEHD</t>
  </si>
  <si>
    <t>39-Guthridge Hall</t>
  </si>
  <si>
    <t>39-Intl House</t>
  </si>
  <si>
    <t>39-Lafayette Hall</t>
  </si>
  <si>
    <t>39-Law Center</t>
  </si>
  <si>
    <t>39-Lerner Center</t>
  </si>
  <si>
    <t>39-Lisner Hall</t>
  </si>
  <si>
    <t>39-Madison Hall</t>
  </si>
  <si>
    <t>39-Marvin Center</t>
  </si>
  <si>
    <t>39-Milken Institute</t>
  </si>
  <si>
    <t>39-Mitchell Hall</t>
  </si>
  <si>
    <t>39-Monroe Hall</t>
  </si>
  <si>
    <t>39-MPA</t>
  </si>
  <si>
    <t>39-Museum (Textile)</t>
  </si>
  <si>
    <t>39-Potomac House</t>
  </si>
  <si>
    <t>39-Ross Hall #1</t>
  </si>
  <si>
    <t>39-Ross Hall #2</t>
  </si>
  <si>
    <t>39-Ross Hall #3</t>
  </si>
  <si>
    <t>39-Ross Hall #4</t>
  </si>
  <si>
    <t>39-S&amp;E Hall #1</t>
  </si>
  <si>
    <t>39-S&amp;E Hall #2</t>
  </si>
  <si>
    <t>39-Shenkman Hall</t>
  </si>
  <si>
    <t>39-Smith Center</t>
  </si>
  <si>
    <t>39-South Hall</t>
  </si>
  <si>
    <t>39-Support #1</t>
  </si>
  <si>
    <t>39-Support #2</t>
  </si>
  <si>
    <t>39-Support #3</t>
  </si>
  <si>
    <t>39-Tompkins Hall</t>
  </si>
  <si>
    <t>42-1918 F</t>
  </si>
  <si>
    <t>42-F Street House</t>
  </si>
  <si>
    <t>43-2031 F (Bldg JJ)</t>
  </si>
  <si>
    <t>43-2109 F</t>
  </si>
  <si>
    <t>43-Abba Eban House</t>
  </si>
  <si>
    <t>43-District House</t>
  </si>
  <si>
    <t>43-Fulbright Hall</t>
  </si>
  <si>
    <t>43-Guthridge Hall</t>
  </si>
  <si>
    <t>43-Intl House</t>
  </si>
  <si>
    <t>43-JBKO Hall</t>
  </si>
  <si>
    <t>43-Lafayette Hall</t>
  </si>
  <si>
    <t>43-Lerner Center #1</t>
  </si>
  <si>
    <t>43-Lerner Center #2</t>
  </si>
  <si>
    <t>43-Madison Hall</t>
  </si>
  <si>
    <t>43-Mitchell Hall</t>
  </si>
  <si>
    <t>43-Munson Hall</t>
  </si>
  <si>
    <t>43-Strong Hall</t>
  </si>
  <si>
    <t>43-Thurston Hall</t>
  </si>
  <si>
    <t>44-1918 F</t>
  </si>
  <si>
    <t>44-1922 F</t>
  </si>
  <si>
    <t>44-2031 F (Bldg JJ)</t>
  </si>
  <si>
    <t>44-2035 F</t>
  </si>
  <si>
    <t>44-2108 G</t>
  </si>
  <si>
    <t>44-2114 G</t>
  </si>
  <si>
    <t>44-2129 G</t>
  </si>
  <si>
    <t>44-2131 G</t>
  </si>
  <si>
    <t>44-2144 F</t>
  </si>
  <si>
    <t>44-2145 G</t>
  </si>
  <si>
    <t>44-2206 F #1</t>
  </si>
  <si>
    <t>44-2206 F #2</t>
  </si>
  <si>
    <t>44-2208 F</t>
  </si>
  <si>
    <t>44-520 22nd</t>
  </si>
  <si>
    <t>44-522 22nd</t>
  </si>
  <si>
    <t>44-600 21st</t>
  </si>
  <si>
    <t>44-603 22nd</t>
  </si>
  <si>
    <t>44-605 21st</t>
  </si>
  <si>
    <t>44-605 22nd</t>
  </si>
  <si>
    <t>44-607 21st</t>
  </si>
  <si>
    <t>44-611 22nd</t>
  </si>
  <si>
    <t>44-615 22nd</t>
  </si>
  <si>
    <t>44-617 22nd</t>
  </si>
  <si>
    <t>44-619 22nd</t>
  </si>
  <si>
    <t>44-Abba Eban House</t>
  </si>
  <si>
    <t>44-Burns/Stockton</t>
  </si>
  <si>
    <t>44-Corcoran Hall #1</t>
  </si>
  <si>
    <t>44-Corcoran Hall #2</t>
  </si>
  <si>
    <t>44-Davis Hodgkins</t>
  </si>
  <si>
    <t>44-Duques Hall</t>
  </si>
  <si>
    <t>44-Funger Hall</t>
  </si>
  <si>
    <t>44-Hortense Am</t>
  </si>
  <si>
    <t>44-Jacob Burns</t>
  </si>
  <si>
    <t>44-Judaic Studies</t>
  </si>
  <si>
    <t>44-Lenthall House A</t>
  </si>
  <si>
    <t>44-Lenthall House B</t>
  </si>
  <si>
    <t>44-Lisner Auditorium</t>
  </si>
  <si>
    <t>44-Milken #1</t>
  </si>
  <si>
    <t>44-Milken #2</t>
  </si>
  <si>
    <t>44-Museum (Textile)</t>
  </si>
  <si>
    <t>44-S&amp;E Hall</t>
  </si>
  <si>
    <t>44-Tompkins Hall</t>
  </si>
  <si>
    <t>6618-C-R1-CT</t>
  </si>
  <si>
    <t>6618-C-R1-DB</t>
  </si>
  <si>
    <t>FS Key Hall</t>
  </si>
  <si>
    <t>EUN-015</t>
  </si>
  <si>
    <t>Madison Hall</t>
  </si>
  <si>
    <t>EUN-025</t>
  </si>
  <si>
    <t>Burns/Stockton</t>
  </si>
  <si>
    <t>EUN-038</t>
  </si>
  <si>
    <t>Strong Hall</t>
  </si>
  <si>
    <t>EUN-039</t>
  </si>
  <si>
    <t>Lerner H&amp;W</t>
  </si>
  <si>
    <t>EUN-101</t>
  </si>
  <si>
    <t>EUN-102</t>
  </si>
  <si>
    <t>EUN-103</t>
  </si>
  <si>
    <t>EUN-104</t>
  </si>
  <si>
    <t>EUN-105</t>
  </si>
  <si>
    <t>EUN-106</t>
  </si>
  <si>
    <t>Guthridge Hall</t>
  </si>
  <si>
    <t>EUN-107</t>
  </si>
  <si>
    <t>EUN-108</t>
  </si>
  <si>
    <t>Elliott</t>
  </si>
  <si>
    <t>EUN-111</t>
  </si>
  <si>
    <t>EUN-112</t>
  </si>
  <si>
    <t>EUN-113</t>
  </si>
  <si>
    <t>EUN-114</t>
  </si>
  <si>
    <t>EUN-115</t>
  </si>
  <si>
    <t>EUN-116</t>
  </si>
  <si>
    <t>MPA</t>
  </si>
  <si>
    <t>EUN-118</t>
  </si>
  <si>
    <t>EUN-119</t>
  </si>
  <si>
    <t>EUN-120</t>
  </si>
  <si>
    <t>EUN-121</t>
  </si>
  <si>
    <t>Academic Center</t>
  </si>
  <si>
    <t>EUN-123</t>
  </si>
  <si>
    <t>EUN-124</t>
  </si>
  <si>
    <t>EUN-125</t>
  </si>
  <si>
    <t>EUN-126</t>
  </si>
  <si>
    <t>EUN-127</t>
  </si>
  <si>
    <t>EUN-128</t>
  </si>
  <si>
    <t>EUN-129</t>
  </si>
  <si>
    <t>2109 F</t>
  </si>
  <si>
    <t>EUN-131</t>
  </si>
  <si>
    <t>2031 F (Bldg JJ)</t>
  </si>
  <si>
    <t>EUN-147</t>
  </si>
  <si>
    <t>EUN-17</t>
  </si>
  <si>
    <t>Dakota</t>
  </si>
  <si>
    <t>EUN-178</t>
  </si>
  <si>
    <t>EUN-179</t>
  </si>
  <si>
    <t>EUN-18</t>
  </si>
  <si>
    <t>EUN-180</t>
  </si>
  <si>
    <t>Aston</t>
  </si>
  <si>
    <t>EUN-186</t>
  </si>
  <si>
    <t>EUN-187</t>
  </si>
  <si>
    <t>607 21st</t>
  </si>
  <si>
    <t>EUN-188</t>
  </si>
  <si>
    <t>2208 F</t>
  </si>
  <si>
    <t>EUN-194</t>
  </si>
  <si>
    <t>2144 F</t>
  </si>
  <si>
    <t>EUN-205</t>
  </si>
  <si>
    <t>619 22nd</t>
  </si>
  <si>
    <t>EUN-207</t>
  </si>
  <si>
    <t>Smith Center</t>
  </si>
  <si>
    <t>EUN-221</t>
  </si>
  <si>
    <t>EUN-222</t>
  </si>
  <si>
    <t>EUN-223</t>
  </si>
  <si>
    <t>EUN-224</t>
  </si>
  <si>
    <t>EUN-225</t>
  </si>
  <si>
    <t>EUN-226</t>
  </si>
  <si>
    <t>EUN-231</t>
  </si>
  <si>
    <t>EUN-27</t>
  </si>
  <si>
    <t>EUN-28</t>
  </si>
  <si>
    <t>EUN-29</t>
  </si>
  <si>
    <t>2206 F</t>
  </si>
  <si>
    <t>EUN-296</t>
  </si>
  <si>
    <t>Bell Hall</t>
  </si>
  <si>
    <t>EUN-300</t>
  </si>
  <si>
    <t>Amsterdam Hall</t>
  </si>
  <si>
    <t>EUN-312</t>
  </si>
  <si>
    <t>EUN-313</t>
  </si>
  <si>
    <t>EUN-314</t>
  </si>
  <si>
    <t>EUN-315</t>
  </si>
  <si>
    <t>600 21st</t>
  </si>
  <si>
    <t>EUN-317</t>
  </si>
  <si>
    <t>EUN-318</t>
  </si>
  <si>
    <t>EUN-321</t>
  </si>
  <si>
    <t>EUN-322</t>
  </si>
  <si>
    <t>Lisner Hall - NG</t>
  </si>
  <si>
    <t>EUN-323</t>
  </si>
  <si>
    <t>EUN-324</t>
  </si>
  <si>
    <t>Milken Institute</t>
  </si>
  <si>
    <t>EUN-330</t>
  </si>
  <si>
    <t>EUN-331</t>
  </si>
  <si>
    <t>EUN-332</t>
  </si>
  <si>
    <t>EUN-333</t>
  </si>
  <si>
    <t>EUN-334</t>
  </si>
  <si>
    <t>EUN-335</t>
  </si>
  <si>
    <t>617 22nd</t>
  </si>
  <si>
    <t>EUN-409</t>
  </si>
  <si>
    <t>Judaic Studies</t>
  </si>
  <si>
    <t>EUN-413</t>
  </si>
  <si>
    <t>EUN-414</t>
  </si>
  <si>
    <t>1918 F</t>
  </si>
  <si>
    <t>EUN-428</t>
  </si>
  <si>
    <t>2145 G</t>
  </si>
  <si>
    <t>EUN-434</t>
  </si>
  <si>
    <t>EUN-435</t>
  </si>
  <si>
    <t>Davis Hodgkins House</t>
  </si>
  <si>
    <t>EUN-502</t>
  </si>
  <si>
    <t>Hortense Amsterdam</t>
  </si>
  <si>
    <t>EUN-506</t>
  </si>
  <si>
    <t>Lisner Auditorium</t>
  </si>
  <si>
    <t>EUN-512</t>
  </si>
  <si>
    <t>EUN-554</t>
  </si>
  <si>
    <t>609 22nd</t>
  </si>
  <si>
    <t>EUN-555</t>
  </si>
  <si>
    <t>837 22nd</t>
  </si>
  <si>
    <t>EUN-557</t>
  </si>
  <si>
    <t>Support Building</t>
  </si>
  <si>
    <t>EUN-560</t>
  </si>
  <si>
    <t>EUN-561</t>
  </si>
  <si>
    <t>EUN-579</t>
  </si>
  <si>
    <t>EUN-580</t>
  </si>
  <si>
    <t>EUN-581</t>
  </si>
  <si>
    <t>EUN-582</t>
  </si>
  <si>
    <t>EUN-583</t>
  </si>
  <si>
    <t>EUN-584</t>
  </si>
  <si>
    <t>EUN-585</t>
  </si>
  <si>
    <t>EUN-586</t>
  </si>
  <si>
    <t>Townhouse Row</t>
  </si>
  <si>
    <t>EUN-600</t>
  </si>
  <si>
    <t>EUN-601</t>
  </si>
  <si>
    <t>EUN-602</t>
  </si>
  <si>
    <t>EUN-603</t>
  </si>
  <si>
    <t>EUN-604</t>
  </si>
  <si>
    <t>EUN-610</t>
  </si>
  <si>
    <t>EUN-611</t>
  </si>
  <si>
    <t>Shenkman Hall</t>
  </si>
  <si>
    <t>EUN-615</t>
  </si>
  <si>
    <t>603 22nd</t>
  </si>
  <si>
    <t>EUN-620</t>
  </si>
  <si>
    <t>605 22nd</t>
  </si>
  <si>
    <t>EUN-621</t>
  </si>
  <si>
    <t>611 22nd</t>
  </si>
  <si>
    <t>EUN-622</t>
  </si>
  <si>
    <t>522 22nd</t>
  </si>
  <si>
    <t>EUN-623</t>
  </si>
  <si>
    <t>EUN-626</t>
  </si>
  <si>
    <t>EUN-627</t>
  </si>
  <si>
    <t>EUN-628</t>
  </si>
  <si>
    <t>Potomac House - NG</t>
  </si>
  <si>
    <t>EUN-650</t>
  </si>
  <si>
    <t>EUN-651</t>
  </si>
  <si>
    <t>EUN-652</t>
  </si>
  <si>
    <t>EUN-660</t>
  </si>
  <si>
    <t>EUN-661</t>
  </si>
  <si>
    <t>F Street House</t>
  </si>
  <si>
    <t>EUN-662</t>
  </si>
  <si>
    <t>EUN-663</t>
  </si>
  <si>
    <t>EUN-664</t>
  </si>
  <si>
    <t>EUN-665</t>
  </si>
  <si>
    <t>EUN-666</t>
  </si>
  <si>
    <t>EUN-70</t>
  </si>
  <si>
    <t>Jacob Burns</t>
  </si>
  <si>
    <t>EUN-701</t>
  </si>
  <si>
    <t>Law Learning Center</t>
  </si>
  <si>
    <t>EUN-702</t>
  </si>
  <si>
    <t>EUN-703</t>
  </si>
  <si>
    <t>Fulbright Hall</t>
  </si>
  <si>
    <t>EUN-706</t>
  </si>
  <si>
    <t>EUN-707</t>
  </si>
  <si>
    <t>EUN-71</t>
  </si>
  <si>
    <t>EUN-72</t>
  </si>
  <si>
    <t>EUN-720</t>
  </si>
  <si>
    <t>Corcoran School</t>
  </si>
  <si>
    <t>EUN-730</t>
  </si>
  <si>
    <t>EUN-731</t>
  </si>
  <si>
    <t>EUN-732</t>
  </si>
  <si>
    <t>EUN-733</t>
  </si>
  <si>
    <t>EUN-739</t>
  </si>
  <si>
    <t>EUN-740</t>
  </si>
  <si>
    <t>International House</t>
  </si>
  <si>
    <t>EUN-741</t>
  </si>
  <si>
    <t>EUN-742</t>
  </si>
  <si>
    <t>Mitchell Hall</t>
  </si>
  <si>
    <t>EUN-917</t>
  </si>
  <si>
    <t>EUN-918</t>
  </si>
  <si>
    <t>EUN-927</t>
  </si>
  <si>
    <t>EUN-930</t>
  </si>
  <si>
    <t>EUN-931</t>
  </si>
  <si>
    <t>615 22nd</t>
  </si>
  <si>
    <t>EUN-933</t>
  </si>
  <si>
    <t>Lafayette Hall</t>
  </si>
  <si>
    <t>EUN-934</t>
  </si>
  <si>
    <t>EUN-935</t>
  </si>
  <si>
    <t>EUN-936</t>
  </si>
  <si>
    <t>EUN-937</t>
  </si>
  <si>
    <t>EUN-939</t>
  </si>
  <si>
    <t>Thurston Hall</t>
  </si>
  <si>
    <t>EUN-940</t>
  </si>
  <si>
    <t>1922 F</t>
  </si>
  <si>
    <t>EUN-944</t>
  </si>
  <si>
    <t>2035 F</t>
  </si>
  <si>
    <t>EUN-945</t>
  </si>
  <si>
    <t>Tompkins Hall</t>
  </si>
  <si>
    <t>EUN-946</t>
  </si>
  <si>
    <t>2114 G</t>
  </si>
  <si>
    <t>EUN-947</t>
  </si>
  <si>
    <t>605 21st</t>
  </si>
  <si>
    <t>EUN-948</t>
  </si>
  <si>
    <t>EUN-949</t>
  </si>
  <si>
    <t>District House</t>
  </si>
  <si>
    <t>EUN-950</t>
  </si>
  <si>
    <t>EUN-951</t>
  </si>
  <si>
    <t>EUN-952</t>
  </si>
  <si>
    <t>EUN-953</t>
  </si>
  <si>
    <t>EUN-954</t>
  </si>
  <si>
    <t>EUN-955</t>
  </si>
  <si>
    <t>EUN-956</t>
  </si>
  <si>
    <t>EUN-957</t>
  </si>
  <si>
    <t>EUN-958</t>
  </si>
  <si>
    <t>Abba Eban House</t>
  </si>
  <si>
    <t>EUN-959</t>
  </si>
  <si>
    <t>EUN-960</t>
  </si>
  <si>
    <t>EUN-961</t>
  </si>
  <si>
    <t>EUN-962</t>
  </si>
  <si>
    <t>EUN-963</t>
  </si>
  <si>
    <t>EUN-964</t>
  </si>
  <si>
    <t>EUN-965</t>
  </si>
  <si>
    <t>EUN-966</t>
  </si>
  <si>
    <t>EUN-967</t>
  </si>
  <si>
    <t>EUN-970</t>
  </si>
  <si>
    <t>EUN-971</t>
  </si>
  <si>
    <t>EUN-972</t>
  </si>
  <si>
    <t>EUN-973</t>
  </si>
  <si>
    <t>EUN-974</t>
  </si>
  <si>
    <t>JBKO Hall</t>
  </si>
  <si>
    <t>EUN-975</t>
  </si>
  <si>
    <t>Munson Hall</t>
  </si>
  <si>
    <t>EUN-976</t>
  </si>
  <si>
    <t>Misc Activities</t>
  </si>
  <si>
    <t>EG B13</t>
  </si>
  <si>
    <t>EG B15</t>
  </si>
  <si>
    <t>Misc Boilers</t>
  </si>
  <si>
    <t>EG B11</t>
  </si>
  <si>
    <t>EG B5</t>
  </si>
  <si>
    <t>EG B14</t>
  </si>
  <si>
    <t>EG-196-1</t>
  </si>
  <si>
    <t>EG-196-2</t>
  </si>
  <si>
    <t>3</t>
  </si>
  <si>
    <t>5</t>
  </si>
  <si>
    <t>6</t>
  </si>
  <si>
    <t>CU-169-1</t>
  </si>
  <si>
    <t>CU-184-1</t>
  </si>
  <si>
    <t>CU-197-1</t>
  </si>
  <si>
    <t>CU-197-2</t>
  </si>
  <si>
    <t>CU-197-3</t>
  </si>
  <si>
    <t>CU-197-4</t>
  </si>
  <si>
    <t>CU-197-5</t>
  </si>
  <si>
    <t>CU-197-6</t>
  </si>
  <si>
    <t>CU-197-7</t>
  </si>
  <si>
    <t>CU-21-1</t>
  </si>
  <si>
    <t>CU-22-1</t>
  </si>
  <si>
    <t>CU-22-10</t>
  </si>
  <si>
    <t>CU-22-11</t>
  </si>
  <si>
    <t>CU-22-2</t>
  </si>
  <si>
    <t>CU-22-3</t>
  </si>
  <si>
    <t>CU-22-4</t>
  </si>
  <si>
    <t>CU-22-5</t>
  </si>
  <si>
    <t>CU-22-6</t>
  </si>
  <si>
    <t>CU-22-7</t>
  </si>
  <si>
    <t>CU-22-8</t>
  </si>
  <si>
    <t>CU-22-9</t>
  </si>
  <si>
    <t>CU-291-12</t>
  </si>
  <si>
    <t>CU-291-13</t>
  </si>
  <si>
    <t>CU-68-1</t>
  </si>
  <si>
    <t>CU-68-2</t>
  </si>
  <si>
    <t>CU-73-1</t>
  </si>
  <si>
    <t>CU-QUARTERS-1</t>
  </si>
  <si>
    <t>CU-QUARTERS-2</t>
  </si>
  <si>
    <t>EG-104-1</t>
  </si>
  <si>
    <t>EG-111-1</t>
  </si>
  <si>
    <t>EG-118-1</t>
  </si>
  <si>
    <t>EG-118-2</t>
  </si>
  <si>
    <t>EG-122-1</t>
  </si>
  <si>
    <t>EG-175-1</t>
  </si>
  <si>
    <t>EG-183-1</t>
  </si>
  <si>
    <t>EG-196-3</t>
  </si>
  <si>
    <t>EG-196-4</t>
  </si>
  <si>
    <t>EG-199-2</t>
  </si>
  <si>
    <t>EG-200-1</t>
  </si>
  <si>
    <t>EG-211-1</t>
  </si>
  <si>
    <t>EG-211-2</t>
  </si>
  <si>
    <t>EG-241-1</t>
  </si>
  <si>
    <t>EG-405-1</t>
  </si>
  <si>
    <t>EG-933-1</t>
  </si>
  <si>
    <t>EG-QUARTERS-1</t>
  </si>
  <si>
    <t>Throughput</t>
  </si>
  <si>
    <t>Diesel</t>
  </si>
  <si>
    <t>EG-2</t>
  </si>
  <si>
    <t>EG-3</t>
  </si>
  <si>
    <t>EG-4</t>
  </si>
  <si>
    <t>EG-5 (Cancer)</t>
  </si>
  <si>
    <t>EG-8 (east bldg)</t>
  </si>
  <si>
    <t>MiscECU</t>
  </si>
  <si>
    <t>New Parking EG</t>
  </si>
  <si>
    <t>FP-2 Fire Pump</t>
  </si>
  <si>
    <t>Appleby Bay#3 Heater</t>
  </si>
  <si>
    <t>Appleby Bay#6 Heater</t>
  </si>
  <si>
    <t>Appleby Bay#9 Heater</t>
  </si>
  <si>
    <t>Appleby Boiler</t>
  </si>
  <si>
    <t>Appleby Comp Htr 1</t>
  </si>
  <si>
    <t>Appleby Comp Htr 2</t>
  </si>
  <si>
    <t>Appleby Rooftop 1</t>
  </si>
  <si>
    <t>Appleby Rooftop 2</t>
  </si>
  <si>
    <t>Appleby TruckBay Htr</t>
  </si>
  <si>
    <t>Art Kiln</t>
  </si>
  <si>
    <t>Benson/Clerc Gen</t>
  </si>
  <si>
    <t>Carlin DOSS Gen</t>
  </si>
  <si>
    <t>Carlin Hall Gen</t>
  </si>
  <si>
    <t>Central Receiving WH</t>
  </si>
  <si>
    <t>CONF CTR GEN 1</t>
  </si>
  <si>
    <t>CONF CTR GEN 2</t>
  </si>
  <si>
    <t>CU-3</t>
  </si>
  <si>
    <t>CUB Generator</t>
  </si>
  <si>
    <t>Denison Fireplace 1</t>
  </si>
  <si>
    <t>Denison Fireplace 2</t>
  </si>
  <si>
    <t>Denison House Stove</t>
  </si>
  <si>
    <t>Dryer #1</t>
  </si>
  <si>
    <t>Dryer #3</t>
  </si>
  <si>
    <t>Dryer#2</t>
  </si>
  <si>
    <t>Ely Center Gen</t>
  </si>
  <si>
    <t>EMG Bldg Gen 2</t>
  </si>
  <si>
    <t>EMG Bldg Gen 3</t>
  </si>
  <si>
    <t>Field House Gen</t>
  </si>
  <si>
    <t>Food Services</t>
  </si>
  <si>
    <t>Gate House Furnace</t>
  </si>
  <si>
    <t>Gate House WH</t>
  </si>
  <si>
    <t>Hanson Plaza Gen</t>
  </si>
  <si>
    <t>Heater #1</t>
  </si>
  <si>
    <t>Heater #2</t>
  </si>
  <si>
    <t>Heater #3</t>
  </si>
  <si>
    <t>Heater #4</t>
  </si>
  <si>
    <t>HMB 1 WH</t>
  </si>
  <si>
    <t>HMB 2 WH</t>
  </si>
  <si>
    <t>Iron</t>
  </si>
  <si>
    <t>KDES - Home Economic</t>
  </si>
  <si>
    <t>Kellogg-1</t>
  </si>
  <si>
    <t>Kellogg-2</t>
  </si>
  <si>
    <t>Kendall Bldg Gen</t>
  </si>
  <si>
    <t>Kitchen - Total</t>
  </si>
  <si>
    <t>Learning Center Gen</t>
  </si>
  <si>
    <t>Living Learning Gen</t>
  </si>
  <si>
    <t>LLRH6 Dryer #1</t>
  </si>
  <si>
    <t>LLRH6 Dryer #2</t>
  </si>
  <si>
    <t>LLRH6 Dryer #3</t>
  </si>
  <si>
    <t>LLRH6 Dryer #4</t>
  </si>
  <si>
    <t>LLRH6 Dryer #5</t>
  </si>
  <si>
    <t>LLRH6 Fireplace</t>
  </si>
  <si>
    <t>LLRH6 WH</t>
  </si>
  <si>
    <t>MSSD Dorm Gen</t>
  </si>
  <si>
    <t>MSSD Gym/Pool Gen</t>
  </si>
  <si>
    <t>MSSD Main Gen</t>
  </si>
  <si>
    <t>MSSD Res Boiler 1</t>
  </si>
  <si>
    <t>MSSD Res Boiler 2</t>
  </si>
  <si>
    <t>MSSD WH</t>
  </si>
  <si>
    <t>Pres House Gen</t>
  </si>
  <si>
    <t>SAC Bldg - Tota</t>
  </si>
  <si>
    <t>SAC Bldg Gen</t>
  </si>
  <si>
    <t>SLCC Gen</t>
  </si>
  <si>
    <t>Washburn Arts</t>
  </si>
  <si>
    <t>CU-18</t>
  </si>
  <si>
    <t>EG-18 (New HSci Lib)</t>
  </si>
  <si>
    <t>EG-2 (Bethune)</t>
  </si>
  <si>
    <t>EG-23 (WHUR)</t>
  </si>
  <si>
    <t>EG-29 (HUSC #1)</t>
  </si>
  <si>
    <t>EG-30 (HU Middle)</t>
  </si>
  <si>
    <t>EG-31 (C. of Pharm)</t>
  </si>
  <si>
    <t>EG-32 (Wonder Plaza)</t>
  </si>
  <si>
    <t>EG-33 (WHUT)</t>
  </si>
  <si>
    <t>EG-34 (HUIRB)</t>
  </si>
  <si>
    <t>EG-35 (C. of Med #2)</t>
  </si>
  <si>
    <t>EG-36 (Cramton)</t>
  </si>
  <si>
    <t>EG-45 (Med. Arts #2)</t>
  </si>
  <si>
    <t>EG-8 (C. of Med. #1)</t>
  </si>
  <si>
    <t>Insignificant Source</t>
  </si>
  <si>
    <t>Propane heater</t>
  </si>
  <si>
    <t>Insig. Propane</t>
  </si>
  <si>
    <t>EG6797</t>
  </si>
  <si>
    <t>005C</t>
  </si>
  <si>
    <t>EG6796</t>
  </si>
  <si>
    <t>HD-1</t>
  </si>
  <si>
    <t>HOH-1</t>
  </si>
  <si>
    <t>Hot Oil Heater</t>
  </si>
  <si>
    <t>EG-BA11</t>
  </si>
  <si>
    <t>EG-B30</t>
  </si>
  <si>
    <t>EG-B12</t>
  </si>
  <si>
    <t>EG-B34</t>
  </si>
  <si>
    <t>EG-B42</t>
  </si>
  <si>
    <t>EG-B54</t>
  </si>
  <si>
    <t>EG-B208</t>
  </si>
  <si>
    <t>EG-B259-Unit 1</t>
  </si>
  <si>
    <t>EG-B36</t>
  </si>
  <si>
    <t>EG-B260-Unit 2</t>
  </si>
  <si>
    <t>EG-B53</t>
  </si>
  <si>
    <t>EG-BA59</t>
  </si>
  <si>
    <t>EG-B207</t>
  </si>
  <si>
    <t>EG-B72</t>
  </si>
  <si>
    <t>EG-B250</t>
  </si>
  <si>
    <t>EG-B210-Unit 1</t>
  </si>
  <si>
    <t>EG-B149</t>
  </si>
  <si>
    <t>EG-B271</t>
  </si>
  <si>
    <t>EG-B210-Unit 2</t>
  </si>
  <si>
    <t>EG-B259-Unit 2</t>
  </si>
  <si>
    <t>EG-B256</t>
  </si>
  <si>
    <t>EG-B260-Unit 1</t>
  </si>
  <si>
    <t>4</t>
  </si>
  <si>
    <t>EG-B222-2021</t>
  </si>
  <si>
    <t>EG-B43-2022</t>
  </si>
  <si>
    <t>CU-64-1</t>
  </si>
  <si>
    <t>CU-64-2</t>
  </si>
  <si>
    <t>CU-MISC</t>
  </si>
  <si>
    <t>EG-32-1</t>
  </si>
  <si>
    <t>EG-39-1</t>
  </si>
  <si>
    <t>EG1</t>
  </si>
  <si>
    <t>Emergency Generator1</t>
  </si>
  <si>
    <t>EG2</t>
  </si>
  <si>
    <t>Emergency Generator2</t>
  </si>
  <si>
    <t>EG3</t>
  </si>
  <si>
    <t>Emergency Generator3</t>
  </si>
  <si>
    <t>EG 8</t>
  </si>
  <si>
    <t>EG 5</t>
  </si>
  <si>
    <t>EG 4</t>
  </si>
  <si>
    <t>EG 3</t>
  </si>
  <si>
    <t>EG 2</t>
  </si>
  <si>
    <t>EG 6</t>
  </si>
  <si>
    <t>EG 7</t>
  </si>
  <si>
    <t>Boiler-1</t>
  </si>
  <si>
    <t>Boiler</t>
  </si>
  <si>
    <t>EG 1</t>
  </si>
  <si>
    <t>MISC EUs-1</t>
  </si>
  <si>
    <t>Miscellaneous</t>
  </si>
  <si>
    <t>FP-4</t>
  </si>
  <si>
    <t>FP-3</t>
  </si>
  <si>
    <t>FP-1</t>
  </si>
  <si>
    <t>17034</t>
  </si>
  <si>
    <t>17035</t>
  </si>
  <si>
    <t>17230</t>
  </si>
  <si>
    <t>Caroll Manor KE</t>
  </si>
  <si>
    <t>Carroll Manor EG</t>
  </si>
  <si>
    <t>CB2500-1</t>
  </si>
  <si>
    <t>CB2500-2</t>
  </si>
  <si>
    <t>CB2500-3</t>
  </si>
  <si>
    <t>CW3000 HWH-1</t>
  </si>
  <si>
    <t>CW3000 HWH-2</t>
  </si>
  <si>
    <t>CW3000 HWH-3</t>
  </si>
  <si>
    <t>Hospital FP</t>
  </si>
  <si>
    <t>Power Plant EG-1</t>
  </si>
  <si>
    <t>Power Plant EG-2</t>
  </si>
  <si>
    <t>St Cath. Boiler-1</t>
  </si>
  <si>
    <t>St Cath. Boiler-2</t>
  </si>
  <si>
    <t>Garvey Hall NG</t>
  </si>
  <si>
    <t>Centennial NG 1</t>
  </si>
  <si>
    <t>Centennial NG 3</t>
  </si>
  <si>
    <t>Centennial NG 4</t>
  </si>
  <si>
    <t>Centennial NG 5</t>
  </si>
  <si>
    <t>Centennial NG 6</t>
  </si>
  <si>
    <t>Centennial NG 7</t>
  </si>
  <si>
    <t>Centennial NG 8</t>
  </si>
  <si>
    <t>Columbus Gen</t>
  </si>
  <si>
    <t>Curley Gen</t>
  </si>
  <si>
    <t>Curley NG</t>
  </si>
  <si>
    <t>DM10 Melter</t>
  </si>
  <si>
    <t>DM100 Melters</t>
  </si>
  <si>
    <t>Dufour Gen</t>
  </si>
  <si>
    <t>Dufour NG</t>
  </si>
  <si>
    <t>Flather Gen</t>
  </si>
  <si>
    <t>Flather NG 1</t>
  </si>
  <si>
    <t>Gibbons Gen</t>
  </si>
  <si>
    <t>Gibbons NG</t>
  </si>
  <si>
    <t>Grounds Fac NG 1</t>
  </si>
  <si>
    <t>Grounds Shed NG 1</t>
  </si>
  <si>
    <t>Hannan Gen</t>
  </si>
  <si>
    <t>Hannan NG</t>
  </si>
  <si>
    <t>Hannan VSL Gen</t>
  </si>
  <si>
    <t>HWB-1</t>
  </si>
  <si>
    <t>HWB-10</t>
  </si>
  <si>
    <t>HWB-11</t>
  </si>
  <si>
    <t>HWB-12</t>
  </si>
  <si>
    <t>HWB-2</t>
  </si>
  <si>
    <t>HWB-3</t>
  </si>
  <si>
    <t>HWB-4</t>
  </si>
  <si>
    <t>HWB-5</t>
  </si>
  <si>
    <t>HWB-6</t>
  </si>
  <si>
    <t>HWB-7</t>
  </si>
  <si>
    <t>HWB-8</t>
  </si>
  <si>
    <t>HWB-9</t>
  </si>
  <si>
    <t>Law NG 1</t>
  </si>
  <si>
    <t>Leahy Computer Gen</t>
  </si>
  <si>
    <t>Leahy Gen</t>
  </si>
  <si>
    <t>Marist NG</t>
  </si>
  <si>
    <t>Mill North NG</t>
  </si>
  <si>
    <t>Mill South NG</t>
  </si>
  <si>
    <t>Millenium Gen</t>
  </si>
  <si>
    <t>Nugent Gen</t>
  </si>
  <si>
    <t>Nugent NG</t>
  </si>
  <si>
    <t>OBoyle Gen</t>
  </si>
  <si>
    <t>OBoyle NG</t>
  </si>
  <si>
    <t>OConnell Gen</t>
  </si>
  <si>
    <t>OConnell NG 1</t>
  </si>
  <si>
    <t>Opus Gen</t>
  </si>
  <si>
    <t>Opus NG 1</t>
  </si>
  <si>
    <t>Pangborn Gen</t>
  </si>
  <si>
    <t>Portable Gen 1</t>
  </si>
  <si>
    <t>Portable Gen 2</t>
  </si>
  <si>
    <t>Power Plant Gen 1</t>
  </si>
  <si>
    <t>Power Plant Gen 2</t>
  </si>
  <si>
    <t>Pryzbyla Gen</t>
  </si>
  <si>
    <t>Pryzbyla NG 1</t>
  </si>
  <si>
    <t>Pryzbyla NG 2</t>
  </si>
  <si>
    <t>Regan NG</t>
  </si>
  <si>
    <t>Ryan Gen</t>
  </si>
  <si>
    <t>Ryan NG</t>
  </si>
  <si>
    <t>Aquinas Gen</t>
  </si>
  <si>
    <t>Caldwell Gen</t>
  </si>
  <si>
    <t>Caldwell NG</t>
  </si>
  <si>
    <t>Centennial Gen</t>
  </si>
  <si>
    <t>Fuel Oil</t>
  </si>
  <si>
    <t>Natural Gas</t>
  </si>
  <si>
    <t>CU-PT-1</t>
  </si>
  <si>
    <t>CU-PT-2</t>
  </si>
  <si>
    <t>CU-PT-3</t>
  </si>
  <si>
    <t>EG-7</t>
  </si>
  <si>
    <t>EG-GO-1</t>
  </si>
  <si>
    <t>EG-PT-1</t>
  </si>
  <si>
    <t>EG-PT-2</t>
  </si>
  <si>
    <t>EG-PT-3</t>
  </si>
  <si>
    <t>EG-PT-4</t>
  </si>
  <si>
    <t>MiscECUs</t>
  </si>
  <si>
    <t>4401 Conn 1</t>
  </si>
  <si>
    <t>4401 Conn 2</t>
  </si>
  <si>
    <t>4401 Conn Gen</t>
  </si>
  <si>
    <t>4401 Conn. No. 1 HWH</t>
  </si>
  <si>
    <t>4401 Conn. No. 2 HWH</t>
  </si>
  <si>
    <t>Anderson Gen</t>
  </si>
  <si>
    <t>ASB-BOILR001</t>
  </si>
  <si>
    <t>ASB-BOILR002</t>
  </si>
  <si>
    <t>ASB-BOILR003</t>
  </si>
  <si>
    <t>ASB-BOILR004</t>
  </si>
  <si>
    <t>ASB-BOILR005</t>
  </si>
  <si>
    <t>ASB-BOILR006</t>
  </si>
  <si>
    <t>ASB-BOILR007</t>
  </si>
  <si>
    <t>ASB-BOILR008</t>
  </si>
  <si>
    <t>ASB-BOILR009</t>
  </si>
  <si>
    <t>Asbury CHP</t>
  </si>
  <si>
    <t>Asbury Gen</t>
  </si>
  <si>
    <t>Asbury No. 1 HWH</t>
  </si>
  <si>
    <t>Asbury No. 2 HWH</t>
  </si>
  <si>
    <t>Battelle Gen</t>
  </si>
  <si>
    <t>Bender Gen</t>
  </si>
  <si>
    <t>Broadcast Gen</t>
  </si>
  <si>
    <t>Cassel Hall Gen</t>
  </si>
  <si>
    <t>Cassell No. 1 HWH</t>
  </si>
  <si>
    <t>Cassell No. 2 HWH</t>
  </si>
  <si>
    <t>CDC No. 1 HWH</t>
  </si>
  <si>
    <t>East Campus 1 Gen</t>
  </si>
  <si>
    <t>East Campus 2 Gen</t>
  </si>
  <si>
    <t>East Campus 3 Gen</t>
  </si>
  <si>
    <t>East Campus AERCO 1</t>
  </si>
  <si>
    <t>East Campus AERCO 2</t>
  </si>
  <si>
    <t>East Campus No 1 HWH</t>
  </si>
  <si>
    <t>East Campus No 2 HWH</t>
  </si>
  <si>
    <t>Greenburg 1</t>
  </si>
  <si>
    <t>Greenburg 2</t>
  </si>
  <si>
    <t>Greenburg No. 1 HWH</t>
  </si>
  <si>
    <t>Greenburg No. 2 HWH</t>
  </si>
  <si>
    <t>Hall of Science</t>
  </si>
  <si>
    <t>Hall of Science Gen</t>
  </si>
  <si>
    <t>Hughes Gen</t>
  </si>
  <si>
    <t>Hurst Gen</t>
  </si>
  <si>
    <t>ISB Gen</t>
  </si>
  <si>
    <t>Katzen 1</t>
  </si>
  <si>
    <t>Katzen 2</t>
  </si>
  <si>
    <t>Katzen Gen</t>
  </si>
  <si>
    <t>Leonard Gen</t>
  </si>
  <si>
    <t>Letts Gen</t>
  </si>
  <si>
    <t>Mary Graydon Gen</t>
  </si>
  <si>
    <t>McCabe No 1 HWH</t>
  </si>
  <si>
    <t>McDowell Gen</t>
  </si>
  <si>
    <t>McKinley Gen</t>
  </si>
  <si>
    <t>Nebraska 1</t>
  </si>
  <si>
    <t>Nebraska 2</t>
  </si>
  <si>
    <t>Nebraska Gen</t>
  </si>
  <si>
    <t>Nebraska No.1 HWH</t>
  </si>
  <si>
    <t>President Office</t>
  </si>
  <si>
    <t>Sports Center Gen</t>
  </si>
  <si>
    <t>Spring Valley Gen</t>
  </si>
  <si>
    <t>Ward Circle Gen</t>
  </si>
  <si>
    <t>Alumni Sq</t>
  </si>
  <si>
    <t>Arrupe</t>
  </si>
  <si>
    <t>Building D</t>
  </si>
  <si>
    <t>Central Plant</t>
  </si>
  <si>
    <t>Copely</t>
  </si>
  <si>
    <t>Darnall Roof</t>
  </si>
  <si>
    <t>DPS Com Center</t>
  </si>
  <si>
    <t>FJR</t>
  </si>
  <si>
    <t>Harbin</t>
  </si>
  <si>
    <t>Healy</t>
  </si>
  <si>
    <t>ICC</t>
  </si>
  <si>
    <t>Lauinger</t>
  </si>
  <si>
    <t>Leavey</t>
  </si>
  <si>
    <t>LXR Nevils</t>
  </si>
  <si>
    <t>McDonough</t>
  </si>
  <si>
    <t>Med Dent</t>
  </si>
  <si>
    <t>Miscellaneous Other</t>
  </si>
  <si>
    <t>MSB Hariri</t>
  </si>
  <si>
    <t>New North</t>
  </si>
  <si>
    <t>New South</t>
  </si>
  <si>
    <t>NRB</t>
  </si>
  <si>
    <t>PAC Davis</t>
  </si>
  <si>
    <t>Poulton East</t>
  </si>
  <si>
    <t>Preclinical Sci</t>
  </si>
  <si>
    <t>Regents</t>
  </si>
  <si>
    <t>Riess</t>
  </si>
  <si>
    <t>RRF</t>
  </si>
  <si>
    <t>St. Marys</t>
  </si>
  <si>
    <t>SWQ</t>
  </si>
  <si>
    <t>TAC</t>
  </si>
  <si>
    <t>Village A</t>
  </si>
  <si>
    <t>Village C</t>
  </si>
  <si>
    <t>White Gravenor</t>
  </si>
  <si>
    <t>Yates</t>
  </si>
  <si>
    <t>Boilers comb</t>
  </si>
  <si>
    <t>CU-6000-4</t>
  </si>
  <si>
    <t>CU-6000-5</t>
  </si>
  <si>
    <t>CU-6000A-1</t>
  </si>
  <si>
    <t>CU-6000A-2</t>
  </si>
  <si>
    <t>ECOM Propane comb</t>
  </si>
  <si>
    <t>EG-1300-1</t>
  </si>
  <si>
    <t>EG-1302-1</t>
  </si>
  <si>
    <t>EG-1304-1</t>
  </si>
  <si>
    <t>EG-1304-2</t>
  </si>
  <si>
    <t>EG-165-1</t>
  </si>
  <si>
    <t>EG-20-1</t>
  </si>
  <si>
    <t>EG-21-1</t>
  </si>
  <si>
    <t>EG-3-1</t>
  </si>
  <si>
    <t>EG-350-1</t>
  </si>
  <si>
    <t>EG-351-1</t>
  </si>
  <si>
    <t>EG-370-1</t>
  </si>
  <si>
    <t>EG-391-1</t>
  </si>
  <si>
    <t>EG-391-2</t>
  </si>
  <si>
    <t>EG-398-1</t>
  </si>
  <si>
    <t>EG-398-2</t>
  </si>
  <si>
    <t>EG-398-3</t>
  </si>
  <si>
    <t>EG-398-4</t>
  </si>
  <si>
    <t>EG-408-1</t>
  </si>
  <si>
    <t>EG-408-2</t>
  </si>
  <si>
    <t>EG-410-1</t>
  </si>
  <si>
    <t>EG-4570-1</t>
  </si>
  <si>
    <t>EG-485-1</t>
  </si>
  <si>
    <t>EG-485-2</t>
  </si>
  <si>
    <t>EG-5-2</t>
  </si>
  <si>
    <t>EG-54-1</t>
  </si>
  <si>
    <t>EG-5681-1</t>
  </si>
  <si>
    <t>EG-6000-1</t>
  </si>
  <si>
    <t>EG-6000-2</t>
  </si>
  <si>
    <t>EG-6000-3</t>
  </si>
  <si>
    <t>EG-6000-4</t>
  </si>
  <si>
    <t>EG-6000-5</t>
  </si>
  <si>
    <t>EG-6000A-1</t>
  </si>
  <si>
    <t>EG-6000A-2</t>
  </si>
  <si>
    <t>EG-6000A-3</t>
  </si>
  <si>
    <t>EG-7400-1</t>
  </si>
  <si>
    <t>EG-8034-1</t>
  </si>
  <si>
    <t>EG-91-1</t>
  </si>
  <si>
    <t>EG-B1-2</t>
  </si>
  <si>
    <t>EG-B421-1</t>
  </si>
  <si>
    <t>LNB comb</t>
  </si>
  <si>
    <t>EG-7401-1</t>
  </si>
  <si>
    <t>Primary</t>
  </si>
  <si>
    <t>DRYERS 7-12</t>
  </si>
  <si>
    <t>HE-1</t>
  </si>
  <si>
    <t>HE-2</t>
  </si>
  <si>
    <t>IRN-1</t>
  </si>
  <si>
    <t>IRN-2</t>
  </si>
  <si>
    <t>KITCHEN</t>
  </si>
  <si>
    <t>POOL1</t>
  </si>
  <si>
    <t>WM-1</t>
  </si>
  <si>
    <t>WM-2</t>
  </si>
  <si>
    <t>AOS-1</t>
  </si>
  <si>
    <t>AOS-2</t>
  </si>
  <si>
    <t>AOS-3</t>
  </si>
  <si>
    <t>8</t>
  </si>
  <si>
    <t>1-Dec</t>
  </si>
  <si>
    <t>EG-20</t>
  </si>
  <si>
    <t>EG-25</t>
  </si>
  <si>
    <t>EG-18</t>
  </si>
  <si>
    <t>EG-26</t>
  </si>
  <si>
    <t>Misc. Boilers</t>
  </si>
  <si>
    <t>EG-16</t>
  </si>
  <si>
    <t>EG-21</t>
  </si>
  <si>
    <t>EG-22</t>
  </si>
  <si>
    <t>EG-23</t>
  </si>
  <si>
    <t>CR-1</t>
  </si>
  <si>
    <t>CR-2</t>
  </si>
  <si>
    <t>HM-1</t>
  </si>
  <si>
    <t>OH-1</t>
  </si>
  <si>
    <t>CT-1</t>
  </si>
  <si>
    <t>CT-2</t>
  </si>
  <si>
    <t>CT-3</t>
  </si>
  <si>
    <t>DB-1</t>
  </si>
  <si>
    <t>DB-2</t>
  </si>
  <si>
    <t>DB-3</t>
  </si>
  <si>
    <t>EF-1</t>
  </si>
  <si>
    <t>EF-2</t>
  </si>
  <si>
    <t>MISC</t>
  </si>
  <si>
    <t>SF</t>
  </si>
  <si>
    <t>TDPS-EG1</t>
  </si>
  <si>
    <t>Boiler #1</t>
  </si>
  <si>
    <t>Boiler #2</t>
  </si>
  <si>
    <t>Boiler #3</t>
  </si>
  <si>
    <t>Boiler #4</t>
  </si>
  <si>
    <t>Boiler #5</t>
  </si>
  <si>
    <t>Boiler #6</t>
  </si>
  <si>
    <t>Insignificant</t>
  </si>
  <si>
    <t>EG-Unit#1</t>
  </si>
  <si>
    <t>EG-Unit#2</t>
  </si>
  <si>
    <t>EG-Unit#3</t>
  </si>
  <si>
    <t>Fulton Boiler</t>
  </si>
  <si>
    <t>Life Safety Generato</t>
  </si>
  <si>
    <t>Misc NG Heaters</t>
  </si>
  <si>
    <t>NAC Boiler 1</t>
  </si>
  <si>
    <t>NAC Boiler 2</t>
  </si>
  <si>
    <t>Smith Boiler</t>
  </si>
  <si>
    <t>Crusher Engine</t>
  </si>
  <si>
    <t>Screener Engine 1</t>
  </si>
  <si>
    <t>Carnegie Boilers</t>
  </si>
  <si>
    <t>Eg2</t>
  </si>
  <si>
    <t>EG4</t>
  </si>
  <si>
    <t>Emergency Generator4</t>
  </si>
  <si>
    <t>Gas Water Heater</t>
  </si>
  <si>
    <t>Kitchen Equipment</t>
  </si>
  <si>
    <t>MildWeather Boiler 1</t>
  </si>
  <si>
    <t>MildWeather Boiler 2</t>
  </si>
  <si>
    <t>NFP1</t>
  </si>
  <si>
    <t>North Fire Pump</t>
  </si>
  <si>
    <t>SFP1</t>
  </si>
  <si>
    <t>South Fire Pump</t>
  </si>
  <si>
    <t>Misc Comfort Heat</t>
  </si>
  <si>
    <t>EG2-TEMP</t>
  </si>
  <si>
    <t>TO5FP</t>
  </si>
  <si>
    <t>TTGEN</t>
  </si>
  <si>
    <t>B-MISC</t>
  </si>
  <si>
    <t>B1</t>
  </si>
  <si>
    <t>B2</t>
  </si>
  <si>
    <t>B3</t>
  </si>
  <si>
    <t>G1</t>
  </si>
  <si>
    <t>B4</t>
  </si>
  <si>
    <t>B5</t>
  </si>
  <si>
    <t>B6</t>
  </si>
  <si>
    <t>EG-11</t>
  </si>
  <si>
    <t>Insign - 31</t>
  </si>
  <si>
    <t>Insign - 33/34</t>
  </si>
  <si>
    <t>Insign - 48/49</t>
  </si>
  <si>
    <t>Insign - Gate</t>
  </si>
  <si>
    <t>Insign - Snack</t>
  </si>
  <si>
    <t>Insig-kitchen</t>
  </si>
  <si>
    <t>Insig - Kitchen</t>
  </si>
  <si>
    <t>Insig-HWH1</t>
  </si>
  <si>
    <t>Insig-HWH2</t>
  </si>
  <si>
    <t>Insig-HWH3</t>
  </si>
  <si>
    <t>Insig-HWH4</t>
  </si>
  <si>
    <t>MAIN-GEN-001-R</t>
  </si>
  <si>
    <t>MAIN-GEN-002-R</t>
  </si>
  <si>
    <t>MAIN-GEN-003-R</t>
  </si>
  <si>
    <t>MAIN-GEN-004-R</t>
  </si>
  <si>
    <t>EG5</t>
  </si>
  <si>
    <t>MAIN-GEN-005-R</t>
  </si>
  <si>
    <t>EG6</t>
  </si>
  <si>
    <t>MAIN-GEN-006-R</t>
  </si>
  <si>
    <t>EG7</t>
  </si>
  <si>
    <t>MAIN-GEN-007-R</t>
  </si>
  <si>
    <t>BLR-2-East</t>
  </si>
  <si>
    <t>BLR-1-East</t>
  </si>
  <si>
    <t>BLR-1-West</t>
  </si>
  <si>
    <t>BLDG 52</t>
  </si>
  <si>
    <t>Cat Gen 1</t>
  </si>
  <si>
    <t>BLDG 18</t>
  </si>
  <si>
    <t>BLDG 36</t>
  </si>
  <si>
    <t>Cat Gen 2</t>
  </si>
  <si>
    <t>Cummins 1</t>
  </si>
  <si>
    <t>Cummins 2</t>
  </si>
  <si>
    <t>DOM?EG?6?1</t>
  </si>
  <si>
    <t>DOM?EG?6?2</t>
  </si>
  <si>
    <t>DOM?EG?6?3</t>
  </si>
  <si>
    <t>DOM?EG?6?4</t>
  </si>
  <si>
    <t>DOM?EG?6?5</t>
  </si>
  <si>
    <t>DOM?EG?6?7</t>
  </si>
  <si>
    <t>LSEG1</t>
  </si>
  <si>
    <t>EG-2 (Lombardi)</t>
  </si>
  <si>
    <t>EG-3 (CCC 1)</t>
  </si>
  <si>
    <t>EG-4 (CCC 2)</t>
  </si>
  <si>
    <t>EG-5 (CCC 3)</t>
  </si>
  <si>
    <t>EG-6 (PHC)</t>
  </si>
  <si>
    <t>EG-8 (Proton)</t>
  </si>
  <si>
    <t>EG-9 (Park. Garage)</t>
  </si>
  <si>
    <t>Misc. Units</t>
  </si>
  <si>
    <t>TEG-1</t>
  </si>
  <si>
    <t>Operation</t>
  </si>
  <si>
    <t>CAN1</t>
  </si>
  <si>
    <t>FORD1</t>
  </si>
  <si>
    <t>FORD2</t>
  </si>
  <si>
    <t>FORD3</t>
  </si>
  <si>
    <t>LONG1</t>
  </si>
  <si>
    <t>LONG2</t>
  </si>
  <si>
    <t>ON1</t>
  </si>
  <si>
    <t>ON2</t>
  </si>
  <si>
    <t>RAYC</t>
  </si>
  <si>
    <t>RAYD</t>
  </si>
  <si>
    <t>ADAMS</t>
  </si>
  <si>
    <t>CHLD</t>
  </si>
  <si>
    <t>MADA</t>
  </si>
  <si>
    <t>MADB</t>
  </si>
  <si>
    <t>MADC</t>
  </si>
  <si>
    <t>MADD</t>
  </si>
  <si>
    <t>JEFF RENTAL</t>
  </si>
  <si>
    <t>CAP1-S</t>
  </si>
  <si>
    <t>CAP2-H</t>
  </si>
  <si>
    <t>CVC1</t>
  </si>
  <si>
    <t>CVC2</t>
  </si>
  <si>
    <t>CVC3</t>
  </si>
  <si>
    <t>CVC4</t>
  </si>
  <si>
    <t>(E-41-17)</t>
  </si>
  <si>
    <t>B7</t>
  </si>
  <si>
    <t>B8</t>
  </si>
  <si>
    <t>B9</t>
  </si>
  <si>
    <t>(E-41-2)</t>
  </si>
  <si>
    <t>(E-41-3)</t>
  </si>
  <si>
    <t>(E-41-5)</t>
  </si>
  <si>
    <t>(E-41-6)</t>
  </si>
  <si>
    <t>(E-41-8)</t>
  </si>
  <si>
    <t>(E-41-9)</t>
  </si>
  <si>
    <t>(E-41-10)</t>
  </si>
  <si>
    <t>(E-41-11)</t>
  </si>
  <si>
    <t>(E-41-12)</t>
  </si>
  <si>
    <t>(E-41-15)</t>
  </si>
  <si>
    <t>(E-41-16)</t>
  </si>
  <si>
    <t>Diesel EG-1</t>
  </si>
  <si>
    <t>EG-1 (Plaza Tower E)</t>
  </si>
  <si>
    <t>Diesel EG-2</t>
  </si>
  <si>
    <t>EG-2 (Plaza Tower W)</t>
  </si>
  <si>
    <t>Diesel EG-3</t>
  </si>
  <si>
    <t>EG-3 (Cook Hall)</t>
  </si>
  <si>
    <t>Misc Units (Low NOX)</t>
  </si>
  <si>
    <t>Misc Units(Not Low)</t>
  </si>
  <si>
    <t>MiscUnits(NotLowNOX)</t>
  </si>
  <si>
    <t>Pollutant</t>
  </si>
  <si>
    <t>Total Emissions</t>
  </si>
  <si>
    <t>Emissions UOM</t>
  </si>
  <si>
    <t>Emissions Factor</t>
  </si>
  <si>
    <t>Emissions Numerator UOM</t>
  </si>
  <si>
    <t>Emissions Denominator UOM</t>
  </si>
  <si>
    <t>ozone_szn_day</t>
  </si>
  <si>
    <t>TON</t>
  </si>
  <si>
    <t>100</t>
  </si>
  <si>
    <t>LB</t>
  </si>
  <si>
    <t>E6FT3SD</t>
  </si>
  <si>
    <t>FT3SD</t>
  </si>
  <si>
    <t>HP-HR</t>
  </si>
  <si>
    <t>NA</t>
  </si>
  <si>
    <t>E3GAL</t>
  </si>
  <si>
    <t>E6FT3S</t>
  </si>
  <si>
    <t>G</t>
  </si>
  <si>
    <t>KW-HR</t>
  </si>
  <si>
    <t>E6BTU</t>
  </si>
  <si>
    <t>FT3S</t>
  </si>
  <si>
    <t>HR</t>
  </si>
  <si>
    <t>GAL</t>
  </si>
  <si>
    <t>E3HP-HR</t>
  </si>
  <si>
    <t/>
  </si>
  <si>
    <t>KG</t>
  </si>
  <si>
    <t>2022 OSD</t>
  </si>
  <si>
    <t>Agency Facility ID</t>
  </si>
  <si>
    <t>Unit Description</t>
  </si>
  <si>
    <t>Unit Type</t>
  </si>
  <si>
    <t>Unit Op Status Code</t>
  </si>
  <si>
    <t>Unit Op Status Year</t>
  </si>
  <si>
    <t>Unit Design Capacity</t>
  </si>
  <si>
    <t>Unit Design Capacity UOM</t>
  </si>
  <si>
    <t>SCC Description</t>
  </si>
  <si>
    <t>Process ID</t>
  </si>
  <si>
    <t>Throughput Material</t>
  </si>
  <si>
    <t>Fuel Use Value</t>
  </si>
  <si>
    <t>Fuel Use UOM</t>
  </si>
  <si>
    <t>Converted Fuel Use Value (MMBTU)</t>
  </si>
  <si>
    <t>Total Fuel Use Value EOM</t>
  </si>
  <si>
    <t>Summer Op. %</t>
  </si>
  <si>
    <t>Summer Fuel Use</t>
  </si>
  <si>
    <t>OSD NOx RACT 2022</t>
  </si>
  <si>
    <t xml:space="preserve">Annual NOx RACT </t>
  </si>
  <si>
    <t>Emission Factor (lb/mmBTU)</t>
  </si>
  <si>
    <t>2022*</t>
  </si>
  <si>
    <t>2026*</t>
  </si>
  <si>
    <t>2032*</t>
  </si>
  <si>
    <t>2038*</t>
  </si>
  <si>
    <t>Keeler Boiler: Model WWHS1014</t>
  </si>
  <si>
    <t>OP</t>
  </si>
  <si>
    <t>E6BTU/HR</t>
  </si>
  <si>
    <t>mmbtu</t>
  </si>
  <si>
    <t>Installed 1974; steam or hot water boiler (WT293X-CN1)</t>
  </si>
  <si>
    <t>Distillate Oil</t>
  </si>
  <si>
    <t>Nebraska NS-F/S-76; installed/modified 1995</t>
  </si>
  <si>
    <t>Installed in 1980</t>
  </si>
  <si>
    <t>Nebraska NS-E-65; installed 1987</t>
  </si>
  <si>
    <t>Nebraska NS-E-53; installed 1987</t>
  </si>
  <si>
    <t>East Bldg Boiler 1</t>
  </si>
  <si>
    <t>East Bldg Boiler 2</t>
  </si>
  <si>
    <t>Boiler 2</t>
  </si>
  <si>
    <t>Cleaver Brooks Water Tube Boiler</t>
  </si>
  <si>
    <t>NG/FO Boiler 1</t>
  </si>
  <si>
    <t>NG/FO Boiler 2</t>
  </si>
  <si>
    <t>NG/FO Boiler 3</t>
  </si>
  <si>
    <t>NG/FO Boiler 4</t>
  </si>
  <si>
    <t>Auxilary Boiler</t>
  </si>
  <si>
    <t>Rotary Kiln w/Genco Ultra II Burner</t>
  </si>
  <si>
    <t>EGAL</t>
  </si>
  <si>
    <t>Installed 2002</t>
  </si>
  <si>
    <t>U.S. GSA Central Heating and Refrigeration Plant</t>
  </si>
  <si>
    <t>Co-Gen</t>
  </si>
  <si>
    <t>NOX RACT Emissions</t>
  </si>
  <si>
    <t>1 Gal = 0.138 MMBtu</t>
  </si>
  <si>
    <t>1,000 Gal</t>
  </si>
  <si>
    <t>E3GAL = 138 MMBtu</t>
  </si>
  <si>
    <t>FT3SD = 0.001034 MMBtu/Day</t>
  </si>
  <si>
    <t>E6FT3SD = 1034 MMBtu/Day</t>
  </si>
  <si>
    <t>E6FT3SD= 1034 MMBtu</t>
  </si>
  <si>
    <t>Fuel Type</t>
  </si>
  <si>
    <t xml:space="preserve">Fuel Oil or Fuel Oil + Natural Gas </t>
  </si>
  <si>
    <t>Carbon Monoxide</t>
  </si>
  <si>
    <t>CO</t>
  </si>
  <si>
    <t>84</t>
  </si>
  <si>
    <t>Volatile Organic Compounds</t>
  </si>
  <si>
    <t>VOC</t>
  </si>
  <si>
    <t>5.5</t>
  </si>
  <si>
    <t>5e-05</t>
  </si>
  <si>
    <t>4e-05</t>
  </si>
  <si>
    <t>9.4e-05</t>
  </si>
  <si>
    <t>1 - Breathing Loss</t>
  </si>
  <si>
    <t>Appleby Diesel UST</t>
  </si>
  <si>
    <t>2 - Working Loss</t>
  </si>
  <si>
    <t>Appleby Gasoline UST</t>
  </si>
  <si>
    <t>0.00668</t>
  </si>
  <si>
    <t>0.031</t>
  </si>
  <si>
    <t>0.00247</t>
  </si>
  <si>
    <t>Chemistry Lab</t>
  </si>
  <si>
    <t>Cold Cleaner</t>
  </si>
  <si>
    <t>CUB #1 UST</t>
  </si>
  <si>
    <t>CUB #2 UST</t>
  </si>
  <si>
    <t>CUB #3 UST</t>
  </si>
  <si>
    <t>HMB 306 Lab</t>
  </si>
  <si>
    <t>KDES Lab</t>
  </si>
  <si>
    <t>20</t>
  </si>
  <si>
    <t>MSSD Lab</t>
  </si>
  <si>
    <t>5.86</t>
  </si>
  <si>
    <t>3.84</t>
  </si>
  <si>
    <t>3.85</t>
  </si>
  <si>
    <t>Research Lab</t>
  </si>
  <si>
    <t>3-Sep</t>
  </si>
  <si>
    <t>5-Nov</t>
  </si>
  <si>
    <t>1-Nov</t>
  </si>
  <si>
    <t>1-Aug</t>
  </si>
  <si>
    <t>3-Aug</t>
  </si>
  <si>
    <t>2-Nov</t>
  </si>
  <si>
    <t>3-Nov</t>
  </si>
  <si>
    <t>2-Feb</t>
  </si>
  <si>
    <t>4-Feb</t>
  </si>
  <si>
    <t>24</t>
  </si>
  <si>
    <t>0.2</t>
  </si>
  <si>
    <t>94</t>
  </si>
  <si>
    <t>40</t>
  </si>
  <si>
    <t>SEH 1 AST</t>
  </si>
  <si>
    <t>SEH 2 AST</t>
  </si>
  <si>
    <t>2- Working Loss</t>
  </si>
  <si>
    <t>4.857143</t>
  </si>
  <si>
    <t>0.34</t>
  </si>
  <si>
    <t>1.04683</t>
  </si>
  <si>
    <t>5.007273</t>
  </si>
  <si>
    <t>0.487106</t>
  </si>
  <si>
    <t>1.838197</t>
  </si>
  <si>
    <t>1.378299</t>
  </si>
  <si>
    <t>Storage capacity</t>
  </si>
  <si>
    <t>AST-1</t>
  </si>
  <si>
    <t>Chem</t>
  </si>
  <si>
    <t>CIT</t>
  </si>
  <si>
    <t>DT-1</t>
  </si>
  <si>
    <t>DT-2</t>
  </si>
  <si>
    <t>DT-3</t>
  </si>
  <si>
    <t>DT-4</t>
  </si>
  <si>
    <t>EBT</t>
  </si>
  <si>
    <t>0.000705</t>
  </si>
  <si>
    <t>0.024</t>
  </si>
  <si>
    <t>0.0055</t>
  </si>
  <si>
    <t>0.0025141</t>
  </si>
  <si>
    <t>FPT</t>
  </si>
  <si>
    <t>PGT</t>
  </si>
  <si>
    <t>UST-1</t>
  </si>
  <si>
    <t>UST-2</t>
  </si>
  <si>
    <t>UST-3</t>
  </si>
  <si>
    <t>UST-4</t>
  </si>
  <si>
    <t>UST-5</t>
  </si>
  <si>
    <t>0.00251</t>
  </si>
  <si>
    <t>0.03</t>
  </si>
  <si>
    <t>0.003</t>
  </si>
  <si>
    <t>0.75</t>
  </si>
  <si>
    <t>3.53</t>
  </si>
  <si>
    <t>0.15</t>
  </si>
  <si>
    <t>0.19</t>
  </si>
  <si>
    <t>3.5</t>
  </si>
  <si>
    <t>3.79</t>
  </si>
  <si>
    <t>0.9</t>
  </si>
  <si>
    <t>0.02</t>
  </si>
  <si>
    <t>0.7</t>
  </si>
  <si>
    <t>6.4</t>
  </si>
  <si>
    <t>0.4</t>
  </si>
  <si>
    <t>1.41</t>
  </si>
  <si>
    <t>5.34</t>
  </si>
  <si>
    <t>1.34</t>
  </si>
  <si>
    <t>16.4</t>
  </si>
  <si>
    <t>1.52</t>
  </si>
  <si>
    <t>0.37</t>
  </si>
  <si>
    <t>2.6</t>
  </si>
  <si>
    <t>2.27</t>
  </si>
  <si>
    <t>3.72</t>
  </si>
  <si>
    <t>GP-B36</t>
  </si>
  <si>
    <t>12.6</t>
  </si>
  <si>
    <t>B57-Paint Booth</t>
  </si>
  <si>
    <t>Misc-B57-GunCln</t>
  </si>
  <si>
    <t>1.2</t>
  </si>
  <si>
    <t>3.93</t>
  </si>
  <si>
    <t>0.18</t>
  </si>
  <si>
    <t>1.5</t>
  </si>
  <si>
    <t>3.6</t>
  </si>
  <si>
    <t>4.14403e-06</t>
  </si>
  <si>
    <t>0.000117008</t>
  </si>
  <si>
    <t>1.62511e-06</t>
  </si>
  <si>
    <t>0.5242</t>
  </si>
  <si>
    <t>15.11192544</t>
  </si>
  <si>
    <t>0.237552776</t>
  </si>
  <si>
    <t>4.0709e-06</t>
  </si>
  <si>
    <t>8.04429e-05</t>
  </si>
  <si>
    <t>5.89915e-06</t>
  </si>
  <si>
    <t>3.169</t>
  </si>
  <si>
    <t>13.0375209</t>
  </si>
  <si>
    <t>0.55764</t>
  </si>
  <si>
    <t>0.17</t>
  </si>
  <si>
    <t>26.561993</t>
  </si>
  <si>
    <t>5.056217</t>
  </si>
  <si>
    <t>22.248</t>
  </si>
  <si>
    <t>0.32</t>
  </si>
  <si>
    <t>5.0985</t>
  </si>
  <si>
    <t>1.525</t>
  </si>
  <si>
    <t>28.426</t>
  </si>
  <si>
    <t>0.293933</t>
  </si>
  <si>
    <t>0.77679</t>
  </si>
  <si>
    <t>1.16235</t>
  </si>
  <si>
    <t>1.138536</t>
  </si>
  <si>
    <t>13.517677</t>
  </si>
  <si>
    <t>3.539174</t>
  </si>
  <si>
    <t>0.164179</t>
  </si>
  <si>
    <t>Storage</t>
  </si>
  <si>
    <t>10.489418</t>
  </si>
  <si>
    <t>0.806878</t>
  </si>
  <si>
    <t>0.319788</t>
  </si>
  <si>
    <t>6.319114</t>
  </si>
  <si>
    <t>0.560251</t>
  </si>
  <si>
    <t>0.06</t>
  </si>
  <si>
    <t>PB</t>
  </si>
  <si>
    <t>36.269929</t>
  </si>
  <si>
    <t>3.03373</t>
  </si>
  <si>
    <t>Breathing</t>
  </si>
  <si>
    <t>Working</t>
  </si>
  <si>
    <t>AST-10</t>
  </si>
  <si>
    <t>AST-12</t>
  </si>
  <si>
    <t>AST-13</t>
  </si>
  <si>
    <t>AST-14</t>
  </si>
  <si>
    <t>AST-5</t>
  </si>
  <si>
    <t>AST-6</t>
  </si>
  <si>
    <t>AST-7</t>
  </si>
  <si>
    <t>AST-8</t>
  </si>
  <si>
    <t>AST-9</t>
  </si>
  <si>
    <t>4.1004</t>
  </si>
  <si>
    <t>4.1514</t>
  </si>
  <si>
    <t>0.000229218</t>
  </si>
  <si>
    <t>0.018412041</t>
  </si>
  <si>
    <t>0.004316487</t>
  </si>
  <si>
    <t>TEMP 2021 TANK</t>
  </si>
  <si>
    <t>UST-9</t>
  </si>
  <si>
    <t>1e-06</t>
  </si>
  <si>
    <t>1.29</t>
  </si>
  <si>
    <t>0.01</t>
  </si>
  <si>
    <t>0.76</t>
  </si>
  <si>
    <t>1.94</t>
  </si>
  <si>
    <t>0.036</t>
  </si>
  <si>
    <t>0.012</t>
  </si>
  <si>
    <t>0.489</t>
  </si>
  <si>
    <t>2.09</t>
  </si>
  <si>
    <t>0.0297</t>
  </si>
  <si>
    <t>0.607</t>
  </si>
  <si>
    <t>0.00178</t>
  </si>
  <si>
    <t>2.48</t>
  </si>
  <si>
    <t>0.103</t>
  </si>
  <si>
    <t>0.608</t>
  </si>
  <si>
    <t>0.00208</t>
  </si>
  <si>
    <t>9.5e-05</t>
  </si>
  <si>
    <t>0.301315</t>
  </si>
  <si>
    <t>0.0183</t>
  </si>
  <si>
    <t>0.0537</t>
  </si>
  <si>
    <t>0.28</t>
  </si>
  <si>
    <t>0.23</t>
  </si>
  <si>
    <t>0.00297</t>
  </si>
  <si>
    <t>0.0105</t>
  </si>
  <si>
    <t>0.0574</t>
  </si>
  <si>
    <t>0.287</t>
  </si>
  <si>
    <t>0.00095</t>
  </si>
  <si>
    <t>0.01315</t>
  </si>
  <si>
    <t>116</t>
  </si>
  <si>
    <t>438</t>
  </si>
  <si>
    <t>11.5</t>
  </si>
  <si>
    <t>SPB-1</t>
  </si>
  <si>
    <t>T1</t>
  </si>
  <si>
    <t>T2</t>
  </si>
  <si>
    <t>T3</t>
  </si>
  <si>
    <t>PEST-1</t>
  </si>
  <si>
    <t>2.238</t>
  </si>
  <si>
    <t>0.001</t>
  </si>
  <si>
    <t>6.544</t>
  </si>
  <si>
    <t>0.00284</t>
  </si>
  <si>
    <t>0.000116</t>
  </si>
  <si>
    <t>0.000399</t>
  </si>
  <si>
    <t>5.5e-06</t>
  </si>
  <si>
    <t>8.4e-05</t>
  </si>
  <si>
    <t>604</t>
  </si>
  <si>
    <t>49.46</t>
  </si>
  <si>
    <t>130</t>
  </si>
  <si>
    <t>2.956</t>
  </si>
  <si>
    <t>3.915</t>
  </si>
  <si>
    <t>0.00064</t>
  </si>
  <si>
    <t>1e-04</t>
  </si>
  <si>
    <t>50</t>
  </si>
  <si>
    <t>0.000642</t>
  </si>
  <si>
    <t>0.00658</t>
  </si>
  <si>
    <t>0.00576</t>
  </si>
  <si>
    <t>0.01514</t>
  </si>
  <si>
    <t>0.01053</t>
  </si>
  <si>
    <t>0.0123424</t>
  </si>
  <si>
    <t>0.0090364</t>
  </si>
  <si>
    <t>0.01234</t>
  </si>
  <si>
    <t>0.1234</t>
  </si>
  <si>
    <t>0.118</t>
  </si>
  <si>
    <t>0.85295</t>
  </si>
  <si>
    <t>0.02204</t>
  </si>
  <si>
    <t>36.7</t>
  </si>
  <si>
    <t>5.1</t>
  </si>
  <si>
    <t>20.4</t>
  </si>
  <si>
    <t>10.2</t>
  </si>
  <si>
    <t>106.1</t>
  </si>
  <si>
    <t>86.7</t>
  </si>
  <si>
    <t>62.4</t>
  </si>
  <si>
    <t>14.53</t>
  </si>
  <si>
    <t>12.62</t>
  </si>
  <si>
    <t>12.16</t>
  </si>
  <si>
    <t>170</t>
  </si>
  <si>
    <t>66</t>
  </si>
  <si>
    <t>47.4</t>
  </si>
  <si>
    <t>142.8</t>
  </si>
  <si>
    <t>69.4</t>
  </si>
  <si>
    <t>377.4</t>
  </si>
  <si>
    <t>6.985</t>
  </si>
  <si>
    <t>42.35</t>
  </si>
  <si>
    <t>12.1</t>
  </si>
  <si>
    <t>38.445</t>
  </si>
  <si>
    <t>7.865</t>
  </si>
  <si>
    <t>51</t>
  </si>
  <si>
    <t>39</t>
  </si>
  <si>
    <t>120</t>
  </si>
  <si>
    <t>0.45</t>
  </si>
  <si>
    <t>27.45815623</t>
  </si>
  <si>
    <t>2.566182825</t>
  </si>
  <si>
    <t>0.436642743</t>
  </si>
  <si>
    <t>0.204676286</t>
  </si>
  <si>
    <t>2.6394</t>
  </si>
  <si>
    <t>0.515873016</t>
  </si>
  <si>
    <t>29.27689594</t>
  </si>
  <si>
    <t>4.232804233</t>
  </si>
  <si>
    <t>Miscellaneous VOC</t>
  </si>
  <si>
    <t>0.001398601</t>
  </si>
  <si>
    <t>0.197202797</t>
  </si>
  <si>
    <t>0.010839161</t>
  </si>
  <si>
    <t>0.154121864</t>
  </si>
  <si>
    <t>0.00110284</t>
  </si>
  <si>
    <t>0.016266887</t>
  </si>
  <si>
    <t>0.003450439</t>
  </si>
  <si>
    <t>0.110414053</t>
  </si>
  <si>
    <t>0.028544542</t>
  </si>
  <si>
    <t>0.001568381</t>
  </si>
  <si>
    <t>0.015056462</t>
  </si>
  <si>
    <t>0.194375517</t>
  </si>
  <si>
    <t>0.005752804</t>
  </si>
  <si>
    <t>0.238479865</t>
  </si>
  <si>
    <t>0.019640886</t>
  </si>
  <si>
    <t>0.193706294</t>
  </si>
  <si>
    <t>0.010664336</t>
  </si>
  <si>
    <t>0.027603513</t>
  </si>
  <si>
    <t>0.00280112</t>
  </si>
  <si>
    <t>0.107843137</t>
  </si>
  <si>
    <t>0.041666667</t>
  </si>
  <si>
    <t>0.107234043</t>
  </si>
  <si>
    <t>0.02212766</t>
  </si>
  <si>
    <t>0.0499</t>
  </si>
  <si>
    <t>0.611</t>
  </si>
  <si>
    <t>0.132</t>
  </si>
  <si>
    <t>4.08e-06</t>
  </si>
  <si>
    <t>1.18e-07</t>
  </si>
  <si>
    <t>3.17e-07</t>
  </si>
  <si>
    <t>0.0125</t>
  </si>
  <si>
    <t>0.443</t>
  </si>
  <si>
    <t>4.112e-06</t>
  </si>
  <si>
    <t>1.2336e-05</t>
  </si>
  <si>
    <t>0.035</t>
  </si>
  <si>
    <t>0.00034</t>
  </si>
  <si>
    <t>0.43</t>
  </si>
  <si>
    <t>0.54</t>
  </si>
  <si>
    <t>3.3</t>
  </si>
  <si>
    <t>6.4131e-05</t>
  </si>
  <si>
    <t>3e-04</t>
  </si>
  <si>
    <t>0.005</t>
  </si>
  <si>
    <t>0.0011</t>
  </si>
  <si>
    <t>0.0068</t>
  </si>
  <si>
    <t>0.39</t>
  </si>
  <si>
    <t>0.117</t>
  </si>
  <si>
    <t>0.95</t>
  </si>
  <si>
    <t>4.41</t>
  </si>
  <si>
    <t>0.36</t>
  </si>
  <si>
    <t>Asphalt Yard Loadout</t>
  </si>
  <si>
    <t>Load Out, Filling</t>
  </si>
  <si>
    <t>0.00235</t>
  </si>
  <si>
    <t>0.017</t>
  </si>
  <si>
    <t>Yard Loadout</t>
  </si>
  <si>
    <t>DG-411-1</t>
  </si>
  <si>
    <t>7.5</t>
  </si>
  <si>
    <t>13</t>
  </si>
  <si>
    <t>5.73</t>
  </si>
  <si>
    <t>6.45</t>
  </si>
  <si>
    <t>0.178</t>
  </si>
  <si>
    <t>8.16</t>
  </si>
  <si>
    <t>6.16</t>
  </si>
  <si>
    <t>0.481</t>
  </si>
  <si>
    <t>7.68</t>
  </si>
  <si>
    <t>35.7</t>
  </si>
  <si>
    <t>2.79</t>
  </si>
  <si>
    <t>15.2</t>
  </si>
  <si>
    <t>7.19</t>
  </si>
  <si>
    <t>0.562</t>
  </si>
  <si>
    <t>10.3</t>
  </si>
  <si>
    <t>0.286</t>
  </si>
  <si>
    <t>16</t>
  </si>
  <si>
    <t>1.25</t>
  </si>
  <si>
    <t>6.88</t>
  </si>
  <si>
    <t>25.9</t>
  </si>
  <si>
    <t>0.716</t>
  </si>
  <si>
    <t>9.04</t>
  </si>
  <si>
    <t>0.899</t>
  </si>
  <si>
    <t>27.6</t>
  </si>
  <si>
    <t>17.8</t>
  </si>
  <si>
    <t>0.233</t>
  </si>
  <si>
    <t>18.7</t>
  </si>
  <si>
    <t>2.36</t>
  </si>
  <si>
    <t>PB-399-1</t>
  </si>
  <si>
    <t>PB-399-2</t>
  </si>
  <si>
    <t>PB-411-1</t>
  </si>
  <si>
    <t>PB-411-2</t>
  </si>
  <si>
    <t>PB-4472-1</t>
  </si>
  <si>
    <t>TK-1311-1</t>
  </si>
  <si>
    <t>TK-1311-2</t>
  </si>
  <si>
    <t>TK-1311-3</t>
  </si>
  <si>
    <t>TK-1311-4</t>
  </si>
  <si>
    <t>TK-365-1</t>
  </si>
  <si>
    <t>TK-365-2</t>
  </si>
  <si>
    <t>TK-365-3</t>
  </si>
  <si>
    <t>TK-90-1</t>
  </si>
  <si>
    <t>49.32</t>
  </si>
  <si>
    <t>4.38</t>
  </si>
  <si>
    <t>0.74</t>
  </si>
  <si>
    <t>44.75</t>
  </si>
  <si>
    <t>4.08</t>
  </si>
  <si>
    <t>0.317</t>
  </si>
  <si>
    <t>0.00125</t>
  </si>
  <si>
    <t>0.0375</t>
  </si>
  <si>
    <t>Misc. Diesel Tanks</t>
  </si>
  <si>
    <t>1.69</t>
  </si>
  <si>
    <t>10.73</t>
  </si>
  <si>
    <t>40.83</t>
  </si>
  <si>
    <t>0.44</t>
  </si>
  <si>
    <t>Pesticides</t>
  </si>
  <si>
    <t>T19</t>
  </si>
  <si>
    <t>0.0202</t>
  </si>
  <si>
    <t>0.04</t>
  </si>
  <si>
    <t>Sterilizer-1</t>
  </si>
  <si>
    <t>0.0228</t>
  </si>
  <si>
    <t>0.0382</t>
  </si>
  <si>
    <t>0.0355</t>
  </si>
  <si>
    <t>0.025</t>
  </si>
  <si>
    <t>0.13</t>
  </si>
  <si>
    <t>1.6</t>
  </si>
  <si>
    <t>95.32</t>
  </si>
  <si>
    <t>2.52</t>
  </si>
  <si>
    <t>4.75</t>
  </si>
  <si>
    <t>1.13</t>
  </si>
  <si>
    <t>T18</t>
  </si>
  <si>
    <t>0.3</t>
  </si>
  <si>
    <t>11</t>
  </si>
  <si>
    <t>Fume Hoods</t>
  </si>
  <si>
    <t>Non-booth Paint-1</t>
  </si>
  <si>
    <t>AST-18</t>
  </si>
  <si>
    <t>AST-2</t>
  </si>
  <si>
    <t>AST-23</t>
  </si>
  <si>
    <t>AST-29</t>
  </si>
  <si>
    <t>AST-30</t>
  </si>
  <si>
    <t>AST-31</t>
  </si>
  <si>
    <t>AST-32</t>
  </si>
  <si>
    <t>AST-33</t>
  </si>
  <si>
    <t>AST-35</t>
  </si>
  <si>
    <t>AST-36</t>
  </si>
  <si>
    <t>AST-45</t>
  </si>
  <si>
    <t>AST-48</t>
  </si>
  <si>
    <t>AST-49</t>
  </si>
  <si>
    <t>AST-51</t>
  </si>
  <si>
    <t>Chem-EP</t>
  </si>
  <si>
    <t>Chemicals</t>
  </si>
  <si>
    <t>74.28</t>
  </si>
  <si>
    <t>37.74</t>
  </si>
  <si>
    <t>1.134</t>
  </si>
  <si>
    <t>1.363090909</t>
  </si>
  <si>
    <t>4.936296296</t>
  </si>
  <si>
    <t>0.880273973</t>
  </si>
  <si>
    <t>4.606451613</t>
  </si>
  <si>
    <t>0.0296</t>
  </si>
  <si>
    <t>7.875</t>
  </si>
  <si>
    <t>0.8875</t>
  </si>
  <si>
    <t>1.3</t>
  </si>
  <si>
    <t>4.6875</t>
  </si>
  <si>
    <t>0.975</t>
  </si>
  <si>
    <t>1.31308268</t>
  </si>
  <si>
    <t>49.89714186</t>
  </si>
  <si>
    <t>2.277777778</t>
  </si>
  <si>
    <t>17.27777778</t>
  </si>
  <si>
    <t>4.7629357</t>
  </si>
  <si>
    <t>62.35115826</t>
  </si>
  <si>
    <t>18.97727273</t>
  </si>
  <si>
    <t>1.022727273</t>
  </si>
  <si>
    <t>4.034278181</t>
  </si>
  <si>
    <t>36.98088332</t>
  </si>
  <si>
    <t>AST-4</t>
  </si>
  <si>
    <t>AST-4a</t>
  </si>
  <si>
    <t>Tank Breath Losses</t>
  </si>
  <si>
    <t>Tank Work Losses</t>
  </si>
  <si>
    <t>CCC Day Tank</t>
  </si>
  <si>
    <t>EG-2 Day Tank</t>
  </si>
  <si>
    <t>0.00071</t>
  </si>
  <si>
    <t>0.00041</t>
  </si>
  <si>
    <t>0.03307</t>
  </si>
  <si>
    <t>0.00118</t>
  </si>
  <si>
    <t>EG-6 Day Tank</t>
  </si>
  <si>
    <t>0.00011</t>
  </si>
  <si>
    <t>0.0078</t>
  </si>
  <si>
    <t>0.00105</t>
  </si>
  <si>
    <t>EG-8 Day Tank</t>
  </si>
  <si>
    <t>0.00025</t>
  </si>
  <si>
    <t>0.00779</t>
  </si>
  <si>
    <t>EG-9 Day Tank</t>
  </si>
  <si>
    <t>Misc Chem Usage</t>
  </si>
  <si>
    <t>TEG-1 Tank</t>
  </si>
  <si>
    <t>Misc Solvents</t>
  </si>
  <si>
    <t>40.02</t>
  </si>
  <si>
    <t>0.94</t>
  </si>
  <si>
    <t>3.1</t>
  </si>
  <si>
    <t>Gasoline Dispensing</t>
  </si>
  <si>
    <t>0.0025</t>
  </si>
  <si>
    <t>0.00214</t>
  </si>
  <si>
    <t>0.0005528</t>
  </si>
  <si>
    <t>0.002514</t>
  </si>
  <si>
    <t>0.00057</t>
  </si>
  <si>
    <t>4.1</t>
  </si>
  <si>
    <t>4401 Conn AST</t>
  </si>
  <si>
    <t>48</t>
  </si>
  <si>
    <t>Anderson/Cen AST</t>
  </si>
  <si>
    <t>Asbury Lab</t>
  </si>
  <si>
    <t>Ashbury AST</t>
  </si>
  <si>
    <t>Battell/Tompkins AST</t>
  </si>
  <si>
    <t>Beeghly Lab</t>
  </si>
  <si>
    <t>Bender AST</t>
  </si>
  <si>
    <t>Cassell Hall AST</t>
  </si>
  <si>
    <t>116.8</t>
  </si>
  <si>
    <t>439.6</t>
  </si>
  <si>
    <t>12.4</t>
  </si>
  <si>
    <t>East Campus AST 1</t>
  </si>
  <si>
    <t>East Campus AST 2</t>
  </si>
  <si>
    <t>East Campus AST 3</t>
  </si>
  <si>
    <t>Hall of Science AST</t>
  </si>
  <si>
    <t>Hall of Science Lab</t>
  </si>
  <si>
    <t>Hughes AST</t>
  </si>
  <si>
    <t>48.1</t>
  </si>
  <si>
    <t>Hurst AST</t>
  </si>
  <si>
    <t>Hurst Lab</t>
  </si>
  <si>
    <t>ISB (SIS) AST</t>
  </si>
  <si>
    <t>Katzen Art Lab</t>
  </si>
  <si>
    <t>Katzen AST</t>
  </si>
  <si>
    <t>Leonard UST</t>
  </si>
  <si>
    <t>Letts AST</t>
  </si>
  <si>
    <t>Mary Graydon AST</t>
  </si>
  <si>
    <t>McDowell AST</t>
  </si>
  <si>
    <t>McKinley AST</t>
  </si>
  <si>
    <t>605.9</t>
  </si>
  <si>
    <t>Nebraska AST</t>
  </si>
  <si>
    <t>Photo Processing</t>
  </si>
  <si>
    <t>Sports Center AST</t>
  </si>
  <si>
    <t>Spring Valley AST</t>
  </si>
  <si>
    <t>Transmitter AST</t>
  </si>
  <si>
    <t>Ward Circle AST</t>
  </si>
  <si>
    <t>Standing - AST-1a</t>
  </si>
  <si>
    <t>AST-1a</t>
  </si>
  <si>
    <t>Working - AST-1a</t>
  </si>
  <si>
    <t>Standing - AST-1b</t>
  </si>
  <si>
    <t>AST-1b</t>
  </si>
  <si>
    <t>Working - AST-1b</t>
  </si>
  <si>
    <t>Standing - AST-2a</t>
  </si>
  <si>
    <t>AST-2a</t>
  </si>
  <si>
    <t>Working - AST-2a</t>
  </si>
  <si>
    <t>Standing - AST-2b</t>
  </si>
  <si>
    <t>AST-2b</t>
  </si>
  <si>
    <t>Working - AST-2b</t>
  </si>
  <si>
    <t>Standing - AST-3</t>
  </si>
  <si>
    <t>AST-3</t>
  </si>
  <si>
    <t>Working - AST-3</t>
  </si>
  <si>
    <t>3.2</t>
  </si>
  <si>
    <t>0.85</t>
  </si>
  <si>
    <t>0.09</t>
  </si>
  <si>
    <t>0.00223</t>
  </si>
  <si>
    <t>0.000683</t>
  </si>
  <si>
    <t>0.061</t>
  </si>
  <si>
    <t>0.062</t>
  </si>
  <si>
    <t>0.07</t>
  </si>
  <si>
    <t>0.122</t>
  </si>
  <si>
    <t>0.1</t>
  </si>
  <si>
    <t>0.037</t>
  </si>
  <si>
    <t>0.0042</t>
  </si>
  <si>
    <t>Standing</t>
  </si>
  <si>
    <t>Chems</t>
  </si>
  <si>
    <t>0.266666667</t>
  </si>
  <si>
    <t>0.874671998</t>
  </si>
  <si>
    <t>0.607692308</t>
  </si>
  <si>
    <t>6.962025316</t>
  </si>
  <si>
    <t>21.11111111</t>
  </si>
  <si>
    <t>0.209876543</t>
  </si>
  <si>
    <t>117.7740701</t>
  </si>
  <si>
    <t>2.846206693</t>
  </si>
  <si>
    <t>20.48543689</t>
  </si>
  <si>
    <t>0.485436893</t>
  </si>
  <si>
    <t>22.09226771</t>
  </si>
  <si>
    <t>0.069309075</t>
  </si>
  <si>
    <t>19.80295567</t>
  </si>
  <si>
    <t>0.778325123</t>
  </si>
  <si>
    <t>36.65151737</t>
  </si>
  <si>
    <t>0.879636417</t>
  </si>
  <si>
    <t>17.21153846</t>
  </si>
  <si>
    <t>0.692307692</t>
  </si>
  <si>
    <t>38.4331116</t>
  </si>
  <si>
    <t>0.635624538</t>
  </si>
  <si>
    <t>0.001623465</t>
  </si>
  <si>
    <t>0.011240954</t>
  </si>
  <si>
    <t>0.000657606</t>
  </si>
  <si>
    <t>0.0174</t>
  </si>
  <si>
    <t>0.0178</t>
  </si>
  <si>
    <t>0.0164</t>
  </si>
  <si>
    <t>0.33</t>
  </si>
  <si>
    <t>0.0151</t>
  </si>
  <si>
    <t>0.329</t>
  </si>
  <si>
    <t>Tank 5</t>
  </si>
  <si>
    <t>Tank 1</t>
  </si>
  <si>
    <t>Tank 3</t>
  </si>
  <si>
    <t>Tank 2</t>
  </si>
  <si>
    <t>0.67</t>
  </si>
  <si>
    <t>5.2</t>
  </si>
  <si>
    <t>0.52</t>
  </si>
  <si>
    <t>0.0628</t>
  </si>
  <si>
    <t>0.00294</t>
  </si>
  <si>
    <t>AST</t>
  </si>
  <si>
    <t>0.0465567</t>
  </si>
  <si>
    <t>0.0017</t>
  </si>
  <si>
    <t>0.000797</t>
  </si>
  <si>
    <t>0.0155</t>
  </si>
  <si>
    <t>0.306</t>
  </si>
  <si>
    <t>0.0646</t>
  </si>
  <si>
    <t>0.0588</t>
  </si>
  <si>
    <t>0.0168</t>
  </si>
  <si>
    <t>0.0937</t>
  </si>
  <si>
    <t>0.00985</t>
  </si>
  <si>
    <t>131.1</t>
  </si>
  <si>
    <t>608.58</t>
  </si>
  <si>
    <t>49.68</t>
  </si>
  <si>
    <t>0.00044355</t>
  </si>
  <si>
    <t>0.00040323</t>
  </si>
  <si>
    <t>0.0321371</t>
  </si>
  <si>
    <t>0.091935</t>
  </si>
  <si>
    <t>0.031452</t>
  </si>
  <si>
    <t>0.002903</t>
  </si>
  <si>
    <t>0.00063253</t>
  </si>
  <si>
    <t>1e-07</t>
  </si>
  <si>
    <t>0.005512</t>
  </si>
  <si>
    <t>0.000663</t>
  </si>
  <si>
    <t>0.00321429</t>
  </si>
  <si>
    <t>0.00130952</t>
  </si>
  <si>
    <t>0.07738095</t>
  </si>
  <si>
    <t>Carroll Manor AST</t>
  </si>
  <si>
    <t>Hospital AST</t>
  </si>
  <si>
    <t>Power Plant UST 10</t>
  </si>
  <si>
    <t>Power Plant UST 30</t>
  </si>
  <si>
    <t>Tank 10</t>
  </si>
  <si>
    <t>Tank 11</t>
  </si>
  <si>
    <t>Tank 7</t>
  </si>
  <si>
    <t>Tank 8</t>
  </si>
  <si>
    <t>1.02e-06</t>
  </si>
  <si>
    <t>Tank 9</t>
  </si>
  <si>
    <t>AC-1</t>
  </si>
  <si>
    <t>0.000678</t>
  </si>
  <si>
    <t>AC-2</t>
  </si>
  <si>
    <t>AC-3</t>
  </si>
  <si>
    <t>0.0226</t>
  </si>
  <si>
    <t>0.2789</t>
  </si>
  <si>
    <t>0.0601</t>
  </si>
  <si>
    <t>0.024113</t>
  </si>
  <si>
    <t>0.3064</t>
  </si>
  <si>
    <t>0.06524</t>
  </si>
  <si>
    <t>FO-1</t>
  </si>
  <si>
    <t>1.989e-05</t>
  </si>
  <si>
    <t>7.55e-06</t>
  </si>
  <si>
    <t>0.0148</t>
  </si>
  <si>
    <t>0.03499</t>
  </si>
  <si>
    <t>2.487e-05</t>
  </si>
  <si>
    <t>2.49e-06</t>
  </si>
  <si>
    <t>0.01236429</t>
  </si>
  <si>
    <t>0.4396192</t>
  </si>
  <si>
    <t>0.11677385</t>
  </si>
  <si>
    <t>0.60585</t>
  </si>
  <si>
    <t>0.04808335</t>
  </si>
  <si>
    <t>0.13051195</t>
  </si>
  <si>
    <t>Fuel Pump</t>
  </si>
  <si>
    <t>1.8</t>
  </si>
  <si>
    <t>4.54e-05</t>
  </si>
  <si>
    <t>4.4777e-05</t>
  </si>
  <si>
    <t>4.478e-05</t>
  </si>
  <si>
    <t>4.543e-05</t>
  </si>
  <si>
    <t>Lab Fume Hoods</t>
  </si>
  <si>
    <t>6.55</t>
  </si>
  <si>
    <t>6.6</t>
  </si>
  <si>
    <t>12.51</t>
  </si>
  <si>
    <t>Paint Booth - Color</t>
  </si>
  <si>
    <t>Paint Booth - Gray</t>
  </si>
  <si>
    <t>4.55</t>
  </si>
  <si>
    <t>4.27</t>
  </si>
  <si>
    <t>AST/UST</t>
  </si>
  <si>
    <t>14.7</t>
  </si>
  <si>
    <t>Insig-AST 2A</t>
  </si>
  <si>
    <t>M3</t>
  </si>
  <si>
    <t>Insig-AST 1A</t>
  </si>
  <si>
    <t>Insig-AST 1B</t>
  </si>
  <si>
    <t>Insig-AST 2B</t>
  </si>
  <si>
    <t>Insig-AST 3A</t>
  </si>
  <si>
    <t>Insig-AST 3B</t>
  </si>
  <si>
    <t>Insig-AST 3C</t>
  </si>
  <si>
    <t>Insig-AST1</t>
  </si>
  <si>
    <t>Insig-AST2</t>
  </si>
  <si>
    <t>Insig-AST3</t>
  </si>
  <si>
    <t>Insig-AST4</t>
  </si>
  <si>
    <t>Insig-LAB</t>
  </si>
  <si>
    <t>Insig-UST</t>
  </si>
  <si>
    <t>MG-1, MG-2, MG-3</t>
  </si>
  <si>
    <t>MG-4, MG-5</t>
  </si>
  <si>
    <t>AST-32-1</t>
  </si>
  <si>
    <t>AST-33-1</t>
  </si>
  <si>
    <t>AST-37-1</t>
  </si>
  <si>
    <t>AST-37-2</t>
  </si>
  <si>
    <t>AST-39-1</t>
  </si>
  <si>
    <t>5.96</t>
  </si>
  <si>
    <t>0.71</t>
  </si>
  <si>
    <t>1.319976</t>
  </si>
  <si>
    <t>0.360158</t>
  </si>
  <si>
    <t>7.21224</t>
  </si>
  <si>
    <t>0.11</t>
  </si>
  <si>
    <t>5.45</t>
  </si>
  <si>
    <t>0.260366</t>
  </si>
  <si>
    <t>0.432281</t>
  </si>
  <si>
    <t>9.38952</t>
  </si>
  <si>
    <t>0.0122</t>
  </si>
  <si>
    <t>AST1</t>
  </si>
  <si>
    <t>0.35</t>
  </si>
  <si>
    <r>
      <t xml:space="preserve">have not tested yet; they might be in compliance but they need to do the testing at 90% operating capacity. </t>
    </r>
    <r>
      <rPr>
        <b/>
        <sz val="11"/>
        <color theme="1"/>
        <rFont val="Aptos Narrow"/>
        <family val="2"/>
        <scheme val="minor"/>
      </rPr>
      <t>Alt. NOX</t>
    </r>
  </si>
  <si>
    <t>we gave them a permit to install alt. nox in March 2022. They are in the process of completing the installation.They will re-test soon.</t>
  </si>
  <si>
    <t>we gave them a permit to install alt. nox in March 2022. They are in the process of completing the installation. They will re-test soon</t>
  </si>
  <si>
    <t>Applicable Units</t>
  </si>
  <si>
    <t>Boilers subject to § 805.5</t>
  </si>
  <si>
    <t xml:space="preserve"> Fuel Oil or Fuel Oil + Natural Gas </t>
  </si>
  <si>
    <r>
      <t xml:space="preserve">Boilers with heat input </t>
    </r>
    <r>
      <rPr>
        <b/>
        <sz val="12"/>
        <color theme="1"/>
        <rFont val="Aptos Narrow"/>
        <family val="2"/>
        <scheme val="minor"/>
      </rPr>
      <t>25–100 MMBtu/hr</t>
    </r>
  </si>
  <si>
    <r>
      <t xml:space="preserve">Boilers with heat input </t>
    </r>
    <r>
      <rPr>
        <b/>
        <sz val="12"/>
        <color theme="1"/>
        <rFont val="Aptos Narrow"/>
        <family val="2"/>
        <scheme val="minor"/>
      </rPr>
      <t>≥100 MMBtu/hr</t>
    </r>
  </si>
  <si>
    <t>Column1</t>
  </si>
  <si>
    <t>00059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</si>
</sst>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"/>
  </numFmts>
  <fonts count="1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4" tint="-0.249977111117893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theme="4" tint="-0.249977111117893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ptos Narrow"/>
      <family val="2"/>
      <scheme val="minor"/>
    </font>
    <font>
      <sz val="11"/>
      <color rgb="FF212529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theme="7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quotePrefix="1"/>
    <xf numFmtId="0" fontId="0" fillId="0" borderId="2" xfId="0" applyBorder="1"/>
    <xf numFmtId="0" fontId="10" fillId="3" borderId="8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vertical="center" wrapText="1"/>
    </xf>
    <xf numFmtId="0" fontId="11" fillId="3" borderId="9" xfId="0" applyFont="1" applyFill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0" fillId="0" borderId="0" xfId="0" applyFill="1"/>
    <xf numFmtId="0" fontId="0" fillId="4" borderId="0" xfId="0" applyNumberFormat="1" applyFill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0" fillId="0" borderId="0" xfId="0" quotePrefix="1" applyFill="1" applyAlignment="1" applyProtection="1">
      <alignment horizontal="center"/>
    </xf>
    <xf numFmtId="0" fontId="9" fillId="0" borderId="0" xfId="0" applyFont="1" applyFill="1" applyProtection="1"/>
    <xf numFmtId="0" fontId="0" fillId="0" borderId="0" xfId="0" quotePrefix="1" applyFill="1" applyProtection="1"/>
    <xf numFmtId="0" fontId="0" fillId="0" borderId="0" xfId="0" quotePrefix="1" applyFill="1" applyAlignment="1" applyProtection="1">
      <alignment wrapText="1"/>
    </xf>
    <xf numFmtId="0" fontId="0" fillId="0" borderId="0" xfId="0" applyFill="1" applyAlignment="1" applyProtection="1">
      <alignment wrapText="1"/>
    </xf>
    <xf numFmtId="164" fontId="0" fillId="2" borderId="0" xfId="0" applyNumberFormat="1" applyFill="1"/>
    <xf numFmtId="164" fontId="0" fillId="4" borderId="0" xfId="0" applyNumberFormat="1" applyFill="1"/>
    <xf numFmtId="164" fontId="0" fillId="5" borderId="0" xfId="0" applyNumberFormat="1" applyFill="1"/>
    <xf numFmtId="0" fontId="0" fillId="0" borderId="0" xfId="1" applyNumberFormat="1" applyFont="1"/>
    <xf numFmtId="0" fontId="2" fillId="0" borderId="1" xfId="0" applyFont="1" applyFill="1" applyBorder="1"/>
    <xf numFmtId="0" fontId="4" fillId="0" borderId="2" xfId="0" applyFont="1" applyFill="1" applyBorder="1"/>
    <xf numFmtId="0" fontId="0" fillId="0" borderId="3" xfId="0" quotePrefix="1" applyFill="1" applyBorder="1"/>
    <xf numFmtId="0" fontId="0" fillId="0" borderId="3" xfId="0" applyFill="1" applyBorder="1"/>
    <xf numFmtId="0" fontId="3" fillId="0" borderId="4" xfId="0" quotePrefix="1" applyFont="1" applyFill="1" applyBorder="1"/>
    <xf numFmtId="0" fontId="3" fillId="0" borderId="3" xfId="0" quotePrefix="1" applyFont="1" applyFill="1" applyBorder="1"/>
    <xf numFmtId="0" fontId="3" fillId="0" borderId="3" xfId="0" applyFont="1" applyFill="1" applyBorder="1"/>
    <xf numFmtId="0" fontId="3" fillId="0" borderId="0" xfId="0" applyFont="1" applyFill="1"/>
    <xf numFmtId="0" fontId="5" fillId="0" borderId="2" xfId="0" applyFont="1" applyFill="1" applyBorder="1"/>
    <xf numFmtId="0" fontId="0" fillId="0" borderId="5" xfId="0" applyFill="1" applyBorder="1"/>
    <xf numFmtId="0" fontId="4" fillId="0" borderId="6" xfId="0" applyFont="1" applyFill="1" applyBorder="1"/>
    <xf numFmtId="0" fontId="4" fillId="0" borderId="7" xfId="0" applyFont="1" applyFill="1" applyBorder="1"/>
    <xf numFmtId="0" fontId="0" fillId="0" borderId="5" xfId="0" quotePrefix="1" applyFill="1" applyBorder="1"/>
    <xf numFmtId="0" fontId="3" fillId="0" borderId="5" xfId="0" applyFont="1" applyFill="1" applyBorder="1"/>
    <xf numFmtId="0" fontId="8" fillId="0" borderId="0" xfId="0" applyFont="1" applyFill="1"/>
    <xf numFmtId="2" fontId="2" fillId="0" borderId="1" xfId="0" applyNumberFormat="1" applyFont="1" applyFill="1" applyBorder="1"/>
  </cellXfs>
  <cellStyles count="2">
    <cellStyle name="Normal" xfId="0" builtinId="0"/>
    <cellStyle name="Percent" xfId="1" builtinId="5"/>
  </cellStyles>
  <dxfs count="6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7" tint="0.39997558519241921"/>
        </top>
        <bottom style="thin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7" tint="0.3999755851924192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7" tint="0.3999755851924192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7" tint="0.3999755851924192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7" tint="0.3999755851924192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7" tint="0.3999755851924192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7" tint="0.3999755851924192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7" tint="0.3999755851924192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7" tint="0.3999755851924192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7" tint="0.3999755851924192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7" tint="0.3999755851924192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7" tint="0.3999755851924192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7" tint="0.39997558519241921"/>
        </top>
        <bottom style="thin">
          <color theme="7" tint="0.39997558519241921"/>
        </bottom>
      </border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border outline="0">
        <top style="thin">
          <color theme="7" tint="0.39997558519241921"/>
        </top>
      </border>
    </dxf>
    <dxf>
      <border outline="0">
        <left style="thin">
          <color theme="7" tint="0.39997558519241921"/>
        </left>
        <right style="thin">
          <color theme="7" tint="0.39997558519241921"/>
        </right>
        <top style="thin">
          <color theme="7" tint="0.39997558519241921"/>
        </top>
        <bottom style="thin">
          <color theme="7" tint="0.39997558519241921"/>
        </bottom>
      </border>
    </dxf>
    <dxf>
      <border outline="0">
        <bottom style="thin">
          <color theme="7" tint="0.39997558519241921"/>
        </bottom>
      </border>
    </dxf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theme="9" tint="0.79998168889431442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ocumenttasks/documenttask1.xml><?xml version="1.0" encoding="utf-8"?>
<Tasks xmlns="http://schemas.microsoft.com/office/tasks/2019/documenttasks">
  <Task id="{DDD32856-DE43-4145-BD2C-EFE1BE5BC06F}">
    <Anchor>
      <Comment id="{63901765-F1F3-4EA9-9750-9756D5B93F31}"/>
    </Anchor>
    <History>
      <Event time="2025-11-25T19:56:55.37" id="{249431FC-F7AE-43DB-9945-AD7D662AFDA8}">
        <Attribution userId="S::monae.scott1@dc.gov::b43585cf-1f0c-4bc8-b747-66cf1c44120a" userName="Scott, Monae (DOEE)" userProvider="AD"/>
        <Anchor>
          <Comment id="{63901765-F1F3-4EA9-9750-9756D5B93F31}"/>
        </Anchor>
        <Create/>
      </Event>
      <Event time="2025-11-25T19:56:55.37" id="{12F5202C-E087-4432-B78C-B5F0EF3232BA}">
        <Attribution userId="S::monae.scott1@dc.gov::b43585cf-1f0c-4bc8-b747-66cf1c44120a" userName="Scott, Monae (DOEE)" userProvider="AD"/>
        <Anchor>
          <Comment id="{63901765-F1F3-4EA9-9750-9756D5B93F31}"/>
        </Anchor>
        <Assign userId="S::Joseph.Jakuta@dc.gov::18609157-2d51-4248-b042-ecd6e1abc9a9" userName="Jakuta, Joseph (DOEE)" userProvider="AD"/>
      </Event>
      <Event time="2025-11-25T19:56:55.37" id="{CC5F664F-E466-45D9-A003-8E5EE89BC91F}">
        <Attribution userId="S::monae.scott1@dc.gov::b43585cf-1f0c-4bc8-b747-66cf1c44120a" userName="Scott, Monae (DOEE)" userProvider="AD"/>
        <Anchor>
          <Comment id="{63901765-F1F3-4EA9-9750-9756D5B93F31}"/>
        </Anchor>
        <SetTitle title="@Jakuta, Joseph (DOEE) this column has emissions for the entire summer but it seems like I need to be providing tons per day. Is that correct? If so, am I just dividing by 92?"/>
      </Event>
      <Event time="2025-11-26T12:10:06.12" id="{5CD4DED3-EA75-4282-B0D0-6B929294A53C}">
        <Attribution userId="S::monae.scott1@dc.gov::b43585cf-1f0c-4bc8-b747-66cf1c44120a" userName="Scott, Monae (DOEE)" userProvider="AD"/>
        <Progress percentComplete="100"/>
      </Event>
    </History>
  </Task>
</Task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cgovict-my.sharepoint.com/personal/monae_scott1_dc_gov/Documents/Ozone%20SZN%20Day.xlsx" TargetMode="External"/><Relationship Id="rId1" Type="http://schemas.openxmlformats.org/officeDocument/2006/relationships/externalLinkPath" Target="Ozone%20SZN%20Da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Units-SCCs"/>
      <sheetName val="Updated OSD"/>
      <sheetName val="Sheet2"/>
      <sheetName val="2022_DOEE_EMISSIONS (1)"/>
      <sheetName val="Sheet1"/>
      <sheetName val="Ignore"/>
      <sheetName val="Ozone Season Day Emissions"/>
      <sheetName val="NOX RACT Units"/>
      <sheetName val="Summary"/>
      <sheetName val="Sheet3"/>
      <sheetName val="Unique"/>
      <sheetName val="Sheet5"/>
      <sheetName val="Sheet4"/>
    </sheetNames>
    <sheetDataSet>
      <sheetData sheetId="0">
        <row r="1">
          <cell r="I1" t="str">
            <v>SCC</v>
          </cell>
          <cell r="J1" t="str">
            <v>SCC Description</v>
          </cell>
        </row>
        <row r="2">
          <cell r="I2">
            <v>10300603</v>
          </cell>
          <cell r="J2" t="str">
            <v>External Combustion Boilers &gt; Commercial/Institutional &gt; Natural Gas &gt; &lt; 10 Million BTU/hr</v>
          </cell>
        </row>
        <row r="3">
          <cell r="I3">
            <v>10300503</v>
          </cell>
          <cell r="J3" t="str">
            <v>External Combustion Boilers &gt; Commercial/Institutional &gt; Distillate Oil &gt; &lt; 10 Million BTU/hr</v>
          </cell>
        </row>
        <row r="4">
          <cell r="I4">
            <v>10300603</v>
          </cell>
          <cell r="J4" t="str">
            <v>External Combustion Boilers &gt; Commercial/Institutional &gt; Natural Gas &gt; &lt; 10 Million BTU/hr</v>
          </cell>
        </row>
        <row r="5">
          <cell r="I5">
            <v>10300503</v>
          </cell>
          <cell r="J5" t="str">
            <v>External Combustion Boilers &gt; Commercial/Institutional &gt; Distillate Oil &gt; &lt; 10 Million BTU/hr</v>
          </cell>
        </row>
        <row r="6">
          <cell r="I6">
            <v>10300603</v>
          </cell>
          <cell r="J6" t="str">
            <v>External Combustion Boilers &gt; Commercial/Institutional &gt; Natural Gas &gt; &lt; 10 Million BTU/hr</v>
          </cell>
        </row>
        <row r="7">
          <cell r="I7">
            <v>10300503</v>
          </cell>
          <cell r="J7" t="str">
            <v>External Combustion Boilers &gt; Commercial/Institutional &gt; Distillate Oil &gt; &lt; 10 Million BTU/hr</v>
          </cell>
        </row>
        <row r="8">
          <cell r="I8">
            <v>10300603</v>
          </cell>
          <cell r="J8" t="str">
            <v>External Combustion Boilers &gt; Commercial/Institutional &gt; Natural Gas &gt; &lt; 10 Million BTU/hr</v>
          </cell>
        </row>
        <row r="9">
          <cell r="I9">
            <v>20200401</v>
          </cell>
          <cell r="J9" t="str">
            <v>Internal Combustion Engines &gt; Industrial &gt; Diesel &gt; Large Bore Engine</v>
          </cell>
        </row>
        <row r="10">
          <cell r="I10">
            <v>40299998</v>
          </cell>
          <cell r="J10" t="str">
            <v>Chemical Evaporation &gt; Surface Coating Operations &gt; Miscellaneous &gt; Miscellaneous</v>
          </cell>
        </row>
        <row r="11">
          <cell r="I11">
            <v>40400316</v>
          </cell>
          <cell r="J11" t="str">
            <v>Chemical Evaporation &gt; Petroleum Liquids Storage (non-Refinery) &gt; Oil and Gas Field Storage and Working Tanks &gt; Fixed Roof Tank, Diesel, working+breathing+flashing losses</v>
          </cell>
        </row>
        <row r="12">
          <cell r="I12">
            <v>40400316</v>
          </cell>
          <cell r="J12" t="str">
            <v>Chemical Evaporation &gt; Petroleum Liquids Storage (non-Refinery) &gt; Oil and Gas Field Storage and Working Tanks &gt; Fixed Roof Tank, Diesel, working+breathing+flashing losses</v>
          </cell>
        </row>
        <row r="13">
          <cell r="I13">
            <v>40400316</v>
          </cell>
          <cell r="J13" t="str">
            <v>Chemical Evaporation &gt; Petroleum Liquids Storage (non-Refinery) &gt; Oil and Gas Field Storage and Working Tanks &gt; Fixed Roof Tank, Diesel, working+breathing+flashing losses</v>
          </cell>
        </row>
        <row r="14">
          <cell r="I14">
            <v>10300603</v>
          </cell>
          <cell r="J14" t="str">
            <v>External Combustion Boilers &gt; Commercial/Institutional &gt; Natural Gas &gt; &lt; 10 Million BTU/hr</v>
          </cell>
        </row>
        <row r="15">
          <cell r="I15">
            <v>10300603</v>
          </cell>
          <cell r="J15" t="str">
            <v>External Combustion Boilers &gt; Commercial/Institutional &gt; Natural Gas &gt; &lt; 10 Million BTU/hr</v>
          </cell>
        </row>
        <row r="16">
          <cell r="I16">
            <v>10300603</v>
          </cell>
          <cell r="J16" t="str">
            <v>External Combustion Boilers &gt; Commercial/Institutional &gt; Natural Gas &gt; &lt; 10 Million BTU/hr</v>
          </cell>
        </row>
        <row r="17">
          <cell r="I17">
            <v>30103332</v>
          </cell>
          <cell r="J17" t="str">
            <v>Industrial Processes &gt; Chemical Manufacturing &gt; Pesticides &gt; Transfer Operations</v>
          </cell>
        </row>
        <row r="18">
          <cell r="I18">
            <v>10300502</v>
          </cell>
          <cell r="J18" t="str">
            <v>External Combustion Boilers &gt; Commercial/Institutional &gt; Distillate Oil &gt; 10-100 Million BTU/hr</v>
          </cell>
        </row>
        <row r="19">
          <cell r="I19">
            <v>10300602</v>
          </cell>
          <cell r="J19" t="str">
            <v>External Combustion Boilers &gt; Commercial/Institutional &gt; Natural Gas &gt; 10-100 Million BTU/hr</v>
          </cell>
        </row>
        <row r="20">
          <cell r="I20">
            <v>10300502</v>
          </cell>
          <cell r="J20" t="str">
            <v>External Combustion Boilers &gt; Commercial/Institutional &gt; Distillate Oil &gt; 10-100 Million BTU/hr</v>
          </cell>
        </row>
        <row r="21">
          <cell r="I21">
            <v>10300602</v>
          </cell>
          <cell r="J21" t="str">
            <v>External Combustion Boilers &gt; Commercial/Institutional &gt; Natural Gas &gt; 10-100 Million BTU/hr</v>
          </cell>
        </row>
        <row r="22">
          <cell r="I22">
            <v>10300502</v>
          </cell>
          <cell r="J22" t="str">
            <v>External Combustion Boilers &gt; Commercial/Institutional &gt; Distillate Oil &gt; 10-100 Million BTU/hr</v>
          </cell>
        </row>
        <row r="23">
          <cell r="I23">
            <v>10200602</v>
          </cell>
          <cell r="J23" t="str">
            <v>External Combustion Boilers &gt; Industrial &gt; Natural Gas &gt; 10-100 Million BTU/hr</v>
          </cell>
        </row>
        <row r="24">
          <cell r="I24">
            <v>10300502</v>
          </cell>
          <cell r="J24" t="str">
            <v>External Combustion Boilers &gt; Commercial/Institutional &gt; Distillate Oil &gt; 10-100 Million BTU/hr</v>
          </cell>
        </row>
        <row r="25">
          <cell r="I25">
            <v>10200602</v>
          </cell>
          <cell r="J25" t="str">
            <v>External Combustion Boilers &gt; Industrial &gt; Natural Gas &gt; 10-100 Million BTU/hr</v>
          </cell>
        </row>
        <row r="26">
          <cell r="I26">
            <v>20100102</v>
          </cell>
          <cell r="J26" t="str">
            <v>Internal Combustion Engines &gt; Electric Generation &gt; Distillate Oil (Diesel) &gt; Reciprocating</v>
          </cell>
        </row>
        <row r="27">
          <cell r="I27">
            <v>20100102</v>
          </cell>
          <cell r="J27" t="str">
            <v>Internal Combustion Engines &gt; Electric Generation &gt; Distillate Oil (Diesel) &gt; Reciprocating</v>
          </cell>
        </row>
        <row r="28">
          <cell r="I28">
            <v>20100102</v>
          </cell>
          <cell r="J28" t="str">
            <v>Internal Combustion Engines &gt; Electric Generation &gt; Distillate Oil (Diesel) &gt; Reciprocating</v>
          </cell>
        </row>
        <row r="29">
          <cell r="I29">
            <v>20100102</v>
          </cell>
          <cell r="J29" t="str">
            <v>Internal Combustion Engines &gt; Electric Generation &gt; Distillate Oil (Diesel) &gt; Reciprocating</v>
          </cell>
        </row>
        <row r="30">
          <cell r="I30">
            <v>20100102</v>
          </cell>
          <cell r="J30" t="str">
            <v>Internal Combustion Engines &gt; Electric Generation &gt; Distillate Oil (Diesel) &gt; Reciprocating</v>
          </cell>
        </row>
        <row r="31">
          <cell r="I31">
            <v>20100102</v>
          </cell>
          <cell r="J31" t="str">
            <v>Internal Combustion Engines &gt; Electric Generation &gt; Distillate Oil (Diesel) &gt; Reciprocating</v>
          </cell>
        </row>
        <row r="32">
          <cell r="I32">
            <v>20100102</v>
          </cell>
          <cell r="J32" t="str">
            <v>Internal Combustion Engines &gt; Electric Generation &gt; Distillate Oil (Diesel) &gt; Reciprocating</v>
          </cell>
        </row>
        <row r="33">
          <cell r="I33">
            <v>20100102</v>
          </cell>
          <cell r="J33" t="str">
            <v>Internal Combustion Engines &gt; Electric Generation &gt; Distillate Oil (Diesel) &gt; Reciprocating</v>
          </cell>
        </row>
        <row r="34">
          <cell r="I34">
            <v>20100102</v>
          </cell>
          <cell r="J34" t="str">
            <v>Internal Combustion Engines &gt; Electric Generation &gt; Distillate Oil (Diesel) &gt; Reciprocating</v>
          </cell>
        </row>
        <row r="35">
          <cell r="I35">
            <v>20100102</v>
          </cell>
          <cell r="J35" t="str">
            <v>Internal Combustion Engines &gt; Electric Generation &gt; Distillate Oil (Diesel) &gt; Reciprocating</v>
          </cell>
        </row>
        <row r="36">
          <cell r="I36">
            <v>20100102</v>
          </cell>
          <cell r="J36" t="str">
            <v>Internal Combustion Engines &gt; Electric Generation &gt; Distillate Oil (Diesel) &gt; Reciprocating</v>
          </cell>
        </row>
        <row r="37">
          <cell r="I37">
            <v>10300603</v>
          </cell>
          <cell r="J37" t="str">
            <v>External Combustion Boilers &gt; Commercial/Institutional &gt; Natural Gas &gt; &lt; 10 Million BTU/hr</v>
          </cell>
        </row>
        <row r="38">
          <cell r="I38">
            <v>10300603</v>
          </cell>
          <cell r="J38" t="str">
            <v>External Combustion Boilers &gt; Commercial/Institutional &gt; Natural Gas &gt; &lt; 10 Million BTU/hr</v>
          </cell>
        </row>
        <row r="39">
          <cell r="I39">
            <v>10300603</v>
          </cell>
          <cell r="J39" t="str">
            <v>External Combustion Boilers &gt; Commercial/Institutional &gt; Natural Gas &gt; &lt; 10 Million BTU/hr</v>
          </cell>
        </row>
        <row r="40">
          <cell r="I40">
            <v>10300603</v>
          </cell>
          <cell r="J40" t="str">
            <v>External Combustion Boilers &gt; Commercial/Institutional &gt; Natural Gas &gt; &lt; 10 Million BTU/hr</v>
          </cell>
        </row>
        <row r="41">
          <cell r="I41">
            <v>10300603</v>
          </cell>
          <cell r="J41" t="str">
            <v>External Combustion Boilers &gt; Commercial/Institutional &gt; Natural Gas &gt; &lt; 10 Million BTU/hr</v>
          </cell>
        </row>
        <row r="42">
          <cell r="I42">
            <v>38500110</v>
          </cell>
          <cell r="J42" t="str">
            <v>Industrial Processes &gt; Cooling Tower &gt; Process Cooling &gt; Other Not Classified</v>
          </cell>
        </row>
        <row r="43">
          <cell r="I43">
            <v>38500110</v>
          </cell>
          <cell r="J43" t="str">
            <v>Industrial Processes &gt; Cooling Tower &gt; Process Cooling &gt; Other Not Classified</v>
          </cell>
        </row>
        <row r="44">
          <cell r="I44">
            <v>39090003</v>
          </cell>
          <cell r="J44" t="str">
            <v>Industrial Processes &gt; In-process Fuel Use &gt; Fuel Storage - Fixed Roof Tanks &gt; Distillate Oil (No. 2): Breathing Loss</v>
          </cell>
        </row>
        <row r="45">
          <cell r="I45">
            <v>39090004</v>
          </cell>
          <cell r="J45" t="str">
            <v>Industrial Processes &gt; In-process Fuel Use &gt; Fuel Storage - Fixed Roof Tanks &gt; Distillate Oil (No. 2): Working Loss</v>
          </cell>
        </row>
        <row r="46">
          <cell r="I46">
            <v>10300603</v>
          </cell>
          <cell r="J46" t="str">
            <v>External Combustion Boilers &gt; Commercial/Institutional &gt; Natural Gas &gt; &lt; 10 Million BTU/hr</v>
          </cell>
        </row>
        <row r="47">
          <cell r="I47">
            <v>39090003</v>
          </cell>
          <cell r="J47" t="str">
            <v>Industrial Processes &gt; In-process Fuel Use &gt; Fuel Storage - Fixed Roof Tanks &gt; Distillate Oil (No. 2): Breathing Loss</v>
          </cell>
        </row>
        <row r="48">
          <cell r="I48">
            <v>39090004</v>
          </cell>
          <cell r="J48" t="str">
            <v>Industrial Processes &gt; In-process Fuel Use &gt; Fuel Storage - Fixed Roof Tanks &gt; Distillate Oil (No. 2): Working Loss</v>
          </cell>
        </row>
        <row r="49">
          <cell r="I49">
            <v>39090003</v>
          </cell>
          <cell r="J49" t="str">
            <v>Industrial Processes &gt; In-process Fuel Use &gt; Fuel Storage - Fixed Roof Tanks &gt; Distillate Oil (No. 2): Breathing Loss</v>
          </cell>
        </row>
        <row r="50">
          <cell r="I50">
            <v>39090004</v>
          </cell>
          <cell r="J50" t="str">
            <v>Industrial Processes &gt; In-process Fuel Use &gt; Fuel Storage - Fixed Roof Tanks &gt; Distillate Oil (No. 2): Working Loss</v>
          </cell>
        </row>
        <row r="51">
          <cell r="I51">
            <v>39090003</v>
          </cell>
          <cell r="J51" t="str">
            <v>Industrial Processes &gt; In-process Fuel Use &gt; Fuel Storage - Fixed Roof Tanks &gt; Distillate Oil (No. 2): Breathing Loss</v>
          </cell>
        </row>
        <row r="52">
          <cell r="I52">
            <v>39090004</v>
          </cell>
          <cell r="J52" t="str">
            <v>Industrial Processes &gt; In-process Fuel Use &gt; Fuel Storage - Fixed Roof Tanks &gt; Distillate Oil (No. 2): Working Loss</v>
          </cell>
        </row>
        <row r="53">
          <cell r="I53">
            <v>39090003</v>
          </cell>
          <cell r="J53" t="str">
            <v>Industrial Processes &gt; In-process Fuel Use &gt; Fuel Storage - Fixed Roof Tanks &gt; Distillate Oil (No. 2): Breathing Loss</v>
          </cell>
        </row>
        <row r="54">
          <cell r="I54">
            <v>39090004</v>
          </cell>
          <cell r="J54" t="str">
            <v>Industrial Processes &gt; In-process Fuel Use &gt; Fuel Storage - Fixed Roof Tanks &gt; Distillate Oil (No. 2): Working Loss</v>
          </cell>
        </row>
        <row r="55">
          <cell r="I55">
            <v>39090003</v>
          </cell>
          <cell r="J55" t="str">
            <v>Industrial Processes &gt; In-process Fuel Use &gt; Fuel Storage - Fixed Roof Tanks &gt; Distillate Oil (No. 2): Breathing Loss</v>
          </cell>
        </row>
        <row r="56">
          <cell r="I56">
            <v>39090004</v>
          </cell>
          <cell r="J56" t="str">
            <v>Industrial Processes &gt; In-process Fuel Use &gt; Fuel Storage - Fixed Roof Tanks &gt; Distillate Oil (No. 2): Working Loss</v>
          </cell>
        </row>
        <row r="57">
          <cell r="I57">
            <v>39090003</v>
          </cell>
          <cell r="J57" t="str">
            <v>Industrial Processes &gt; In-process Fuel Use &gt; Fuel Storage - Fixed Roof Tanks &gt; Distillate Oil (No. 2): Breathing Loss</v>
          </cell>
        </row>
        <row r="58">
          <cell r="I58">
            <v>39090004</v>
          </cell>
          <cell r="J58" t="str">
            <v>Industrial Processes &gt; In-process Fuel Use &gt; Fuel Storage - Fixed Roof Tanks &gt; Distillate Oil (No. 2): Working Loss</v>
          </cell>
        </row>
        <row r="59">
          <cell r="I59">
            <v>39090003</v>
          </cell>
          <cell r="J59" t="str">
            <v>Industrial Processes &gt; In-process Fuel Use &gt; Fuel Storage - Fixed Roof Tanks &gt; Distillate Oil (No. 2): Breathing Loss</v>
          </cell>
        </row>
        <row r="60">
          <cell r="I60">
            <v>39090004</v>
          </cell>
          <cell r="J60" t="str">
            <v>Industrial Processes &gt; In-process Fuel Use &gt; Fuel Storage - Fixed Roof Tanks &gt; Distillate Oil (No. 2): Working Loss</v>
          </cell>
        </row>
        <row r="61">
          <cell r="I61">
            <v>39090003</v>
          </cell>
          <cell r="J61" t="str">
            <v>Industrial Processes &gt; In-process Fuel Use &gt; Fuel Storage - Fixed Roof Tanks &gt; Distillate Oil (No. 2): Breathing Loss</v>
          </cell>
        </row>
        <row r="62">
          <cell r="I62">
            <v>39090004</v>
          </cell>
          <cell r="J62" t="str">
            <v>Industrial Processes &gt; In-process Fuel Use &gt; Fuel Storage - Fixed Roof Tanks &gt; Distillate Oil (No. 2): Working Loss</v>
          </cell>
        </row>
        <row r="63">
          <cell r="I63">
            <v>39090003</v>
          </cell>
          <cell r="J63" t="str">
            <v>Industrial Processes &gt; In-process Fuel Use &gt; Fuel Storage - Fixed Roof Tanks &gt; Distillate Oil (No. 2): Breathing Loss</v>
          </cell>
        </row>
        <row r="64">
          <cell r="I64">
            <v>39090004</v>
          </cell>
          <cell r="J64" t="str">
            <v>Industrial Processes &gt; In-process Fuel Use &gt; Fuel Storage - Fixed Roof Tanks &gt; Distillate Oil (No. 2): Working Loss</v>
          </cell>
        </row>
        <row r="65">
          <cell r="I65">
            <v>39090003</v>
          </cell>
          <cell r="J65" t="str">
            <v>Industrial Processes &gt; In-process Fuel Use &gt; Fuel Storage - Fixed Roof Tanks &gt; Distillate Oil (No. 2): Breathing Loss</v>
          </cell>
        </row>
        <row r="66">
          <cell r="I66">
            <v>39090004</v>
          </cell>
          <cell r="J66" t="str">
            <v>Industrial Processes &gt; In-process Fuel Use &gt; Fuel Storage - Fixed Roof Tanks &gt; Distillate Oil (No. 2): Working Loss</v>
          </cell>
        </row>
        <row r="67">
          <cell r="I67">
            <v>38500110</v>
          </cell>
          <cell r="J67" t="str">
            <v>Industrial Processes &gt; Cooling Tower &gt; Process Cooling &gt; Other Not Classified</v>
          </cell>
        </row>
        <row r="68">
          <cell r="I68">
            <v>38500110</v>
          </cell>
          <cell r="J68" t="str">
            <v>Industrial Processes &gt; Cooling Tower &gt; Process Cooling &gt; Other Not Classified</v>
          </cell>
        </row>
        <row r="69">
          <cell r="I69">
            <v>38500110</v>
          </cell>
          <cell r="J69" t="str">
            <v>Industrial Processes &gt; Cooling Tower &gt; Process Cooling &gt; Other Not Classified</v>
          </cell>
        </row>
        <row r="70">
          <cell r="I70">
            <v>38500110</v>
          </cell>
          <cell r="J70" t="str">
            <v>Industrial Processes &gt; Cooling Tower &gt; Process Cooling &gt; Other Not Classified</v>
          </cell>
        </row>
        <row r="71">
          <cell r="I71">
            <v>38500110</v>
          </cell>
          <cell r="J71" t="str">
            <v>Industrial Processes &gt; Cooling Tower &gt; Process Cooling &gt; Other Not Classified</v>
          </cell>
        </row>
        <row r="72">
          <cell r="I72">
            <v>38500110</v>
          </cell>
          <cell r="J72" t="str">
            <v>Industrial Processes &gt; Cooling Tower &gt; Process Cooling &gt; Other Not Classified</v>
          </cell>
        </row>
        <row r="73">
          <cell r="I73">
            <v>10200603</v>
          </cell>
          <cell r="J73" t="str">
            <v>External Combustion Boilers &gt; Industrial &gt; Natural Gas &gt; &lt; 10 Million BTU/hr</v>
          </cell>
        </row>
        <row r="74">
          <cell r="I74">
            <v>10200603</v>
          </cell>
          <cell r="J74" t="str">
            <v>External Combustion Boilers &gt; Industrial &gt; Natural Gas &gt; &lt; 10 Million BTU/hr</v>
          </cell>
        </row>
        <row r="75">
          <cell r="I75">
            <v>10200603</v>
          </cell>
          <cell r="J75" t="str">
            <v>External Combustion Boilers &gt; Industrial &gt; Natural Gas &gt; &lt; 10 Million BTU/hr</v>
          </cell>
        </row>
        <row r="76">
          <cell r="I76">
            <v>10200603</v>
          </cell>
          <cell r="J76" t="str">
            <v>External Combustion Boilers &gt; Industrial &gt; Natural Gas &gt; &lt; 10 Million BTU/hr</v>
          </cell>
        </row>
        <row r="77">
          <cell r="I77">
            <v>31503003</v>
          </cell>
          <cell r="J77" t="str">
            <v>Industrial Processes &gt; Photo Equip/Health Care/Labs/Air Condit/SwimPools &gt; Laboratories &gt; Bench Scale Reagents: Medical</v>
          </cell>
        </row>
        <row r="78">
          <cell r="I78">
            <v>39090003</v>
          </cell>
          <cell r="J78" t="str">
            <v>Industrial Processes &gt; In-process Fuel Use &gt; Fuel Storage - Fixed Roof Tanks &gt; Distillate Oil (No. 2): Breathing Loss</v>
          </cell>
        </row>
        <row r="79">
          <cell r="I79">
            <v>39090004</v>
          </cell>
          <cell r="J79" t="str">
            <v>Industrial Processes &gt; In-process Fuel Use &gt; Fuel Storage - Fixed Roof Tanks &gt; Distillate Oil (No. 2): Working Loss</v>
          </cell>
        </row>
        <row r="80">
          <cell r="I80">
            <v>20200102</v>
          </cell>
          <cell r="J80" t="str">
            <v>Internal Combustion Engines &gt; Industrial &gt; Distillate Oil (Diesel) &gt; Reciprocating</v>
          </cell>
        </row>
        <row r="81">
          <cell r="I81">
            <v>20300101</v>
          </cell>
          <cell r="J81" t="str">
            <v>Internal Combustion Engines &gt; Commercial/Institutional &gt; Distillate Oil (Diesel) &gt; Reciprocating</v>
          </cell>
        </row>
        <row r="82">
          <cell r="I82">
            <v>20300101</v>
          </cell>
          <cell r="J82" t="str">
            <v>Internal Combustion Engines &gt; Commercial/Institutional &gt; Distillate Oil (Diesel) &gt; Reciprocating</v>
          </cell>
        </row>
        <row r="83">
          <cell r="I83">
            <v>20300101</v>
          </cell>
          <cell r="J83" t="str">
            <v>Internal Combustion Engines &gt; Commercial/Institutional &gt; Distillate Oil (Diesel) &gt; Reciprocating</v>
          </cell>
        </row>
        <row r="84">
          <cell r="I84">
            <v>20300101</v>
          </cell>
          <cell r="J84" t="str">
            <v>Internal Combustion Engines &gt; Commercial/Institutional &gt; Distillate Oil (Diesel) &gt; Reciprocating</v>
          </cell>
        </row>
        <row r="85">
          <cell r="I85">
            <v>20300101</v>
          </cell>
          <cell r="J85" t="str">
            <v>Internal Combustion Engines &gt; Commercial/Institutional &gt; Distillate Oil (Diesel) &gt; Reciprocating</v>
          </cell>
        </row>
        <row r="86">
          <cell r="I86">
            <v>20300101</v>
          </cell>
          <cell r="J86" t="str">
            <v>Internal Combustion Engines &gt; Commercial/Institutional &gt; Distillate Oil (Diesel) &gt; Reciprocating</v>
          </cell>
        </row>
        <row r="87">
          <cell r="I87">
            <v>38500110</v>
          </cell>
          <cell r="J87" t="str">
            <v>Industrial Processes &gt; Cooling Tower &gt; Process Cooling &gt; Other Not Classified</v>
          </cell>
        </row>
        <row r="88">
          <cell r="I88">
            <v>10300602</v>
          </cell>
          <cell r="J88" t="str">
            <v>External Combustion Boilers &gt; Commercial/Institutional &gt; Natural Gas &gt; 10-100 Million BTU/hr</v>
          </cell>
        </row>
        <row r="89">
          <cell r="I89">
            <v>10300502</v>
          </cell>
          <cell r="J89" t="str">
            <v>External Combustion Boilers &gt; Commercial/Institutional &gt; Distillate Oil &gt; 10-100 Million BTU/hr</v>
          </cell>
        </row>
        <row r="90">
          <cell r="I90">
            <v>39090005</v>
          </cell>
          <cell r="J90" t="str">
            <v>Industrial Processes &gt; In-process Fuel Use &gt; Fuel Storage - Fixed Roof Tanks &gt; Oil No. 6: Breathing Loss</v>
          </cell>
        </row>
        <row r="91">
          <cell r="I91">
            <v>39090003</v>
          </cell>
          <cell r="J91" t="str">
            <v>Industrial Processes &gt; In-process Fuel Use &gt; Fuel Storage - Fixed Roof Tanks &gt; Distillate Oil (No. 2): Breathing Loss</v>
          </cell>
        </row>
        <row r="92">
          <cell r="I92">
            <v>20100102</v>
          </cell>
          <cell r="J92" t="str">
            <v>Internal Combustion Engines &gt; Electric Generation &gt; Distillate Oil (Diesel) &gt; Reciprocating</v>
          </cell>
        </row>
        <row r="93">
          <cell r="I93">
            <v>10300502</v>
          </cell>
          <cell r="J93" t="str">
            <v>External Combustion Boilers &gt; Commercial/Institutional &gt; Distillate Oil &gt; 10-100 Million BTU/hr</v>
          </cell>
        </row>
        <row r="94">
          <cell r="I94">
            <v>10300602</v>
          </cell>
          <cell r="J94" t="str">
            <v>External Combustion Boilers &gt; Commercial/Institutional &gt; Natural Gas &gt; 10-100 Million BTU/hr</v>
          </cell>
        </row>
        <row r="95">
          <cell r="I95">
            <v>20100102</v>
          </cell>
          <cell r="J95" t="str">
            <v>Internal Combustion Engines &gt; Electric Generation &gt; Distillate Oil (Diesel) &gt; Reciprocating</v>
          </cell>
        </row>
        <row r="96">
          <cell r="I96">
            <v>10300602</v>
          </cell>
          <cell r="J96" t="str">
            <v>External Combustion Boilers &gt; Commercial/Institutional &gt; Natural Gas &gt; 10-100 Million BTU/hr</v>
          </cell>
        </row>
        <row r="97">
          <cell r="I97">
            <v>10300502</v>
          </cell>
          <cell r="J97" t="str">
            <v>External Combustion Boilers &gt; Commercial/Institutional &gt; Distillate Oil &gt; 10-100 Million BTU/hr</v>
          </cell>
        </row>
        <row r="98">
          <cell r="I98">
            <v>10300602</v>
          </cell>
          <cell r="J98" t="str">
            <v>External Combustion Boilers &gt; Commercial/Institutional &gt; Natural Gas &gt; 10-100 Million BTU/hr</v>
          </cell>
        </row>
        <row r="99">
          <cell r="I99">
            <v>10300502</v>
          </cell>
          <cell r="J99" t="str">
            <v>External Combustion Boilers &gt; Commercial/Institutional &gt; Distillate Oil &gt; 10-100 Million BTU/hr</v>
          </cell>
        </row>
        <row r="100">
          <cell r="I100">
            <v>20100102</v>
          </cell>
          <cell r="J100" t="str">
            <v>Internal Combustion Engines &gt; Electric Generation &gt; Distillate Oil (Diesel) &gt; Reciprocating</v>
          </cell>
        </row>
        <row r="101">
          <cell r="I101">
            <v>20100102</v>
          </cell>
          <cell r="J101" t="str">
            <v>Internal Combustion Engines &gt; Electric Generation &gt; Distillate Oil (Diesel) &gt; Reciprocating</v>
          </cell>
        </row>
        <row r="102">
          <cell r="I102">
            <v>10300603</v>
          </cell>
          <cell r="J102" t="str">
            <v>External Combustion Boilers &gt; Commercial/Institutional &gt; Natural Gas &gt; &lt; 10 Million BTU/hr</v>
          </cell>
        </row>
        <row r="103">
          <cell r="I103">
            <v>20100102</v>
          </cell>
          <cell r="J103" t="str">
            <v>Internal Combustion Engines &gt; Electric Generation &gt; Distillate Oil (Diesel) &gt; Reciprocating</v>
          </cell>
        </row>
        <row r="104">
          <cell r="I104">
            <v>20100102</v>
          </cell>
          <cell r="J104" t="str">
            <v>Internal Combustion Engines &gt; Electric Generation &gt; Distillate Oil (Diesel) &gt; Reciprocating</v>
          </cell>
        </row>
        <row r="105">
          <cell r="I105">
            <v>20100102</v>
          </cell>
          <cell r="J105" t="str">
            <v>Internal Combustion Engines &gt; Electric Generation &gt; Distillate Oil (Diesel) &gt; Reciprocating</v>
          </cell>
        </row>
        <row r="106">
          <cell r="I106">
            <v>20100102</v>
          </cell>
          <cell r="J106" t="str">
            <v>Internal Combustion Engines &gt; Electric Generation &gt; Distillate Oil (Diesel) &gt; Reciprocating</v>
          </cell>
        </row>
        <row r="107">
          <cell r="I107">
            <v>20100102</v>
          </cell>
          <cell r="J107" t="str">
            <v>Internal Combustion Engines &gt; Electric Generation &gt; Distillate Oil (Diesel) &gt; Reciprocating</v>
          </cell>
        </row>
        <row r="108">
          <cell r="I108">
            <v>20100102</v>
          </cell>
          <cell r="J108" t="str">
            <v>Internal Combustion Engines &gt; Electric Generation &gt; Distillate Oil (Diesel) &gt; Reciprocating</v>
          </cell>
        </row>
        <row r="109">
          <cell r="I109">
            <v>20100102</v>
          </cell>
          <cell r="J109" t="str">
            <v>Internal Combustion Engines &gt; Electric Generation &gt; Distillate Oil (Diesel) &gt; Reciprocating</v>
          </cell>
        </row>
        <row r="110">
          <cell r="I110">
            <v>20100102</v>
          </cell>
          <cell r="J110" t="str">
            <v>Internal Combustion Engines &gt; Electric Generation &gt; Distillate Oil (Diesel) &gt; Reciprocating</v>
          </cell>
        </row>
        <row r="111">
          <cell r="I111">
            <v>20100102</v>
          </cell>
          <cell r="J111" t="str">
            <v>Internal Combustion Engines &gt; Electric Generation &gt; Distillate Oil (Diesel) &gt; Reciprocating</v>
          </cell>
        </row>
        <row r="112">
          <cell r="I112">
            <v>20100102</v>
          </cell>
          <cell r="J112" t="str">
            <v>Internal Combustion Engines &gt; Electric Generation &gt; Distillate Oil (Diesel) &gt; Reciprocating</v>
          </cell>
        </row>
        <row r="113">
          <cell r="I113">
            <v>20100102</v>
          </cell>
          <cell r="J113" t="str">
            <v>Internal Combustion Engines &gt; Electric Generation &gt; Distillate Oil (Diesel) &gt; Reciprocating</v>
          </cell>
        </row>
        <row r="114">
          <cell r="I114">
            <v>20100102</v>
          </cell>
          <cell r="J114" t="str">
            <v>Internal Combustion Engines &gt; Electric Generation &gt; Distillate Oil (Diesel) &gt; Reciprocating</v>
          </cell>
        </row>
        <row r="115">
          <cell r="I115">
            <v>20100102</v>
          </cell>
          <cell r="J115" t="str">
            <v>Internal Combustion Engines &gt; Electric Generation &gt; Distillate Oil (Diesel) &gt; Reciprocating</v>
          </cell>
        </row>
        <row r="116">
          <cell r="I116">
            <v>20100102</v>
          </cell>
          <cell r="J116" t="str">
            <v>Internal Combustion Engines &gt; Electric Generation &gt; Distillate Oil (Diesel) &gt; Reciprocating</v>
          </cell>
        </row>
        <row r="117">
          <cell r="I117">
            <v>20100102</v>
          </cell>
          <cell r="J117" t="str">
            <v>Internal Combustion Engines &gt; Electric Generation &gt; Distillate Oil (Diesel) &gt; Reciprocating</v>
          </cell>
        </row>
        <row r="118">
          <cell r="I118">
            <v>20100102</v>
          </cell>
          <cell r="J118" t="str">
            <v>Internal Combustion Engines &gt; Electric Generation &gt; Distillate Oil (Diesel) &gt; Reciprocating</v>
          </cell>
        </row>
        <row r="119">
          <cell r="I119">
            <v>20100102</v>
          </cell>
          <cell r="J119" t="str">
            <v>Internal Combustion Engines &gt; Electric Generation &gt; Distillate Oil (Diesel) &gt; Reciprocating</v>
          </cell>
        </row>
        <row r="120">
          <cell r="I120">
            <v>20100102</v>
          </cell>
          <cell r="J120" t="str">
            <v>Internal Combustion Engines &gt; Electric Generation &gt; Distillate Oil (Diesel) &gt; Reciprocating</v>
          </cell>
        </row>
        <row r="121">
          <cell r="I121">
            <v>39090003</v>
          </cell>
          <cell r="J121" t="str">
            <v>Industrial Processes &gt; In-process Fuel Use &gt; Fuel Storage - Fixed Roof Tanks &gt; Distillate Oil (No. 2): Breathing Loss</v>
          </cell>
        </row>
        <row r="122">
          <cell r="I122">
            <v>39090004</v>
          </cell>
          <cell r="J122" t="str">
            <v>Industrial Processes &gt; In-process Fuel Use &gt; Fuel Storage - Fixed Roof Tanks &gt; Distillate Oil (No. 2): Working Loss</v>
          </cell>
        </row>
        <row r="123">
          <cell r="I123">
            <v>39090003</v>
          </cell>
          <cell r="J123" t="str">
            <v>Industrial Processes &gt; In-process Fuel Use &gt; Fuel Storage - Fixed Roof Tanks &gt; Distillate Oil (No. 2): Breathing Loss</v>
          </cell>
        </row>
        <row r="124">
          <cell r="I124">
            <v>39090004</v>
          </cell>
          <cell r="J124" t="str">
            <v>Industrial Processes &gt; In-process Fuel Use &gt; Fuel Storage - Fixed Roof Tanks &gt; Distillate Oil (No. 2): Working Loss</v>
          </cell>
        </row>
        <row r="125">
          <cell r="I125">
            <v>38500110</v>
          </cell>
          <cell r="J125" t="str">
            <v>Industrial Processes &gt; Cooling Tower &gt; Process Cooling &gt; Other Not Classified</v>
          </cell>
        </row>
        <row r="126">
          <cell r="I126">
            <v>20100102</v>
          </cell>
          <cell r="J126" t="str">
            <v>Internal Combustion Engines &gt; Electric Generation &gt; Distillate Oil (Diesel) &gt; Reciprocating</v>
          </cell>
        </row>
        <row r="127">
          <cell r="I127">
            <v>39090003</v>
          </cell>
          <cell r="J127" t="str">
            <v>Industrial Processes &gt; In-process Fuel Use &gt; Fuel Storage - Fixed Roof Tanks &gt; Distillate Oil (No. 2): Breathing Loss</v>
          </cell>
        </row>
        <row r="128">
          <cell r="I128">
            <v>39090004</v>
          </cell>
          <cell r="J128" t="str">
            <v>Industrial Processes &gt; In-process Fuel Use &gt; Fuel Storage - Fixed Roof Tanks &gt; Distillate Oil (No. 2): Working Loss</v>
          </cell>
        </row>
        <row r="129">
          <cell r="I129">
            <v>20100102</v>
          </cell>
          <cell r="J129" t="str">
            <v>Internal Combustion Engines &gt; Electric Generation &gt; Distillate Oil (Diesel) &gt; Reciprocating</v>
          </cell>
        </row>
        <row r="130">
          <cell r="I130">
            <v>20100102</v>
          </cell>
          <cell r="J130" t="str">
            <v>Internal Combustion Engines &gt; Electric Generation &gt; Distillate Oil (Diesel) &gt; Reciprocating</v>
          </cell>
        </row>
        <row r="131">
          <cell r="I131">
            <v>20100102</v>
          </cell>
          <cell r="J131" t="str">
            <v>Internal Combustion Engines &gt; Electric Generation &gt; Distillate Oil (Diesel) &gt; Reciprocating</v>
          </cell>
        </row>
        <row r="132">
          <cell r="I132">
            <v>20100102</v>
          </cell>
          <cell r="J132" t="str">
            <v>Internal Combustion Engines &gt; Electric Generation &gt; Distillate Oil (Diesel) &gt; Reciprocating</v>
          </cell>
        </row>
        <row r="133">
          <cell r="I133">
            <v>39090003</v>
          </cell>
          <cell r="J133" t="str">
            <v>Industrial Processes &gt; In-process Fuel Use &gt; Fuel Storage - Fixed Roof Tanks &gt; Distillate Oil (No. 2): Breathing Loss</v>
          </cell>
        </row>
        <row r="134">
          <cell r="I134">
            <v>39090004</v>
          </cell>
          <cell r="J134" t="str">
            <v>Industrial Processes &gt; In-process Fuel Use &gt; Fuel Storage - Fixed Roof Tanks &gt; Distillate Oil (No. 2): Working Loss</v>
          </cell>
        </row>
        <row r="135">
          <cell r="I135">
            <v>20100102</v>
          </cell>
          <cell r="J135" t="str">
            <v>Internal Combustion Engines &gt; Electric Generation &gt; Distillate Oil (Diesel) &gt; Reciprocating</v>
          </cell>
        </row>
        <row r="136">
          <cell r="I136">
            <v>39090003</v>
          </cell>
          <cell r="J136" t="str">
            <v>Industrial Processes &gt; In-process Fuel Use &gt; Fuel Storage - Fixed Roof Tanks &gt; Distillate Oil (No. 2): Breathing Loss</v>
          </cell>
        </row>
        <row r="137">
          <cell r="I137">
            <v>39090004</v>
          </cell>
          <cell r="J137" t="str">
            <v>Industrial Processes &gt; In-process Fuel Use &gt; Fuel Storage - Fixed Roof Tanks &gt; Distillate Oil (No. 2): Working Loss</v>
          </cell>
        </row>
        <row r="138">
          <cell r="I138">
            <v>20100102</v>
          </cell>
          <cell r="J138" t="str">
            <v>Internal Combustion Engines &gt; Electric Generation &gt; Distillate Oil (Diesel) &gt; Reciprocating</v>
          </cell>
        </row>
        <row r="139">
          <cell r="I139">
            <v>39090003</v>
          </cell>
          <cell r="J139" t="str">
            <v>Industrial Processes &gt; In-process Fuel Use &gt; Fuel Storage - Fixed Roof Tanks &gt; Distillate Oil (No. 2): Breathing Loss</v>
          </cell>
        </row>
        <row r="140">
          <cell r="I140">
            <v>39090004</v>
          </cell>
          <cell r="J140" t="str">
            <v>Industrial Processes &gt; In-process Fuel Use &gt; Fuel Storage - Fixed Roof Tanks &gt; Distillate Oil (No. 2): Working Loss</v>
          </cell>
        </row>
        <row r="141">
          <cell r="I141">
            <v>40188898</v>
          </cell>
          <cell r="J141" t="str">
            <v>Chemical Evaporation &gt; Organic Solvent Evaporation &gt; Fugitive Emissions &gt; General</v>
          </cell>
        </row>
        <row r="142">
          <cell r="I142">
            <v>10300603</v>
          </cell>
          <cell r="J142" t="str">
            <v>External Combustion Boilers &gt; Commercial/Institutional &gt; Natural Gas &gt; &lt; 10 Million BTU/hr</v>
          </cell>
        </row>
        <row r="143">
          <cell r="I143">
            <v>20100102</v>
          </cell>
          <cell r="J143" t="str">
            <v>Internal Combustion Engines &gt; Electric Generation &gt; Distillate Oil (Diesel) &gt; Reciprocating</v>
          </cell>
        </row>
        <row r="144">
          <cell r="I144">
            <v>39090003</v>
          </cell>
          <cell r="J144" t="str">
            <v>Industrial Processes &gt; In-process Fuel Use &gt; Fuel Storage - Fixed Roof Tanks &gt; Distillate Oil (No. 2): Breathing Loss</v>
          </cell>
        </row>
        <row r="145">
          <cell r="I145">
            <v>39090004</v>
          </cell>
          <cell r="J145" t="str">
            <v>Industrial Processes &gt; In-process Fuel Use &gt; Fuel Storage - Fixed Roof Tanks &gt; Distillate Oil (No. 2): Working Loss</v>
          </cell>
        </row>
        <row r="146">
          <cell r="I146">
            <v>39090004</v>
          </cell>
          <cell r="J146" t="str">
            <v>Industrial Processes &gt; In-process Fuel Use &gt; Fuel Storage - Fixed Roof Tanks &gt; Distillate Oil (No. 2): Working Loss</v>
          </cell>
        </row>
        <row r="147">
          <cell r="I147">
            <v>39090004</v>
          </cell>
          <cell r="J147" t="str">
            <v>Industrial Processes &gt; In-process Fuel Use &gt; Fuel Storage - Fixed Roof Tanks &gt; Distillate Oil (No. 2): Working Loss</v>
          </cell>
        </row>
        <row r="148">
          <cell r="I148">
            <v>39090004</v>
          </cell>
          <cell r="J148" t="str">
            <v>Industrial Processes &gt; In-process Fuel Use &gt; Fuel Storage - Fixed Roof Tanks &gt; Distillate Oil (No. 2): Working Loss</v>
          </cell>
        </row>
        <row r="149">
          <cell r="I149">
            <v>20300101</v>
          </cell>
          <cell r="J149" t="str">
            <v>Internal Combustion Engines &gt; Commercial/Institutional &gt; Distillate Oil (Diesel) &gt; Reciprocating</v>
          </cell>
        </row>
        <row r="150">
          <cell r="I150">
            <v>20300101</v>
          </cell>
          <cell r="J150" t="str">
            <v>Internal Combustion Engines &gt; Commercial/Institutional &gt; Distillate Oil (Diesel) &gt; Reciprocating</v>
          </cell>
        </row>
        <row r="151">
          <cell r="I151">
            <v>20300101</v>
          </cell>
          <cell r="J151" t="str">
            <v>Internal Combustion Engines &gt; Commercial/Institutional &gt; Distillate Oil (Diesel) &gt; Reciprocating</v>
          </cell>
        </row>
        <row r="152">
          <cell r="I152">
            <v>20300101</v>
          </cell>
          <cell r="J152" t="str">
            <v>Internal Combustion Engines &gt; Commercial/Institutional &gt; Distillate Oil (Diesel) &gt; Reciprocating</v>
          </cell>
        </row>
        <row r="153">
          <cell r="I153">
            <v>20300101</v>
          </cell>
          <cell r="J153" t="str">
            <v>Internal Combustion Engines &gt; Commercial/Institutional &gt; Distillate Oil (Diesel) &gt; Reciprocating</v>
          </cell>
        </row>
        <row r="154">
          <cell r="I154">
            <v>20300101</v>
          </cell>
          <cell r="J154" t="str">
            <v>Internal Combustion Engines &gt; Commercial/Institutional &gt; Distillate Oil (Diesel) &gt; Reciprocating</v>
          </cell>
        </row>
        <row r="155">
          <cell r="I155">
            <v>39090004</v>
          </cell>
          <cell r="J155" t="str">
            <v>Industrial Processes &gt; In-process Fuel Use &gt; Fuel Storage - Fixed Roof Tanks &gt; Distillate Oil (No. 2): Working Loss</v>
          </cell>
        </row>
        <row r="156">
          <cell r="I156">
            <v>40288801</v>
          </cell>
          <cell r="J156" t="str">
            <v>Chemical Evaporation &gt; Surface Coating Operations &gt; Fugitive Emissions &gt; General</v>
          </cell>
        </row>
        <row r="157">
          <cell r="I157">
            <v>20300101</v>
          </cell>
          <cell r="J157" t="str">
            <v>Internal Combustion Engines &gt; Commercial/Institutional &gt; Distillate Oil (Diesel) &gt; Reciprocating</v>
          </cell>
        </row>
        <row r="158">
          <cell r="I158">
            <v>20300101</v>
          </cell>
          <cell r="J158" t="str">
            <v>Internal Combustion Engines &gt; Commercial/Institutional &gt; Distillate Oil (Diesel) &gt; Reciprocating</v>
          </cell>
        </row>
        <row r="159">
          <cell r="I159">
            <v>40288801</v>
          </cell>
          <cell r="J159" t="str">
            <v>Chemical Evaporation &gt; Surface Coating Operations &gt; Fugitive Emissions &gt; General</v>
          </cell>
        </row>
        <row r="160">
          <cell r="I160">
            <v>20300101</v>
          </cell>
          <cell r="J160" t="str">
            <v>Internal Combustion Engines &gt; Commercial/Institutional &gt; Distillate Oil (Diesel) &gt; Reciprocating</v>
          </cell>
        </row>
        <row r="161">
          <cell r="I161">
            <v>20300101</v>
          </cell>
          <cell r="J161" t="str">
            <v>Internal Combustion Engines &gt; Commercial/Institutional &gt; Distillate Oil (Diesel) &gt; Reciprocating</v>
          </cell>
        </row>
        <row r="162">
          <cell r="I162">
            <v>20300101</v>
          </cell>
          <cell r="J162" t="str">
            <v>Internal Combustion Engines &gt; Commercial/Institutional &gt; Distillate Oil (Diesel) &gt; Reciprocating</v>
          </cell>
        </row>
        <row r="163">
          <cell r="I163">
            <v>20300101</v>
          </cell>
          <cell r="J163" t="str">
            <v>Internal Combustion Engines &gt; Commercial/Institutional &gt; Distillate Oil (Diesel) &gt; Reciprocating</v>
          </cell>
        </row>
        <row r="164">
          <cell r="I164">
            <v>20300101</v>
          </cell>
          <cell r="J164" t="str">
            <v>Internal Combustion Engines &gt; Commercial/Institutional &gt; Distillate Oil (Diesel) &gt; Reciprocating</v>
          </cell>
        </row>
        <row r="165">
          <cell r="I165">
            <v>20300101</v>
          </cell>
          <cell r="J165" t="str">
            <v>Internal Combustion Engines &gt; Commercial/Institutional &gt; Distillate Oil (Diesel) &gt; Reciprocating</v>
          </cell>
        </row>
        <row r="166">
          <cell r="I166">
            <v>20300101</v>
          </cell>
          <cell r="J166" t="str">
            <v>Internal Combustion Engines &gt; Commercial/Institutional &gt; Distillate Oil (Diesel) &gt; Reciprocating</v>
          </cell>
        </row>
        <row r="167">
          <cell r="I167">
            <v>20300101</v>
          </cell>
          <cell r="J167" t="str">
            <v>Internal Combustion Engines &gt; Commercial/Institutional &gt; Distillate Oil (Diesel) &gt; Reciprocating</v>
          </cell>
        </row>
        <row r="168">
          <cell r="I168">
            <v>39090004</v>
          </cell>
          <cell r="J168" t="str">
            <v>Industrial Processes &gt; In-process Fuel Use &gt; Fuel Storage - Fixed Roof Tanks &gt; Distillate Oil (No. 2): Working Loss</v>
          </cell>
        </row>
        <row r="169">
          <cell r="I169">
            <v>40288801</v>
          </cell>
          <cell r="J169" t="str">
            <v>Chemical Evaporation &gt; Surface Coating Operations &gt; Fugitive Emissions &gt; General</v>
          </cell>
        </row>
        <row r="170">
          <cell r="I170">
            <v>20300101</v>
          </cell>
          <cell r="J170" t="str">
            <v>Internal Combustion Engines &gt; Commercial/Institutional &gt; Distillate Oil (Diesel) &gt; Reciprocating</v>
          </cell>
        </row>
        <row r="171">
          <cell r="I171">
            <v>20300101</v>
          </cell>
          <cell r="J171" t="str">
            <v>Internal Combustion Engines &gt; Commercial/Institutional &gt; Distillate Oil (Diesel) &gt; Reciprocating</v>
          </cell>
        </row>
        <row r="172">
          <cell r="I172">
            <v>20300101</v>
          </cell>
          <cell r="J172" t="str">
            <v>Internal Combustion Engines &gt; Commercial/Institutional &gt; Distillate Oil (Diesel) &gt; Reciprocating</v>
          </cell>
        </row>
        <row r="173">
          <cell r="I173">
            <v>20300101</v>
          </cell>
          <cell r="J173" t="str">
            <v>Internal Combustion Engines &gt; Commercial/Institutional &gt; Distillate Oil (Diesel) &gt; Reciprocating</v>
          </cell>
        </row>
        <row r="174">
          <cell r="I174">
            <v>30510502</v>
          </cell>
          <cell r="J174" t="str">
            <v>Industrial Processes &gt; Mineral Products &gt; Bulk Materials Loading Operation &gt; Cement</v>
          </cell>
        </row>
        <row r="175">
          <cell r="I175">
            <v>20300101</v>
          </cell>
          <cell r="J175" t="str">
            <v>Internal Combustion Engines &gt; Commercial/Institutional &gt; Distillate Oil (Diesel) &gt; Reciprocating</v>
          </cell>
        </row>
        <row r="176">
          <cell r="I176">
            <v>20300101</v>
          </cell>
          <cell r="J176" t="str">
            <v>Internal Combustion Engines &gt; Commercial/Institutional &gt; Distillate Oil (Diesel) &gt; Reciprocating</v>
          </cell>
        </row>
        <row r="177">
          <cell r="I177">
            <v>20300101</v>
          </cell>
          <cell r="J177" t="str">
            <v>Internal Combustion Engines &gt; Commercial/Institutional &gt; Distillate Oil (Diesel) &gt; Reciprocating</v>
          </cell>
        </row>
        <row r="178">
          <cell r="I178">
            <v>20300101</v>
          </cell>
          <cell r="J178" t="str">
            <v>Internal Combustion Engines &gt; Commercial/Institutional &gt; Distillate Oil (Diesel) &gt; Reciprocating</v>
          </cell>
        </row>
        <row r="179">
          <cell r="I179">
            <v>39090004</v>
          </cell>
          <cell r="J179" t="str">
            <v>Industrial Processes &gt; In-process Fuel Use &gt; Fuel Storage - Fixed Roof Tanks &gt; Distillate Oil (No. 2): Working Loss</v>
          </cell>
        </row>
        <row r="180">
          <cell r="I180">
            <v>40288801</v>
          </cell>
          <cell r="J180" t="str">
            <v>Chemical Evaporation &gt; Surface Coating Operations &gt; Fugitive Emissions &gt; General</v>
          </cell>
        </row>
        <row r="181">
          <cell r="I181">
            <v>10300603</v>
          </cell>
          <cell r="J181" t="str">
            <v>External Combustion Boilers &gt; Commercial/Institutional &gt; Natural Gas &gt; &lt; 10 Million BTU/hr</v>
          </cell>
        </row>
        <row r="182">
          <cell r="I182">
            <v>20300101</v>
          </cell>
          <cell r="J182" t="str">
            <v>Internal Combustion Engines &gt; Commercial/Institutional &gt; Distillate Oil (Diesel) &gt; Reciprocating</v>
          </cell>
        </row>
        <row r="183">
          <cell r="I183">
            <v>10300603</v>
          </cell>
          <cell r="J183" t="str">
            <v>External Combustion Boilers &gt; Commercial/Institutional &gt; Natural Gas &gt; &lt; 10 Million BTU/hr</v>
          </cell>
        </row>
        <row r="184">
          <cell r="I184">
            <v>10300603</v>
          </cell>
          <cell r="J184" t="str">
            <v>External Combustion Boilers &gt; Commercial/Institutional &gt; Natural Gas &gt; &lt; 10 Million BTU/hr</v>
          </cell>
        </row>
        <row r="185">
          <cell r="I185">
            <v>10300603</v>
          </cell>
          <cell r="J185" t="str">
            <v>External Combustion Boilers &gt; Commercial/Institutional &gt; Natural Gas &gt; &lt; 10 Million BTU/hr</v>
          </cell>
        </row>
        <row r="186">
          <cell r="I186">
            <v>10300603</v>
          </cell>
          <cell r="J186" t="str">
            <v>External Combustion Boilers &gt; Commercial/Institutional &gt; Natural Gas &gt; &lt; 10 Million BTU/hr</v>
          </cell>
        </row>
        <row r="187">
          <cell r="I187">
            <v>10300603</v>
          </cell>
          <cell r="J187" t="str">
            <v>External Combustion Boilers &gt; Commercial/Institutional &gt; Natural Gas &gt; &lt; 10 Million BTU/hr</v>
          </cell>
        </row>
        <row r="188">
          <cell r="I188">
            <v>10300603</v>
          </cell>
          <cell r="J188" t="str">
            <v>External Combustion Boilers &gt; Commercial/Institutional &gt; Natural Gas &gt; &lt; 10 Million BTU/hr</v>
          </cell>
        </row>
        <row r="189">
          <cell r="I189">
            <v>10300603</v>
          </cell>
          <cell r="J189" t="str">
            <v>External Combustion Boilers &gt; Commercial/Institutional &gt; Natural Gas &gt; &lt; 10 Million BTU/hr</v>
          </cell>
        </row>
        <row r="190">
          <cell r="I190">
            <v>10300603</v>
          </cell>
          <cell r="J190" t="str">
            <v>External Combustion Boilers &gt; Commercial/Institutional &gt; Natural Gas &gt; &lt; 10 Million BTU/hr</v>
          </cell>
        </row>
        <row r="191">
          <cell r="I191">
            <v>20300101</v>
          </cell>
          <cell r="J191" t="str">
            <v>Internal Combustion Engines &gt; Commercial/Institutional &gt; Distillate Oil (Diesel) &gt; Reciprocating</v>
          </cell>
        </row>
        <row r="192">
          <cell r="I192">
            <v>20300101</v>
          </cell>
          <cell r="J192" t="str">
            <v>Internal Combustion Engines &gt; Commercial/Institutional &gt; Distillate Oil (Diesel) &gt; Reciprocating</v>
          </cell>
        </row>
        <row r="193">
          <cell r="I193">
            <v>20300101</v>
          </cell>
          <cell r="J193" t="str">
            <v>Internal Combustion Engines &gt; Commercial/Institutional &gt; Distillate Oil (Diesel) &gt; Reciprocating</v>
          </cell>
        </row>
        <row r="194">
          <cell r="I194">
            <v>20300101</v>
          </cell>
          <cell r="J194" t="str">
            <v>Internal Combustion Engines &gt; Commercial/Institutional &gt; Distillate Oil (Diesel) &gt; Reciprocating</v>
          </cell>
        </row>
        <row r="195">
          <cell r="I195">
            <v>20300101</v>
          </cell>
          <cell r="J195" t="str">
            <v>Internal Combustion Engines &gt; Commercial/Institutional &gt; Distillate Oil (Diesel) &gt; Reciprocating</v>
          </cell>
        </row>
        <row r="196">
          <cell r="I196">
            <v>20300101</v>
          </cell>
          <cell r="J196" t="str">
            <v>Internal Combustion Engines &gt; Commercial/Institutional &gt; Distillate Oil (Diesel) &gt; Reciprocating</v>
          </cell>
        </row>
        <row r="197">
          <cell r="I197">
            <v>20300101</v>
          </cell>
          <cell r="J197" t="str">
            <v>Internal Combustion Engines &gt; Commercial/Institutional &gt; Distillate Oil (Diesel) &gt; Reciprocating</v>
          </cell>
        </row>
        <row r="198">
          <cell r="I198">
            <v>20300101</v>
          </cell>
          <cell r="J198" t="str">
            <v>Internal Combustion Engines &gt; Commercial/Institutional &gt; Distillate Oil (Diesel) &gt; Reciprocating</v>
          </cell>
        </row>
        <row r="199">
          <cell r="I199">
            <v>20300101</v>
          </cell>
          <cell r="J199" t="str">
            <v>Internal Combustion Engines &gt; Commercial/Institutional &gt; Distillate Oil (Diesel) &gt; Reciprocating</v>
          </cell>
        </row>
        <row r="200">
          <cell r="I200">
            <v>20300101</v>
          </cell>
          <cell r="J200" t="str">
            <v>Internal Combustion Engines &gt; Commercial/Institutional &gt; Distillate Oil (Diesel) &gt; Reciprocating</v>
          </cell>
        </row>
        <row r="201">
          <cell r="I201">
            <v>20300101</v>
          </cell>
          <cell r="J201" t="str">
            <v>Internal Combustion Engines &gt; Commercial/Institutional &gt; Distillate Oil (Diesel) &gt; Reciprocating</v>
          </cell>
        </row>
        <row r="202">
          <cell r="I202">
            <v>39091003</v>
          </cell>
          <cell r="J202" t="str">
            <v>Industrial Processes &gt; In-process Fuel Use &gt; Fuel Storage - Floating Roof Tanks &gt; Distillate Oil (No. 2): Standing Loss</v>
          </cell>
        </row>
        <row r="203">
          <cell r="I203">
            <v>39090004</v>
          </cell>
          <cell r="J203" t="str">
            <v>Industrial Processes &gt; In-process Fuel Use &gt; Fuel Storage - Fixed Roof Tanks &gt; Distillate Oil (No. 2): Working Loss</v>
          </cell>
        </row>
        <row r="204">
          <cell r="I204">
            <v>39091003</v>
          </cell>
          <cell r="J204" t="str">
            <v>Industrial Processes &gt; In-process Fuel Use &gt; Fuel Storage - Floating Roof Tanks &gt; Distillate Oil (No. 2): Standing Loss</v>
          </cell>
        </row>
        <row r="205">
          <cell r="I205">
            <v>39090004</v>
          </cell>
          <cell r="J205" t="str">
            <v>Industrial Processes &gt; In-process Fuel Use &gt; Fuel Storage - Fixed Roof Tanks &gt; Distillate Oil (No. 2): Working Loss</v>
          </cell>
        </row>
        <row r="206">
          <cell r="I206">
            <v>39091003</v>
          </cell>
          <cell r="J206" t="str">
            <v>Industrial Processes &gt; In-process Fuel Use &gt; Fuel Storage - Floating Roof Tanks &gt; Distillate Oil (No. 2): Standing Loss</v>
          </cell>
        </row>
        <row r="207">
          <cell r="I207">
            <v>39090004</v>
          </cell>
          <cell r="J207" t="str">
            <v>Industrial Processes &gt; In-process Fuel Use &gt; Fuel Storage - Fixed Roof Tanks &gt; Distillate Oil (No. 2): Working Loss</v>
          </cell>
        </row>
        <row r="208">
          <cell r="I208">
            <v>39091003</v>
          </cell>
          <cell r="J208" t="str">
            <v>Industrial Processes &gt; In-process Fuel Use &gt; Fuel Storage - Floating Roof Tanks &gt; Distillate Oil (No. 2): Standing Loss</v>
          </cell>
        </row>
        <row r="209">
          <cell r="I209">
            <v>39090004</v>
          </cell>
          <cell r="J209" t="str">
            <v>Industrial Processes &gt; In-process Fuel Use &gt; Fuel Storage - Fixed Roof Tanks &gt; Distillate Oil (No. 2): Working Loss</v>
          </cell>
        </row>
        <row r="210">
          <cell r="I210">
            <v>39091003</v>
          </cell>
          <cell r="J210" t="str">
            <v>Industrial Processes &gt; In-process Fuel Use &gt; Fuel Storage - Floating Roof Tanks &gt; Distillate Oil (No. 2): Standing Loss</v>
          </cell>
        </row>
        <row r="211">
          <cell r="I211">
            <v>39090004</v>
          </cell>
          <cell r="J211" t="str">
            <v>Industrial Processes &gt; In-process Fuel Use &gt; Fuel Storage - Fixed Roof Tanks &gt; Distillate Oil (No. 2): Working Loss</v>
          </cell>
        </row>
        <row r="212">
          <cell r="I212">
            <v>38500110</v>
          </cell>
          <cell r="J212" t="str">
            <v>Industrial Processes &gt; Cooling Tower &gt; Process Cooling &gt; Other Not Classified</v>
          </cell>
        </row>
        <row r="213">
          <cell r="I213">
            <v>38500110</v>
          </cell>
          <cell r="J213" t="str">
            <v>Industrial Processes &gt; Cooling Tower &gt; Process Cooling &gt; Other Not Classified</v>
          </cell>
        </row>
        <row r="214">
          <cell r="I214">
            <v>20100102</v>
          </cell>
          <cell r="J214" t="str">
            <v>Internal Combustion Engines &gt; Electric Generation &gt; Distillate Oil (Diesel) &gt; Reciprocating</v>
          </cell>
        </row>
        <row r="215">
          <cell r="I215">
            <v>20100102</v>
          </cell>
          <cell r="J215" t="str">
            <v>Internal Combustion Engines &gt; Electric Generation &gt; Distillate Oil (Diesel) &gt; Reciprocating</v>
          </cell>
        </row>
        <row r="216">
          <cell r="I216">
            <v>20100102</v>
          </cell>
          <cell r="J216" t="str">
            <v>Internal Combustion Engines &gt; Electric Generation &gt; Distillate Oil (Diesel) &gt; Reciprocating</v>
          </cell>
        </row>
        <row r="217">
          <cell r="I217">
            <v>20100102</v>
          </cell>
          <cell r="J217" t="str">
            <v>Internal Combustion Engines &gt; Electric Generation &gt; Distillate Oil (Diesel) &gt; Reciprocating</v>
          </cell>
        </row>
        <row r="218">
          <cell r="I218">
            <v>10300603</v>
          </cell>
          <cell r="J218" t="str">
            <v>External Combustion Boilers &gt; Commercial/Institutional &gt; Natural Gas &gt; &lt; 10 Million BTU/hr</v>
          </cell>
        </row>
        <row r="219">
          <cell r="I219">
            <v>10300603</v>
          </cell>
          <cell r="J219" t="str">
            <v>External Combustion Boilers &gt; Commercial/Institutional &gt; Natural Gas &gt; &lt; 10 Million BTU/hr</v>
          </cell>
        </row>
        <row r="220">
          <cell r="I220">
            <v>10300503</v>
          </cell>
          <cell r="J220" t="str">
            <v>External Combustion &gt; Commercial/Institutional: Boilers &gt; Distillate Oil &gt; &lt; 10 Million BTU/hr</v>
          </cell>
        </row>
        <row r="221">
          <cell r="I221">
            <v>30200903</v>
          </cell>
          <cell r="J221" t="str">
            <v>Industrial Processes &gt; Food and Agriculture &gt; Beer Production &gt; Brew Kettle (use SCC 3-02-009-07)</v>
          </cell>
        </row>
        <row r="222">
          <cell r="I222">
            <v>30301018</v>
          </cell>
          <cell r="J222" t="str">
            <v>Industrial Processes &gt; Primary Metal Production &gt; Lead Production &gt; Blast Furnace Charging</v>
          </cell>
        </row>
        <row r="223">
          <cell r="I223">
            <v>38500110</v>
          </cell>
          <cell r="J223" t="str">
            <v>Industrial Processes &gt; Cooling Tower &gt; Process Cooling &gt; Other Not Classified</v>
          </cell>
        </row>
        <row r="224">
          <cell r="I224">
            <v>20100102</v>
          </cell>
          <cell r="J224" t="str">
            <v>Internal Combustion Engines &gt; Electric Generation &gt; Distillate Oil (Diesel) &gt; Reciprocating</v>
          </cell>
        </row>
        <row r="225">
          <cell r="I225">
            <v>38500110</v>
          </cell>
          <cell r="J225" t="str">
            <v>Industrial Processes &gt; Cooling Tower &gt; Process Cooling &gt; Other Not Classified</v>
          </cell>
        </row>
        <row r="226">
          <cell r="I226">
            <v>31000411</v>
          </cell>
          <cell r="J226" t="str">
            <v>Industrial Processes &gt; Oil and Gas Production &gt; Process Heaters &gt; Distillate Oil (No. 2): Steam Generators</v>
          </cell>
        </row>
        <row r="227">
          <cell r="I227">
            <v>10300502</v>
          </cell>
          <cell r="J227" t="str">
            <v>10-100 Million BTU/hr</v>
          </cell>
        </row>
        <row r="228">
          <cell r="I228">
            <v>10300602</v>
          </cell>
          <cell r="J228" t="str">
            <v>10-100 Million BTU/hr</v>
          </cell>
        </row>
        <row r="229">
          <cell r="I229">
            <v>10300602</v>
          </cell>
          <cell r="J229" t="str">
            <v>10-100 Million BTU/hr</v>
          </cell>
        </row>
        <row r="230">
          <cell r="I230">
            <v>10300502</v>
          </cell>
          <cell r="J230" t="str">
            <v>10-100 Million BTU/hr</v>
          </cell>
        </row>
        <row r="231">
          <cell r="I231">
            <v>10300502</v>
          </cell>
          <cell r="J231" t="str">
            <v>10-100 Million BTU/hr</v>
          </cell>
        </row>
        <row r="232">
          <cell r="I232">
            <v>10300602</v>
          </cell>
          <cell r="J232" t="str">
            <v>10-100 Million BTU/hr</v>
          </cell>
        </row>
        <row r="233">
          <cell r="I233">
            <v>10300601</v>
          </cell>
          <cell r="J233" t="str">
            <v>&gt; 100 Million BTU/hr</v>
          </cell>
        </row>
        <row r="234">
          <cell r="I234">
            <v>10300501</v>
          </cell>
          <cell r="J234" t="str">
            <v>Distillate Oil - Grades 1 and 2: Boiler</v>
          </cell>
        </row>
        <row r="235">
          <cell r="I235">
            <v>10300502</v>
          </cell>
          <cell r="J235" t="str">
            <v>10-100 Million BTU/hr</v>
          </cell>
        </row>
        <row r="236">
          <cell r="I236">
            <v>10300602</v>
          </cell>
          <cell r="J236" t="str">
            <v>10-100 Million BTU/hr</v>
          </cell>
        </row>
        <row r="237">
          <cell r="I237">
            <v>20200203</v>
          </cell>
          <cell r="J237" t="str">
            <v>Internal Combustion Engines &gt; Industrial &gt; Natural Gas &gt; Turbine: Cogeneration</v>
          </cell>
        </row>
        <row r="238">
          <cell r="I238">
            <v>20200103</v>
          </cell>
          <cell r="J238" t="str">
            <v>Internal Combustion Engines &gt; Industrial &gt; Distillate Oil (Diesel) &gt; Turbine: Cogeneration</v>
          </cell>
        </row>
        <row r="239">
          <cell r="I239">
            <v>10200604</v>
          </cell>
          <cell r="J239" t="str">
            <v>External Combustion &gt; Industrial: Boilers &gt; Natural Gas &gt; Cogeneration</v>
          </cell>
        </row>
        <row r="240">
          <cell r="I240">
            <v>10200505</v>
          </cell>
          <cell r="J240" t="str">
            <v>External Combustion &gt; Industrial: Boilers &gt; Distillate Oil &gt; Cogeneration</v>
          </cell>
        </row>
        <row r="241">
          <cell r="I241">
            <v>10300601</v>
          </cell>
          <cell r="J241" t="str">
            <v>&gt; 100 Million BTU/hr</v>
          </cell>
        </row>
        <row r="242">
          <cell r="I242">
            <v>10300209</v>
          </cell>
          <cell r="J242" t="str">
            <v>Bituminous Coal: Spreader Stoker</v>
          </cell>
        </row>
        <row r="243">
          <cell r="I243">
            <v>10300602</v>
          </cell>
          <cell r="J243" t="str">
            <v>External Combustion &gt; Commercial/Institutional: Boilers &gt; Natural Gas &gt; 10-100 Million BTU/hr</v>
          </cell>
        </row>
        <row r="244">
          <cell r="I244">
            <v>10300601</v>
          </cell>
          <cell r="J244" t="str">
            <v>&gt; 100 Million BTU/hr</v>
          </cell>
        </row>
        <row r="245">
          <cell r="I245">
            <v>10300209</v>
          </cell>
          <cell r="J245" t="str">
            <v>Bituminous Coal: Spreader Stoker</v>
          </cell>
        </row>
        <row r="246">
          <cell r="I246">
            <v>10200503</v>
          </cell>
          <cell r="J246" t="str">
            <v>External Combustion &gt; Industrial: Boilers &gt; Distillate Oil &gt; &lt; 10 Million BTU/hr</v>
          </cell>
        </row>
        <row r="247">
          <cell r="I247">
            <v>39090003</v>
          </cell>
          <cell r="J247" t="str">
            <v>Industrial Processes &gt; In-process Fuel Use &gt; Fuel Storage - Fixed Roof Tanks &gt; Distillate Oil (No. 2): Breathing Loss</v>
          </cell>
        </row>
        <row r="248">
          <cell r="I248">
            <v>39090004</v>
          </cell>
          <cell r="J248" t="str">
            <v>Industrial Processes &gt; In-process Fuel Use &gt; Fuel Storage - Fixed Roof Tanks &gt; Distillate Oil (No. 2): Working Loss</v>
          </cell>
        </row>
        <row r="249">
          <cell r="I249">
            <v>39090003</v>
          </cell>
          <cell r="J249" t="str">
            <v>Industrial Processes &gt; In-process Fuel Use &gt; Fuel Storage - Fixed Roof Tanks &gt; Distillate Oil (No. 2): Breathing Loss</v>
          </cell>
        </row>
        <row r="250">
          <cell r="I250">
            <v>39090004</v>
          </cell>
          <cell r="J250" t="str">
            <v>Industrial Processes &gt; In-process Fuel Use &gt; Fuel Storage - Fixed Roof Tanks &gt; Distillate Oil (No. 2): Working Loss</v>
          </cell>
        </row>
        <row r="251">
          <cell r="I251">
            <v>39090003</v>
          </cell>
          <cell r="J251" t="str">
            <v>Industrial Processes &gt; In-process Fuel Use &gt; Fuel Storage - Fixed Roof Tanks &gt; Distillate Oil (No. 2): Breathing Loss</v>
          </cell>
        </row>
        <row r="252">
          <cell r="I252">
            <v>39090004</v>
          </cell>
          <cell r="J252" t="str">
            <v>Industrial Processes &gt; In-process Fuel Use &gt; Fuel Storage - Fixed Roof Tanks &gt; Distillate Oil (No. 2): Working Loss</v>
          </cell>
        </row>
        <row r="253">
          <cell r="I253">
            <v>39090003</v>
          </cell>
          <cell r="J253" t="str">
            <v>Industrial Processes &gt; In-process Fuel Use &gt; Fuel Storage - Fixed Roof Tanks &gt; Distillate Oil (No. 2): Breathing Loss</v>
          </cell>
        </row>
        <row r="254">
          <cell r="I254">
            <v>39090004</v>
          </cell>
          <cell r="J254" t="str">
            <v>Industrial Processes &gt; In-process Fuel Use &gt; Fuel Storage - Fixed Roof Tanks &gt; Distillate Oil (No. 2): Working Loss</v>
          </cell>
        </row>
        <row r="255">
          <cell r="I255">
            <v>39090003</v>
          </cell>
          <cell r="J255" t="str">
            <v>Industrial Processes &gt; In-process Fuel Use &gt; Fuel Storage - Fixed Roof Tanks &gt; Distillate Oil (No. 2): Breathing Loss</v>
          </cell>
        </row>
        <row r="256">
          <cell r="I256">
            <v>39090004</v>
          </cell>
          <cell r="J256" t="str">
            <v>Industrial Processes &gt; In-process Fuel Use &gt; Fuel Storage - Fixed Roof Tanks &gt; Distillate Oil (No. 2): Working Loss</v>
          </cell>
        </row>
        <row r="257">
          <cell r="I257">
            <v>39090003</v>
          </cell>
          <cell r="J257" t="str">
            <v>Industrial Processes &gt; In-process Fuel Use &gt; Fuel Storage - Fixed Roof Tanks &gt; Distillate Oil (No. 2): Breathing Loss</v>
          </cell>
        </row>
        <row r="258">
          <cell r="I258">
            <v>39090004</v>
          </cell>
          <cell r="J258" t="str">
            <v>Industrial Processes &gt; In-process Fuel Use &gt; Fuel Storage - Fixed Roof Tanks &gt; Distillate Oil (No. 2): Working Loss</v>
          </cell>
        </row>
        <row r="259">
          <cell r="I259">
            <v>39090003</v>
          </cell>
          <cell r="J259" t="str">
            <v>Industrial Processes &gt; In-process Fuel Use &gt; Fuel Storage - Fixed Roof Tanks &gt; Distillate Oil (No. 2): Breathing Loss</v>
          </cell>
        </row>
        <row r="260">
          <cell r="I260">
            <v>39090004</v>
          </cell>
          <cell r="J260" t="str">
            <v>Industrial Processes &gt; In-process Fuel Use &gt; Fuel Storage - Fixed Roof Tanks &gt; Distillate Oil (No. 2): Working Loss</v>
          </cell>
        </row>
        <row r="261">
          <cell r="I261">
            <v>39090003</v>
          </cell>
          <cell r="J261" t="str">
            <v>Industrial Processes &gt; In-process Fuel Use &gt; Fuel Storage - Fixed Roof Tanks &gt; Distillate Oil (No. 2): Breathing Loss</v>
          </cell>
        </row>
        <row r="262">
          <cell r="I262">
            <v>39090004</v>
          </cell>
          <cell r="J262" t="str">
            <v>Industrial Processes &gt; In-process Fuel Use &gt; Fuel Storage - Fixed Roof Tanks &gt; Distillate Oil (No. 2): Working Loss</v>
          </cell>
        </row>
        <row r="263">
          <cell r="I263">
            <v>39090003</v>
          </cell>
          <cell r="J263" t="str">
            <v>Industrial Processes &gt; In-process Fuel Use &gt; Fuel Storage - Fixed Roof Tanks &gt; Distillate Oil (No. 2): Breathing Loss</v>
          </cell>
        </row>
        <row r="264">
          <cell r="I264">
            <v>39090004</v>
          </cell>
          <cell r="J264" t="str">
            <v>Industrial Processes &gt; In-process Fuel Use &gt; Fuel Storage - Fixed Roof Tanks &gt; Distillate Oil (No. 2): Working Loss</v>
          </cell>
        </row>
        <row r="265">
          <cell r="I265">
            <v>39090003</v>
          </cell>
          <cell r="J265" t="str">
            <v>Industrial Processes &gt; In-process Fuel Use &gt; Fuel Storage - Fixed Roof Tanks &gt; Distillate Oil (No. 2): Breathing Loss</v>
          </cell>
        </row>
        <row r="266">
          <cell r="I266">
            <v>39090004</v>
          </cell>
          <cell r="J266" t="str">
            <v>Industrial Processes &gt; In-process Fuel Use &gt; Fuel Storage - Fixed Roof Tanks &gt; Distillate Oil (No. 2): Working Loss</v>
          </cell>
        </row>
        <row r="267">
          <cell r="I267">
            <v>39090003</v>
          </cell>
          <cell r="J267" t="str">
            <v>Industrial Processes &gt; In-process Fuel Use &gt; Fuel Storage - Fixed Roof Tanks &gt; Distillate Oil (No. 2): Breathing Loss</v>
          </cell>
        </row>
        <row r="268">
          <cell r="I268">
            <v>39090004</v>
          </cell>
          <cell r="J268" t="str">
            <v>Industrial Processes &gt; In-process Fuel Use &gt; Fuel Storage - Fixed Roof Tanks &gt; Distillate Oil (No. 2): Working Loss</v>
          </cell>
        </row>
        <row r="269">
          <cell r="I269">
            <v>38500110</v>
          </cell>
          <cell r="J269" t="str">
            <v>Industrial Processes &gt; Cooling Tower &gt; Process Cooling &gt; Other Not Classified</v>
          </cell>
        </row>
        <row r="270">
          <cell r="I270">
            <v>38500110</v>
          </cell>
          <cell r="J270" t="str">
            <v>Industrial Processes &gt; Cooling Tower &gt; Process Cooling &gt; Other Not Classified</v>
          </cell>
        </row>
        <row r="271">
          <cell r="I271">
            <v>10300602</v>
          </cell>
          <cell r="J271" t="str">
            <v>External Combustion Boilers &gt; Commercial/Institutional &gt; Natural Gas &gt; 10-100 Million BTU/hr</v>
          </cell>
        </row>
        <row r="272">
          <cell r="I272">
            <v>10300602</v>
          </cell>
          <cell r="J272" t="str">
            <v>External Combustion Boilers &gt; Commercial/Institutional &gt; Natural Gas &gt; 10-100 Million BTU/hr</v>
          </cell>
        </row>
        <row r="273">
          <cell r="I273">
            <v>10300602</v>
          </cell>
          <cell r="J273" t="str">
            <v>External Combustion Boilers &gt; Commercial/Institutional &gt; Natural Gas &gt; 10-100 Million BTU/hr</v>
          </cell>
        </row>
        <row r="274">
          <cell r="I274">
            <v>20100102</v>
          </cell>
          <cell r="J274" t="str">
            <v>Internal Combustion Engines &gt; Electric Generation &gt; Distillate Oil (Diesel) &gt; Reciprocating</v>
          </cell>
        </row>
        <row r="275">
          <cell r="I275">
            <v>20100102</v>
          </cell>
          <cell r="J275" t="str">
            <v>Internal Combustion Engines &gt; Electric Generation &gt; Distillate Oil (Diesel) &gt; Reciprocating</v>
          </cell>
        </row>
        <row r="276">
          <cell r="I276">
            <v>20100102</v>
          </cell>
          <cell r="J276" t="str">
            <v>Internal Combustion Engines &gt; Electric Generation &gt; Distillate Oil (Diesel) &gt; Reciprocating</v>
          </cell>
        </row>
        <row r="277">
          <cell r="I277">
            <v>20100102</v>
          </cell>
          <cell r="J277" t="str">
            <v>Internal Combustion Engines &gt; Electric Generation &gt; Distillate Oil (Diesel) &gt; Reciprocating</v>
          </cell>
        </row>
        <row r="278">
          <cell r="I278">
            <v>20100102</v>
          </cell>
          <cell r="J278" t="str">
            <v>Internal Combustion Engines &gt; Electric Generation &gt; Distillate Oil (Diesel) &gt; Reciprocating</v>
          </cell>
        </row>
        <row r="279">
          <cell r="I279">
            <v>20100102</v>
          </cell>
          <cell r="J279" t="str">
            <v>Internal Combustion Engines &gt; Electric Generation &gt; Distillate Oil (Diesel) &gt; Reciprocating</v>
          </cell>
        </row>
        <row r="280">
          <cell r="I280">
            <v>10300602</v>
          </cell>
          <cell r="J280" t="str">
            <v>External Combustion Boilers &gt; Commercial/Institutional &gt; Natural Gas &gt; 10-100 Million BTU/hr</v>
          </cell>
        </row>
        <row r="281">
          <cell r="I281">
            <v>20100102</v>
          </cell>
          <cell r="J281" t="str">
            <v>Internal Combustion Engines &gt; Electric Generation &gt; Distillate Oil (Diesel) &gt; Reciprocating</v>
          </cell>
        </row>
        <row r="282">
          <cell r="I282">
            <v>20100102</v>
          </cell>
          <cell r="J282" t="str">
            <v>Internal Combustion Engines &gt; Electric Generation &gt; Distillate Oil (Diesel) &gt; Reciprocating</v>
          </cell>
        </row>
        <row r="283">
          <cell r="I283">
            <v>20100102</v>
          </cell>
          <cell r="J283" t="str">
            <v>Internal Combustion Engines &gt; Electric Generation &gt; Distillate Oil (Diesel) &gt; Reciprocating</v>
          </cell>
        </row>
        <row r="284">
          <cell r="I284">
            <v>20100102</v>
          </cell>
          <cell r="J284" t="str">
            <v>Internal Combustion Engines &gt; Electric Generation &gt; Distillate Oil (Diesel) &gt; Reciprocating</v>
          </cell>
        </row>
        <row r="285">
          <cell r="I285">
            <v>20100102</v>
          </cell>
          <cell r="J285" t="str">
            <v>Internal Combustion Engines &gt; Electric Generation &gt; Distillate Oil (Diesel) &gt; Reciprocating</v>
          </cell>
        </row>
        <row r="286">
          <cell r="I286">
            <v>10300603</v>
          </cell>
          <cell r="J286" t="str">
            <v>External Combustion Boilers &gt; Commercial/Institutional &gt; Natural Gas &gt; &lt; 10 Million BTU/hr</v>
          </cell>
        </row>
        <row r="287">
          <cell r="I287">
            <v>10300603</v>
          </cell>
          <cell r="J287" t="str">
            <v>External Combustion Boilers &gt; Commercial/Institutional &gt; Natural Gas &gt; &lt; 10 Million BTU/hr</v>
          </cell>
        </row>
        <row r="288">
          <cell r="I288">
            <v>20100102</v>
          </cell>
          <cell r="J288" t="str">
            <v>Internal Combustion Engines &gt; Electric Generation &gt; Distillate Oil (Diesel) &gt; Reciprocating</v>
          </cell>
        </row>
        <row r="289">
          <cell r="I289">
            <v>39090003</v>
          </cell>
          <cell r="J289" t="str">
            <v>Industrial Processes &gt; In-process Fuel Use &gt; Fuel Storage - Fixed Roof Tanks &gt; Distillate Oil (No. 2): Breathing Loss</v>
          </cell>
        </row>
        <row r="290">
          <cell r="I290">
            <v>39090004</v>
          </cell>
          <cell r="J290" t="str">
            <v>Industrial Processes &gt; In-process Fuel Use &gt; Fuel Storage - Fixed Roof Tanks &gt; Distillate Oil (No. 2): Working Loss</v>
          </cell>
        </row>
        <row r="291">
          <cell r="I291">
            <v>39090004</v>
          </cell>
          <cell r="J291" t="str">
            <v>Industrial Processes &gt; In-process Fuel Use &gt; Fuel Storage - Fixed Roof Tanks &gt; Distillate Oil (No. 2): Working Loss</v>
          </cell>
        </row>
        <row r="292">
          <cell r="I292">
            <v>38500110</v>
          </cell>
          <cell r="J292" t="str">
            <v>Industrial Processes &gt; Cooling Tower &gt; Process Cooling &gt; Other Not Classified</v>
          </cell>
        </row>
        <row r="293">
          <cell r="I293">
            <v>38500110</v>
          </cell>
          <cell r="J293" t="str">
            <v>Industrial Processes &gt; Cooling Tower &gt; Process Cooling &gt; Other Not Classified</v>
          </cell>
        </row>
        <row r="294">
          <cell r="I294">
            <v>10300603</v>
          </cell>
          <cell r="J294" t="str">
            <v>External Combustion Boilers &gt; Commercial/Institutional &gt; Natural Gas &gt; &lt; 10 Million BTU/hr</v>
          </cell>
        </row>
        <row r="295">
          <cell r="I295">
            <v>10100501</v>
          </cell>
          <cell r="J295" t="str">
            <v>External Combustion Boilers &gt; Electric Generation &gt; Distillate Oil - Grades 1 and 2 &gt; Boiler</v>
          </cell>
        </row>
        <row r="296">
          <cell r="I296">
            <v>10300603</v>
          </cell>
          <cell r="J296" t="str">
            <v>External Combustion Boilers &gt; Commercial/Institutional &gt; Natural Gas &gt; &lt; 10 Million BTU/hr</v>
          </cell>
        </row>
        <row r="297">
          <cell r="I297">
            <v>10100501</v>
          </cell>
          <cell r="J297" t="str">
            <v>External Combustion Boilers &gt; Electric Generation &gt; Distillate Oil - Grades 1 and 2 &gt; Boiler</v>
          </cell>
        </row>
        <row r="298">
          <cell r="I298">
            <v>10300603</v>
          </cell>
          <cell r="J298" t="str">
            <v>External Combustion Boilers &gt; Commercial/Institutional &gt; Natural Gas &gt; &lt; 10 Million BTU/hr</v>
          </cell>
        </row>
        <row r="299">
          <cell r="I299">
            <v>10100501</v>
          </cell>
          <cell r="J299" t="str">
            <v>External Combustion Boilers &gt; Electric Generation &gt; Distillate Oil - Grades 1 and 2 &gt; Boiler</v>
          </cell>
        </row>
        <row r="300">
          <cell r="I300">
            <v>10300603</v>
          </cell>
          <cell r="J300" t="str">
            <v>External Combustion Boilers &gt; Commercial/Institutional &gt; Natural Gas &gt; &lt; 10 Million BTU/hr</v>
          </cell>
        </row>
        <row r="301">
          <cell r="I301">
            <v>10100501</v>
          </cell>
          <cell r="J301" t="str">
            <v>External Combustion Boilers &gt; Electric Generation &gt; Distillate Oil - Grades 1 and 2 &gt; Boiler</v>
          </cell>
        </row>
        <row r="302">
          <cell r="I302">
            <v>10300603</v>
          </cell>
          <cell r="J302" t="str">
            <v>External Combustion Boilers &gt; Commercial/Institutional &gt; Natural Gas &gt; &lt; 10 Million BTU/hr</v>
          </cell>
        </row>
        <row r="303">
          <cell r="I303">
            <v>39090003</v>
          </cell>
          <cell r="J303" t="str">
            <v>Industrial Processes &gt; In-process Fuel Use &gt; Fuel Storage - Fixed Roof Tanks &gt; Distillate Oil (No. 2): Breathing Loss</v>
          </cell>
        </row>
        <row r="304">
          <cell r="I304">
            <v>39090004</v>
          </cell>
          <cell r="J304" t="str">
            <v>Industrial Processes &gt; In-process Fuel Use &gt; Fuel Storage - Fixed Roof Tanks &gt; Distillate Oil (No. 2): Working Loss</v>
          </cell>
        </row>
        <row r="305">
          <cell r="I305">
            <v>39090003</v>
          </cell>
          <cell r="J305" t="str">
            <v>Industrial Processes &gt; In-process Fuel Use &gt; Fuel Storage - Fixed Roof Tanks &gt; Distillate Oil (No. 2): Breathing Loss</v>
          </cell>
        </row>
        <row r="306">
          <cell r="I306">
            <v>39090004</v>
          </cell>
          <cell r="J306" t="str">
            <v>Industrial Processes &gt; In-process Fuel Use &gt; Fuel Storage - Fixed Roof Tanks &gt; Distillate Oil (No. 2): Working Loss</v>
          </cell>
        </row>
        <row r="307">
          <cell r="I307">
            <v>10300603</v>
          </cell>
          <cell r="J307" t="str">
            <v>External Combustion Boilers &gt; Commercial/Institutional &gt; Natural Gas &gt; &lt; 10 Million BTU/hr</v>
          </cell>
        </row>
        <row r="308">
          <cell r="I308">
            <v>10300503</v>
          </cell>
          <cell r="J308" t="str">
            <v>External Combustion Boilers &gt; Commercial/Institutional &gt; Distillate Oil &gt; &lt; 10 Million BTU/hr</v>
          </cell>
        </row>
        <row r="309">
          <cell r="I309">
            <v>10300603</v>
          </cell>
          <cell r="J309" t="str">
            <v>External Combustion Boilers &gt; Commercial/Institutional &gt; Natural Gas &gt; &lt; 10 Million BTU/hr</v>
          </cell>
        </row>
        <row r="310">
          <cell r="I310">
            <v>10300503</v>
          </cell>
          <cell r="J310" t="str">
            <v>External Combustion Boilers &gt; Commercial/Institutional &gt; Distillate Oil &gt; &lt; 10 Million BTU/hr</v>
          </cell>
        </row>
        <row r="311">
          <cell r="I311">
            <v>20300101</v>
          </cell>
          <cell r="J311" t="str">
            <v>Internal Combustion Engines &gt; Commercial/Institutional &gt; Distillate Oil (Diesel) &gt; Reciprocating</v>
          </cell>
        </row>
        <row r="312">
          <cell r="I312">
            <v>20300101</v>
          </cell>
          <cell r="J312" t="str">
            <v>Internal Combustion Engines &gt; Commercial/Institutional &gt; Distillate Oil (Diesel) &gt; Reciprocating</v>
          </cell>
        </row>
        <row r="313">
          <cell r="I313">
            <v>20300101</v>
          </cell>
          <cell r="J313" t="str">
            <v>Internal Combustion Engines &gt; Commercial/Institutional &gt; Distillate Oil (Diesel) &gt; Reciprocating</v>
          </cell>
        </row>
        <row r="314">
          <cell r="I314">
            <v>20300201</v>
          </cell>
          <cell r="J314" t="str">
            <v>Internal Combustion Engines &gt; Commercial/Institutional &gt; Natural Gas &gt; Reciprocating</v>
          </cell>
        </row>
        <row r="315">
          <cell r="I315">
            <v>20300101</v>
          </cell>
          <cell r="J315" t="str">
            <v>Internal Combustion Engines &gt; Commercial/Institutional &gt; Distillate Oil (Diesel) &gt; Reciprocating</v>
          </cell>
        </row>
        <row r="316">
          <cell r="I316">
            <v>20300101</v>
          </cell>
          <cell r="J316" t="str">
            <v>Internal Combustion Engines &gt; Commercial/Institutional &gt; Distillate Oil (Diesel) &gt; Reciprocating</v>
          </cell>
        </row>
        <row r="317">
          <cell r="I317">
            <v>20300101</v>
          </cell>
          <cell r="J317" t="str">
            <v>Internal Combustion Engines &gt; Commercial/Institutional &gt; Distillate Oil (Diesel) &gt; Reciprocating</v>
          </cell>
        </row>
        <row r="318">
          <cell r="I318">
            <v>20300101</v>
          </cell>
          <cell r="J318" t="str">
            <v>Internal Combustion Engines &gt; Commercial/Institutional &gt; Distillate Oil (Diesel) &gt; Reciprocating</v>
          </cell>
        </row>
        <row r="319">
          <cell r="I319">
            <v>20300101</v>
          </cell>
          <cell r="J319" t="str">
            <v>Internal Combustion Engines &gt; Commercial/Institutional &gt; Distillate Oil (Diesel) &gt; Reciprocating</v>
          </cell>
        </row>
        <row r="320">
          <cell r="I320">
            <v>20300101</v>
          </cell>
          <cell r="J320" t="str">
            <v>Internal Combustion Engines &gt; Commercial/Institutional &gt; Distillate Oil (Diesel) &gt; Reciprocating</v>
          </cell>
        </row>
        <row r="321">
          <cell r="I321">
            <v>20300201</v>
          </cell>
          <cell r="J321" t="str">
            <v>Internal Combustion Engines &gt; Commercial/Institutional &gt; Natural Gas &gt; Reciprocating</v>
          </cell>
        </row>
        <row r="322">
          <cell r="I322">
            <v>20300201</v>
          </cell>
          <cell r="J322" t="str">
            <v>Internal Combustion Engines &gt; Commercial/Institutional &gt; Natural Gas &gt; Reciprocating</v>
          </cell>
        </row>
        <row r="323">
          <cell r="I323">
            <v>20300101</v>
          </cell>
          <cell r="J323" t="str">
            <v>Internal Combustion Engines &gt; Commercial/Institutional &gt; Distillate Oil (Diesel) &gt; Reciprocating</v>
          </cell>
        </row>
        <row r="324">
          <cell r="I324">
            <v>20300101</v>
          </cell>
          <cell r="J324" t="str">
            <v>Internal Combustion Engines &gt; Commercial/Institutional &gt; Distillate Oil (Diesel) &gt; Reciprocating</v>
          </cell>
        </row>
        <row r="325">
          <cell r="I325">
            <v>20300101</v>
          </cell>
          <cell r="J325" t="str">
            <v>Internal Combustion Engines &gt; Commercial/Institutional &gt; Distillate Oil (Diesel) &gt; Reciprocating</v>
          </cell>
        </row>
        <row r="326">
          <cell r="I326">
            <v>20300101</v>
          </cell>
          <cell r="J326" t="str">
            <v>Internal Combustion Engines &gt; Commercial/Institutional &gt; Distillate Oil (Diesel) &gt; Reciprocating</v>
          </cell>
        </row>
        <row r="327">
          <cell r="I327">
            <v>20300101</v>
          </cell>
          <cell r="J327" t="str">
            <v>Internal Combustion Engines &gt; Commercial/Institutional &gt; Distillate Oil (Diesel) &gt; Reciprocating</v>
          </cell>
        </row>
        <row r="328">
          <cell r="I328">
            <v>20300101</v>
          </cell>
          <cell r="J328" t="str">
            <v>Internal Combustion Engines &gt; Commercial/Institutional &gt; Distillate Oil (Diesel) &gt; Reciprocating</v>
          </cell>
        </row>
        <row r="329">
          <cell r="I329">
            <v>20300201</v>
          </cell>
          <cell r="J329" t="str">
            <v>Internal Combustion Engines &gt; Commercial/Institutional &gt; Natural Gas &gt; Reciprocating</v>
          </cell>
        </row>
        <row r="330">
          <cell r="I330">
            <v>20300201</v>
          </cell>
          <cell r="J330" t="str">
            <v>Internal Combustion Engines &gt; Commercial/Institutional &gt; Natural Gas &gt; Reciprocating</v>
          </cell>
        </row>
        <row r="331">
          <cell r="I331">
            <v>20300101</v>
          </cell>
          <cell r="J331" t="str">
            <v>Internal Combustion Engines &gt; Commercial/Institutional &gt; Distillate Oil (Diesel) &gt; Reciprocating</v>
          </cell>
        </row>
        <row r="332">
          <cell r="I332">
            <v>20300101</v>
          </cell>
          <cell r="J332" t="str">
            <v>Internal Combustion Engines &gt; Commercial/Institutional &gt; Distillate Oil (Diesel) &gt; Reciprocating</v>
          </cell>
        </row>
        <row r="333">
          <cell r="I333">
            <v>20300101</v>
          </cell>
          <cell r="J333" t="str">
            <v>Internal Combustion Engines &gt; Commercial/Institutional &gt; Distillate Oil (Diesel) &gt; Reciprocating</v>
          </cell>
        </row>
        <row r="334">
          <cell r="I334">
            <v>20300101</v>
          </cell>
          <cell r="J334" t="str">
            <v>Internal Combustion Engines &gt; Commercial/Institutional &gt; Distillate Oil (Diesel) &gt; Reciprocating</v>
          </cell>
        </row>
        <row r="335">
          <cell r="I335">
            <v>20300101</v>
          </cell>
          <cell r="J335" t="str">
            <v>Internal Combustion Engines &gt; Commercial/Institutional &gt; Distillate Oil (Diesel) &gt; Reciprocating</v>
          </cell>
        </row>
        <row r="336">
          <cell r="I336">
            <v>20300101</v>
          </cell>
          <cell r="J336" t="str">
            <v>Internal Combustion Engines &gt; Commercial/Institutional &gt; Distillate Oil (Diesel) &gt; Reciprocating</v>
          </cell>
        </row>
        <row r="337">
          <cell r="I337">
            <v>20300101</v>
          </cell>
          <cell r="J337" t="str">
            <v>Internal Combustion Engines &gt; Commercial/Institutional &gt; Distillate Oil (Diesel) &gt; Reciprocating</v>
          </cell>
        </row>
        <row r="338">
          <cell r="I338">
            <v>20300101</v>
          </cell>
          <cell r="J338" t="str">
            <v>Internal Combustion Engines &gt; Commercial/Institutional &gt; Distillate Oil (Diesel) &gt; Reciprocating</v>
          </cell>
        </row>
        <row r="339">
          <cell r="I339">
            <v>20300101</v>
          </cell>
          <cell r="J339" t="str">
            <v>Internal Combustion Engines &gt; Commercial/Institutional &gt; Distillate Oil (Diesel) &gt; Reciprocating</v>
          </cell>
        </row>
        <row r="340">
          <cell r="I340">
            <v>20300101</v>
          </cell>
          <cell r="J340" t="str">
            <v>Internal Combustion Engines &gt; Commercial/Institutional &gt; Distillate Oil (Diesel) &gt; Reciprocating</v>
          </cell>
        </row>
        <row r="341">
          <cell r="I341">
            <v>20300101</v>
          </cell>
          <cell r="J341" t="str">
            <v>Internal Combustion Engines &gt; Commercial/Institutional &gt; Distillate Oil (Diesel) &gt; Reciprocating</v>
          </cell>
        </row>
        <row r="342">
          <cell r="I342">
            <v>20300101</v>
          </cell>
          <cell r="J342" t="str">
            <v>Internal Combustion Engines &gt; Commercial/Institutional &gt; Distillate Oil (Diesel) &gt; Reciprocating</v>
          </cell>
        </row>
        <row r="343">
          <cell r="I343">
            <v>20300101</v>
          </cell>
          <cell r="J343" t="str">
            <v>Internal Combustion Engines &gt; Commercial/Institutional &gt; Distillate Oil (Diesel) &gt; Reciprocating</v>
          </cell>
        </row>
        <row r="344">
          <cell r="I344">
            <v>20300201</v>
          </cell>
          <cell r="J344" t="str">
            <v>Internal Combustion Engines &gt; Commercial/Institutional &gt; Natural Gas &gt; Reciprocating</v>
          </cell>
        </row>
        <row r="345">
          <cell r="I345">
            <v>20300101</v>
          </cell>
          <cell r="J345" t="str">
            <v>Internal Combustion Engines &gt; Commercial/Institutional &gt; Distillate Oil (Diesel) &gt; Reciprocating</v>
          </cell>
        </row>
        <row r="346">
          <cell r="I346">
            <v>20300101</v>
          </cell>
          <cell r="J346" t="str">
            <v>Internal Combustion Engines &gt; Commercial/Institutional &gt; Distillate Oil (Diesel) &gt; Reciprocating</v>
          </cell>
        </row>
        <row r="347">
          <cell r="I347">
            <v>20300101</v>
          </cell>
          <cell r="J347" t="str">
            <v>Internal Combustion Engines &gt; Commercial/Institutional &gt; Distillate Oil (Diesel) &gt; Reciprocating</v>
          </cell>
        </row>
        <row r="348">
          <cell r="I348">
            <v>20300101</v>
          </cell>
          <cell r="J348" t="str">
            <v>Internal Combustion Engines &gt; Commercial/Institutional &gt; Distillate Oil (Diesel) &gt; Reciprocating</v>
          </cell>
        </row>
        <row r="349">
          <cell r="I349">
            <v>20300201</v>
          </cell>
          <cell r="J349" t="str">
            <v>Internal Combustion Engines &gt; Commercial/Institutional &gt; Natural Gas &gt; Reciprocating</v>
          </cell>
        </row>
        <row r="350">
          <cell r="I350">
            <v>20300101</v>
          </cell>
          <cell r="J350" t="str">
            <v>Internal Combustion Engines &gt; Commercial/Institutional &gt; Distillate Oil (Diesel) &gt; Reciprocating</v>
          </cell>
        </row>
        <row r="351">
          <cell r="I351">
            <v>20300101</v>
          </cell>
          <cell r="J351" t="str">
            <v>Internal Combustion Engines &gt; Commercial/Institutional &gt; Distillate Oil (Diesel) &gt; Reciprocating</v>
          </cell>
        </row>
        <row r="352">
          <cell r="I352">
            <v>20300101</v>
          </cell>
          <cell r="J352" t="str">
            <v>Internal Combustion Engines &gt; Commercial/Institutional &gt; Distillate Oil (Diesel) &gt; Reciprocating</v>
          </cell>
        </row>
        <row r="353">
          <cell r="I353">
            <v>20300101</v>
          </cell>
          <cell r="J353" t="str">
            <v>Internal Combustion Engines &gt; Commercial/Institutional &gt; Distillate Oil (Diesel) &gt; Reciprocating</v>
          </cell>
        </row>
        <row r="354">
          <cell r="I354">
            <v>20300101</v>
          </cell>
          <cell r="J354" t="str">
            <v>Internal Combustion Engines &gt; Commercial/Institutional &gt; Distillate Oil (Diesel) &gt; Reciprocating</v>
          </cell>
        </row>
        <row r="355">
          <cell r="I355">
            <v>20300101</v>
          </cell>
          <cell r="J355" t="str">
            <v>Internal Combustion Engines &gt; Commercial/Institutional &gt; Distillate Oil (Diesel) &gt; Reciprocating</v>
          </cell>
        </row>
        <row r="356">
          <cell r="I356">
            <v>20300101</v>
          </cell>
          <cell r="J356" t="str">
            <v>Internal Combustion Engines &gt; Commercial/Institutional &gt; Distillate Oil (Diesel) &gt; Reciprocating</v>
          </cell>
        </row>
        <row r="357">
          <cell r="I357">
            <v>20300101</v>
          </cell>
          <cell r="J357" t="str">
            <v>Internal Combustion Engines &gt; Commercial/Institutional &gt; Distillate Oil (Diesel) &gt; Reciprocating</v>
          </cell>
        </row>
        <row r="358">
          <cell r="I358">
            <v>20300101</v>
          </cell>
          <cell r="J358" t="str">
            <v>Internal Combustion Engines &gt; Commercial/Institutional &gt; Distillate Oil (Diesel) &gt; Reciprocating</v>
          </cell>
        </row>
        <row r="359">
          <cell r="I359">
            <v>10500206</v>
          </cell>
          <cell r="J359" t="str">
            <v>External Combustion &gt; Space Heaters &gt; Commercial/Institutional &gt; Natural Gas</v>
          </cell>
        </row>
        <row r="360">
          <cell r="I360">
            <v>10500206</v>
          </cell>
          <cell r="J360" t="str">
            <v>External Combustion &gt; Space Heaters &gt; Commercial/Institutional &gt; Natural Gas</v>
          </cell>
        </row>
        <row r="361">
          <cell r="I361">
            <v>10500206</v>
          </cell>
          <cell r="J361" t="str">
            <v>External Combustion &gt; Space Heaters &gt; Commercial/Institutional &gt; Natural Gas</v>
          </cell>
        </row>
        <row r="362">
          <cell r="I362">
            <v>10500206</v>
          </cell>
          <cell r="J362" t="str">
            <v>External Combustion &gt; Space Heaters &gt; Commercial/Institutional &gt; Natural Gas</v>
          </cell>
        </row>
        <row r="363">
          <cell r="I363">
            <v>10500206</v>
          </cell>
          <cell r="J363" t="str">
            <v>External Combustion &gt; Space Heaters &gt; Commercial/Institutional &gt; Natural Gas</v>
          </cell>
        </row>
        <row r="364">
          <cell r="I364">
            <v>10500206</v>
          </cell>
          <cell r="J364" t="str">
            <v>External Combustion &gt; Space Heaters &gt; Commercial/Institutional &gt; Natural Gas</v>
          </cell>
        </row>
        <row r="365">
          <cell r="I365">
            <v>10500206</v>
          </cell>
          <cell r="J365" t="str">
            <v>External Combustion &gt; Space Heaters &gt; Commercial/Institutional &gt; Natural Gas</v>
          </cell>
        </row>
        <row r="366">
          <cell r="I366">
            <v>10500206</v>
          </cell>
          <cell r="J366" t="str">
            <v>External Combustion &gt; Space Heaters &gt; Commercial/Institutional &gt; Natural Gas</v>
          </cell>
        </row>
        <row r="367">
          <cell r="I367">
            <v>10500206</v>
          </cell>
          <cell r="J367" t="str">
            <v>External Combustion &gt; Space Heaters &gt; Commercial/Institutional &gt; Natural Gas</v>
          </cell>
        </row>
        <row r="368">
          <cell r="I368">
            <v>10500206</v>
          </cell>
          <cell r="J368" t="str">
            <v>External Combustion &gt; Space Heaters &gt; Commercial/Institutional &gt; Natural Gas</v>
          </cell>
        </row>
        <row r="369">
          <cell r="I369">
            <v>10500206</v>
          </cell>
          <cell r="J369" t="str">
            <v>External Combustion &gt; Space Heaters &gt; Commercial/Institutional &gt; Natural Gas</v>
          </cell>
        </row>
        <row r="370">
          <cell r="I370">
            <v>10500206</v>
          </cell>
          <cell r="J370" t="str">
            <v>External Combustion &gt; Space Heaters &gt; Commercial/Institutional &gt; Natural Gas</v>
          </cell>
        </row>
        <row r="371">
          <cell r="I371">
            <v>10500206</v>
          </cell>
          <cell r="J371" t="str">
            <v>External Combustion &gt; Space Heaters &gt; Commercial/Institutional &gt; Natural Gas</v>
          </cell>
        </row>
        <row r="372">
          <cell r="I372">
            <v>10500206</v>
          </cell>
          <cell r="J372" t="str">
            <v>External Combustion &gt; Space Heaters &gt; Commercial/Institutional &gt; Natural Gas</v>
          </cell>
        </row>
        <row r="373">
          <cell r="I373">
            <v>10500206</v>
          </cell>
          <cell r="J373" t="str">
            <v>External Combustion &gt; Space Heaters &gt; Commercial/Institutional &gt; Natural Gas</v>
          </cell>
        </row>
        <row r="374">
          <cell r="I374">
            <v>10500206</v>
          </cell>
          <cell r="J374" t="str">
            <v>External Combustion &gt; Space Heaters &gt; Commercial/Institutional &gt; Natural Gas</v>
          </cell>
        </row>
        <row r="375">
          <cell r="I375">
            <v>10500206</v>
          </cell>
          <cell r="J375" t="str">
            <v>External Combustion &gt; Space Heaters &gt; Commercial/Institutional &gt; Natural Gas</v>
          </cell>
        </row>
        <row r="376">
          <cell r="I376">
            <v>10500206</v>
          </cell>
          <cell r="J376" t="str">
            <v>External Combustion &gt; Space Heaters &gt; Commercial/Institutional &gt; Natural Gas</v>
          </cell>
        </row>
        <row r="377">
          <cell r="I377">
            <v>10300603</v>
          </cell>
          <cell r="J377" t="str">
            <v>External Combustion Boilers &gt; Commercial/Institutional &gt; Natural Gas &gt; &lt; 10 Million BTU/hr</v>
          </cell>
        </row>
        <row r="378">
          <cell r="I378">
            <v>10300603</v>
          </cell>
          <cell r="J378" t="str">
            <v>External Combustion Boilers &gt; Commercial/Institutional &gt; Natural Gas &gt; &lt; 10 Million BTU/hr</v>
          </cell>
        </row>
        <row r="379">
          <cell r="I379">
            <v>10300603</v>
          </cell>
          <cell r="J379" t="str">
            <v>External Combustion Boilers &gt; Commercial/Institutional &gt; Natural Gas &gt; &lt; 10 Million BTU/hr</v>
          </cell>
        </row>
        <row r="380">
          <cell r="I380">
            <v>10300603</v>
          </cell>
          <cell r="J380" t="str">
            <v>External Combustion Boilers &gt; Commercial/Institutional &gt; Natural Gas &gt; &lt; 10 Million BTU/hr</v>
          </cell>
        </row>
        <row r="381">
          <cell r="I381">
            <v>10300603</v>
          </cell>
          <cell r="J381" t="str">
            <v>External Combustion Boilers &gt; Commercial/Institutional &gt; Natural Gas &gt; &lt; 10 Million BTU/hr</v>
          </cell>
        </row>
        <row r="382">
          <cell r="I382">
            <v>10300603</v>
          </cell>
          <cell r="J382" t="str">
            <v>External Combustion Boilers &gt; Commercial/Institutional &gt; Natural Gas &gt; &lt; 10 Million BTU/hr</v>
          </cell>
        </row>
        <row r="383">
          <cell r="I383">
            <v>10300603</v>
          </cell>
          <cell r="J383" t="str">
            <v>External Combustion Boilers &gt; Commercial/Institutional &gt; Natural Gas &gt; &lt; 10 Million BTU/hr</v>
          </cell>
        </row>
        <row r="384">
          <cell r="I384">
            <v>10300603</v>
          </cell>
          <cell r="J384" t="str">
            <v>External Combustion Boilers &gt; Commercial/Institutional &gt; Natural Gas &gt; &lt; 10 Million BTU/hr</v>
          </cell>
        </row>
        <row r="385">
          <cell r="I385">
            <v>10300603</v>
          </cell>
          <cell r="J385" t="str">
            <v>External Combustion Boilers &gt; Commercial/Institutional &gt; Natural Gas &gt; &lt; 10 Million BTU/hr</v>
          </cell>
        </row>
        <row r="386">
          <cell r="I386">
            <v>10300603</v>
          </cell>
          <cell r="J386" t="str">
            <v>External Combustion Boilers &gt; Commercial/Institutional &gt; Natural Gas &gt; &lt; 10 Million BTU/hr</v>
          </cell>
        </row>
        <row r="387">
          <cell r="I387">
            <v>10300603</v>
          </cell>
          <cell r="J387" t="str">
            <v>External Combustion Boilers &gt; Commercial/Institutional &gt; Natural Gas &gt; &lt; 10 Million BTU/hr</v>
          </cell>
        </row>
        <row r="388">
          <cell r="I388">
            <v>10300603</v>
          </cell>
          <cell r="J388" t="str">
            <v>External Combustion Boilers &gt; Commercial/Institutional &gt; Natural Gas &gt; &lt; 10 Million BTU/hr</v>
          </cell>
        </row>
        <row r="389">
          <cell r="I389">
            <v>10300603</v>
          </cell>
          <cell r="J389" t="str">
            <v>External Combustion Boilers &gt; Commercial/Institutional &gt; Natural Gas &gt; &lt; 10 Million BTU/hr</v>
          </cell>
        </row>
        <row r="390">
          <cell r="I390">
            <v>10300603</v>
          </cell>
          <cell r="J390" t="str">
            <v>External Combustion Boilers &gt; Commercial/Institutional &gt; Natural Gas &gt; &lt; 10 Million BTU/hr</v>
          </cell>
        </row>
        <row r="391">
          <cell r="I391">
            <v>10300603</v>
          </cell>
          <cell r="J391" t="str">
            <v>External Combustion Boilers &gt; Commercial/Institutional &gt; Natural Gas &gt; &lt; 10 Million BTU/hr</v>
          </cell>
        </row>
        <row r="392">
          <cell r="I392">
            <v>10300603</v>
          </cell>
          <cell r="J392" t="str">
            <v>External Combustion Boilers &gt; Commercial/Institutional &gt; Natural Gas &gt; &lt; 10 Million BTU/hr</v>
          </cell>
        </row>
        <row r="393">
          <cell r="I393">
            <v>10300603</v>
          </cell>
          <cell r="J393" t="str">
            <v>External Combustion Boilers &gt; Commercial/Institutional &gt; Natural Gas &gt; &lt; 10 Million BTU/hr</v>
          </cell>
        </row>
        <row r="394">
          <cell r="I394">
            <v>10300603</v>
          </cell>
          <cell r="J394" t="str">
            <v>External Combustion Boilers &gt; Commercial/Institutional &gt; Natural Gas &gt; &lt; 10 Million BTU/hr</v>
          </cell>
        </row>
        <row r="395">
          <cell r="I395">
            <v>10300603</v>
          </cell>
          <cell r="J395" t="str">
            <v>External Combustion Boilers &gt; Commercial/Institutional &gt; Natural Gas &gt; &lt; 10 Million BTU/hr</v>
          </cell>
        </row>
        <row r="396">
          <cell r="I396">
            <v>10300603</v>
          </cell>
          <cell r="J396" t="str">
            <v>External Combustion Boilers &gt; Commercial/Institutional &gt; Natural Gas &gt; &lt; 10 Million BTU/hr</v>
          </cell>
        </row>
        <row r="397">
          <cell r="I397">
            <v>10300603</v>
          </cell>
          <cell r="J397" t="str">
            <v>External Combustion Boilers &gt; Commercial/Institutional &gt; Natural Gas &gt; &lt; 10 Million BTU/hr</v>
          </cell>
        </row>
        <row r="398">
          <cell r="I398">
            <v>10300603</v>
          </cell>
          <cell r="J398" t="str">
            <v>External Combustion Boilers &gt; Commercial/Institutional &gt; Natural Gas &gt; &lt; 10 Million BTU/hr</v>
          </cell>
        </row>
        <row r="399">
          <cell r="I399">
            <v>10300603</v>
          </cell>
          <cell r="J399" t="str">
            <v>External Combustion Boilers &gt; Commercial/Institutional &gt; Natural Gas &gt; &lt; 10 Million BTU/hr</v>
          </cell>
        </row>
        <row r="400">
          <cell r="I400">
            <v>10300603</v>
          </cell>
          <cell r="J400" t="str">
            <v>External Combustion Boilers &gt; Commercial/Institutional &gt; Natural Gas &gt; &lt; 10 Million BTU/hr</v>
          </cell>
        </row>
        <row r="401">
          <cell r="I401">
            <v>10300603</v>
          </cell>
          <cell r="J401" t="str">
            <v>External Combustion Boilers &gt; Commercial/Institutional &gt; Natural Gas &gt; &lt; 10 Million BTU/hr</v>
          </cell>
        </row>
        <row r="402">
          <cell r="I402">
            <v>10300603</v>
          </cell>
          <cell r="J402" t="str">
            <v>External Combustion Boilers &gt; Commercial/Institutional &gt; Natural Gas &gt; &lt; 10 Million BTU/hr</v>
          </cell>
        </row>
        <row r="403">
          <cell r="I403">
            <v>10300603</v>
          </cell>
          <cell r="J403" t="str">
            <v>External Combustion Boilers &gt; Commercial/Institutional &gt; Natural Gas &gt; &lt; 10 Million BTU/hr</v>
          </cell>
        </row>
        <row r="404">
          <cell r="I404">
            <v>10300603</v>
          </cell>
          <cell r="J404" t="str">
            <v>External Combustion Boilers &gt; Commercial/Institutional &gt; Natural Gas &gt; &lt; 10 Million BTU/hr</v>
          </cell>
        </row>
        <row r="405">
          <cell r="I405">
            <v>10300603</v>
          </cell>
          <cell r="J405" t="str">
            <v>External Combustion Boilers &gt; Commercial/Institutional &gt; Natural Gas &gt; &lt; 10 Million BTU/hr</v>
          </cell>
        </row>
        <row r="406">
          <cell r="I406">
            <v>10300603</v>
          </cell>
          <cell r="J406" t="str">
            <v>External Combustion Boilers &gt; Commercial/Institutional &gt; Natural Gas &gt; &lt; 10 Million BTU/hr</v>
          </cell>
        </row>
        <row r="407">
          <cell r="I407">
            <v>10300603</v>
          </cell>
          <cell r="J407" t="str">
            <v>External Combustion Boilers &gt; Commercial/Institutional &gt; Natural Gas &gt; &lt; 10 Million BTU/hr</v>
          </cell>
        </row>
        <row r="408">
          <cell r="I408">
            <v>10300603</v>
          </cell>
          <cell r="J408" t="str">
            <v>External Combustion Boilers &gt; Commercial/Institutional &gt; Natural Gas &gt; &lt; 10 Million BTU/hr</v>
          </cell>
        </row>
        <row r="409">
          <cell r="I409">
            <v>10300603</v>
          </cell>
          <cell r="J409" t="str">
            <v>External Combustion Boilers &gt; Commercial/Institutional &gt; Natural Gas &gt; &lt; 10 Million BTU/hr</v>
          </cell>
        </row>
        <row r="410">
          <cell r="I410">
            <v>10300603</v>
          </cell>
          <cell r="J410" t="str">
            <v>External Combustion Boilers &gt; Commercial/Institutional &gt; Natural Gas &gt; &lt; 10 Million BTU/hr</v>
          </cell>
        </row>
        <row r="411">
          <cell r="I411">
            <v>10300603</v>
          </cell>
          <cell r="J411" t="str">
            <v>External Combustion Boilers &gt; Commercial/Institutional &gt; Natural Gas &gt; &lt; 10 Million BTU/hr</v>
          </cell>
        </row>
        <row r="412">
          <cell r="I412">
            <v>10300603</v>
          </cell>
          <cell r="J412" t="str">
            <v>External Combustion Boilers &gt; Commercial/Institutional &gt; Natural Gas &gt; &lt; 10 Million BTU/hr</v>
          </cell>
        </row>
        <row r="413">
          <cell r="I413">
            <v>10300603</v>
          </cell>
          <cell r="J413" t="str">
            <v>External Combustion Boilers &gt; Commercial/Institutional &gt; Natural Gas &gt; &lt; 10 Million BTU/hr</v>
          </cell>
        </row>
        <row r="414">
          <cell r="I414">
            <v>10300603</v>
          </cell>
          <cell r="J414" t="str">
            <v>External Combustion Boilers &gt; Commercial/Institutional &gt; Natural Gas &gt; &lt; 10 Million BTU/hr</v>
          </cell>
        </row>
        <row r="415">
          <cell r="I415">
            <v>10300603</v>
          </cell>
          <cell r="J415" t="str">
            <v>External Combustion Boilers &gt; Commercial/Institutional &gt; Natural Gas &gt; &lt; 10 Million BTU/hr</v>
          </cell>
        </row>
        <row r="416">
          <cell r="I416">
            <v>10300603</v>
          </cell>
          <cell r="J416" t="str">
            <v>External Combustion Boilers &gt; Commercial/Institutional &gt; Natural Gas &gt; &lt; 10 Million BTU/hr</v>
          </cell>
        </row>
        <row r="417">
          <cell r="I417">
            <v>10500206</v>
          </cell>
          <cell r="J417" t="str">
            <v>External Combustion &gt; Space Heaters &gt; Commercial/Institutional &gt; Natural Gas</v>
          </cell>
        </row>
        <row r="418">
          <cell r="I418">
            <v>10300603</v>
          </cell>
          <cell r="J418" t="str">
            <v>External Combustion Boilers &gt; Commercial/Institutional &gt; Natural Gas &gt; &lt; 10 Million BTU/hr</v>
          </cell>
        </row>
        <row r="419">
          <cell r="I419">
            <v>10200604</v>
          </cell>
          <cell r="J419" t="str">
            <v>External Combustion Boilers &gt; Industrial &gt; Natural Gas &gt; Cogeneration</v>
          </cell>
        </row>
        <row r="420">
          <cell r="I420">
            <v>10200604</v>
          </cell>
          <cell r="J420" t="str">
            <v>External Combustion Boilers &gt; Industrial &gt; Natural Gas &gt; Cogeneration</v>
          </cell>
        </row>
        <row r="421">
          <cell r="I421">
            <v>10300603</v>
          </cell>
          <cell r="J421" t="str">
            <v>External Combustion Boilers &gt; Commercial/Institutional &gt; Natural Gas &gt; &lt; 10 Million BTU/hr</v>
          </cell>
        </row>
        <row r="422">
          <cell r="I422">
            <v>10300603</v>
          </cell>
          <cell r="J422" t="str">
            <v>External Combustion Boilers &gt; Commercial/Institutional &gt; Natural Gas &gt; &lt; 10 Million BTU/hr</v>
          </cell>
        </row>
        <row r="423">
          <cell r="I423">
            <v>10300603</v>
          </cell>
          <cell r="J423" t="str">
            <v>External Combustion Boilers &gt; Commercial/Institutional &gt; Natural Gas &gt; &lt; 10 Million BTU/hr</v>
          </cell>
        </row>
        <row r="424">
          <cell r="I424">
            <v>10300603</v>
          </cell>
          <cell r="J424" t="str">
            <v>External Combustion Boilers &gt; Commercial/Institutional &gt; Natural Gas &gt; &lt; 10 Million BTU/hr</v>
          </cell>
        </row>
        <row r="425">
          <cell r="I425">
            <v>10300603</v>
          </cell>
          <cell r="J425" t="str">
            <v>External Combustion Boilers &gt; Commercial/Institutional &gt; Natural Gas &gt; &lt; 10 Million BTU/hr</v>
          </cell>
        </row>
        <row r="426">
          <cell r="I426">
            <v>10300603</v>
          </cell>
          <cell r="J426" t="str">
            <v>External Combustion Boilers &gt; Commercial/Institutional &gt; Natural Gas &gt; &lt; 10 Million BTU/hr</v>
          </cell>
        </row>
        <row r="427">
          <cell r="I427">
            <v>10300603</v>
          </cell>
          <cell r="J427" t="str">
            <v>External Combustion Boilers &gt; Commercial/Institutional &gt; Natural Gas &gt; &lt; 10 Million BTU/hr</v>
          </cell>
        </row>
        <row r="428">
          <cell r="I428">
            <v>10300603</v>
          </cell>
          <cell r="J428" t="str">
            <v>External Combustion Boilers &gt; Commercial/Institutional &gt; Natural Gas &gt; &lt; 10 Million BTU/hr</v>
          </cell>
        </row>
        <row r="429">
          <cell r="I429">
            <v>10300603</v>
          </cell>
          <cell r="J429" t="str">
            <v>External Combustion Boilers &gt; Commercial/Institutional &gt; Natural Gas &gt; &lt; 10 Million BTU/hr</v>
          </cell>
        </row>
        <row r="430">
          <cell r="I430">
            <v>10300603</v>
          </cell>
          <cell r="J430" t="str">
            <v>External Combustion Boilers &gt; Commercial/Institutional &gt; Natural Gas &gt; &lt; 10 Million BTU/hr</v>
          </cell>
        </row>
        <row r="431">
          <cell r="I431">
            <v>10300603</v>
          </cell>
          <cell r="J431" t="str">
            <v>External Combustion Boilers &gt; Commercial/Institutional &gt; Natural Gas &gt; &lt; 10 Million BTU/hr</v>
          </cell>
        </row>
        <row r="432">
          <cell r="I432">
            <v>10300603</v>
          </cell>
          <cell r="J432" t="str">
            <v>External Combustion Boilers &gt; Commercial/Institutional &gt; Natural Gas &gt; &lt; 10 Million BTU/hr</v>
          </cell>
        </row>
        <row r="433">
          <cell r="I433">
            <v>10300603</v>
          </cell>
          <cell r="J433" t="str">
            <v>External Combustion Boilers &gt; Commercial/Institutional &gt; Natural Gas &gt; &lt; 10 Million BTU/hr</v>
          </cell>
        </row>
        <row r="434">
          <cell r="I434">
            <v>10300603</v>
          </cell>
          <cell r="J434" t="str">
            <v>External Combustion Boilers &gt; Commercial/Institutional &gt; Natural Gas &gt; &lt; 10 Million BTU/hr</v>
          </cell>
        </row>
        <row r="435">
          <cell r="I435">
            <v>10300603</v>
          </cell>
          <cell r="J435" t="str">
            <v>External Combustion Boilers &gt; Commercial/Institutional &gt; Natural Gas &gt; &lt; 10 Million BTU/hr</v>
          </cell>
        </row>
        <row r="436">
          <cell r="I436">
            <v>10300603</v>
          </cell>
          <cell r="J436" t="str">
            <v>External Combustion Boilers &gt; Commercial/Institutional &gt; Natural Gas &gt; &lt; 10 Million BTU/hr</v>
          </cell>
        </row>
        <row r="437">
          <cell r="I437">
            <v>10300603</v>
          </cell>
          <cell r="J437" t="str">
            <v>External Combustion Boilers &gt; Commercial/Institutional &gt; Natural Gas &gt; &lt; 10 Million BTU/hr</v>
          </cell>
        </row>
        <row r="438">
          <cell r="I438">
            <v>10300603</v>
          </cell>
          <cell r="J438" t="str">
            <v>External Combustion Boilers &gt; Commercial/Institutional &gt; Natural Gas &gt; &lt; 10 Million BTU/hr</v>
          </cell>
        </row>
        <row r="439">
          <cell r="I439">
            <v>10300603</v>
          </cell>
          <cell r="J439" t="str">
            <v>External Combustion Boilers &gt; Commercial/Institutional &gt; Natural Gas &gt; &lt; 10 Million BTU/hr</v>
          </cell>
        </row>
        <row r="440">
          <cell r="I440">
            <v>10300603</v>
          </cell>
          <cell r="J440" t="str">
            <v>External Combustion Boilers &gt; Commercial/Institutional &gt; Natural Gas &gt; &lt; 10 Million BTU/hr</v>
          </cell>
        </row>
        <row r="441">
          <cell r="I441">
            <v>10300603</v>
          </cell>
          <cell r="J441" t="str">
            <v>External Combustion Boilers &gt; Commercial/Institutional &gt; Natural Gas &gt; &lt; 10 Million BTU/hr</v>
          </cell>
        </row>
        <row r="442">
          <cell r="I442">
            <v>10300603</v>
          </cell>
          <cell r="J442" t="str">
            <v>External Combustion Boilers &gt; Commercial/Institutional &gt; Natural Gas &gt; &lt; 10 Million BTU/hr</v>
          </cell>
        </row>
        <row r="443">
          <cell r="I443">
            <v>10300603</v>
          </cell>
          <cell r="J443" t="str">
            <v>External Combustion Boilers &gt; Commercial/Institutional &gt; Natural Gas &gt; &lt; 10 Million BTU/hr</v>
          </cell>
        </row>
        <row r="444">
          <cell r="I444">
            <v>10300603</v>
          </cell>
          <cell r="J444" t="str">
            <v>External Combustion Boilers &gt; Commercial/Institutional &gt; Natural Gas &gt; &lt; 10 Million BTU/hr</v>
          </cell>
        </row>
        <row r="445">
          <cell r="I445">
            <v>10300603</v>
          </cell>
          <cell r="J445" t="str">
            <v>External Combustion Boilers &gt; Commercial/Institutional &gt; Natural Gas &gt; &lt; 10 Million BTU/hr</v>
          </cell>
        </row>
        <row r="446">
          <cell r="I446">
            <v>10300603</v>
          </cell>
          <cell r="J446" t="str">
            <v>External Combustion Boilers &gt; Commercial/Institutional &gt; Natural Gas &gt; &lt; 10 Million BTU/hr</v>
          </cell>
        </row>
        <row r="447">
          <cell r="I447">
            <v>10300603</v>
          </cell>
          <cell r="J447" t="str">
            <v>External Combustion Boilers &gt; Commercial/Institutional &gt; Natural Gas &gt; &lt; 10 Million BTU/hr</v>
          </cell>
        </row>
        <row r="448">
          <cell r="I448">
            <v>10300603</v>
          </cell>
          <cell r="J448" t="str">
            <v>External Combustion Boilers &gt; Commercial/Institutional &gt; Natural Gas &gt; &lt; 10 Million BTU/hr</v>
          </cell>
        </row>
        <row r="449">
          <cell r="I449">
            <v>10300603</v>
          </cell>
          <cell r="J449" t="str">
            <v>External Combustion Boilers &gt; Commercial/Institutional &gt; Natural Gas &gt; &lt; 10 Million BTU/hr</v>
          </cell>
        </row>
        <row r="450">
          <cell r="I450">
            <v>10300603</v>
          </cell>
          <cell r="J450" t="str">
            <v>External Combustion Boilers &gt; Commercial/Institutional &gt; Natural Gas &gt; &lt; 10 Million BTU/hr</v>
          </cell>
        </row>
        <row r="451">
          <cell r="I451">
            <v>10300603</v>
          </cell>
          <cell r="J451" t="str">
            <v>External Combustion Boilers &gt; Commercial/Institutional &gt; Natural Gas &gt; &lt; 10 Million BTU/hr</v>
          </cell>
        </row>
        <row r="452">
          <cell r="I452">
            <v>10300602</v>
          </cell>
          <cell r="J452" t="str">
            <v>External Combustion Boilers &gt; Commercial/Institutional &gt; Natural Gas &gt; 10-100 Million BTU/hr</v>
          </cell>
        </row>
        <row r="453">
          <cell r="I453">
            <v>10300603</v>
          </cell>
          <cell r="J453" t="str">
            <v>External Combustion Boilers &gt; Commercial/Institutional &gt; Natural Gas &gt; &lt; 10 Million BTU/hr</v>
          </cell>
        </row>
        <row r="454">
          <cell r="I454">
            <v>10300603</v>
          </cell>
          <cell r="J454" t="str">
            <v>External Combustion Boilers &gt; Commercial/Institutional &gt; Natural Gas &gt; &lt; 10 Million BTU/hr</v>
          </cell>
        </row>
        <row r="455">
          <cell r="I455">
            <v>10300602</v>
          </cell>
          <cell r="J455" t="str">
            <v>External Combustion Boilers &gt; Commercial/Institutional &gt; Natural Gas &gt; 10-100 Million BTU/hr</v>
          </cell>
        </row>
        <row r="456">
          <cell r="I456">
            <v>10300603</v>
          </cell>
          <cell r="J456" t="str">
            <v>External Combustion Boilers &gt; Commercial/Institutional &gt; Natural Gas &gt; &lt; 10 Million BTU/hr</v>
          </cell>
        </row>
        <row r="457">
          <cell r="I457">
            <v>10300603</v>
          </cell>
          <cell r="J457" t="str">
            <v>External Combustion Boilers &gt; Commercial/Institutional &gt; Natural Gas &gt; &lt; 10 Million BTU/hr</v>
          </cell>
        </row>
        <row r="458">
          <cell r="I458">
            <v>10300603</v>
          </cell>
          <cell r="J458" t="str">
            <v>External Combustion Boilers &gt; Commercial/Institutional &gt; Natural Gas &gt; &lt; 10 Million BTU/hr</v>
          </cell>
        </row>
        <row r="459">
          <cell r="I459">
            <v>10300603</v>
          </cell>
          <cell r="J459" t="str">
            <v>External Combustion Boilers &gt; Commercial/Institutional &gt; Natural Gas &gt; &lt; 10 Million BTU/hr</v>
          </cell>
        </row>
        <row r="460">
          <cell r="I460">
            <v>10300603</v>
          </cell>
          <cell r="J460" t="str">
            <v>External Combustion Boilers &gt; Commercial/Institutional &gt; Natural Gas &gt; &lt; 10 Million BTU/hr</v>
          </cell>
        </row>
        <row r="461">
          <cell r="I461">
            <v>10300603</v>
          </cell>
          <cell r="J461" t="str">
            <v>External Combustion Boilers &gt; Commercial/Institutional &gt; Natural Gas &gt; &lt; 10 Million BTU/hr</v>
          </cell>
        </row>
        <row r="462">
          <cell r="I462">
            <v>10500206</v>
          </cell>
          <cell r="J462" t="str">
            <v>External Combustion &gt; Space Heaters &gt; Commercial/Institutional &gt; Natural Gas</v>
          </cell>
        </row>
        <row r="463">
          <cell r="I463">
            <v>10300603</v>
          </cell>
          <cell r="J463" t="str">
            <v>External Combustion Boilers &gt; Commercial/Institutional &gt; Natural Gas &gt; &lt; 10 Million BTU/hr</v>
          </cell>
        </row>
        <row r="464">
          <cell r="I464">
            <v>10300603</v>
          </cell>
          <cell r="J464" t="str">
            <v>External Combustion Boilers &gt; Commercial/Institutional &gt; Natural Gas &gt; &lt; 10 Million BTU/hr</v>
          </cell>
        </row>
        <row r="465">
          <cell r="I465">
            <v>10300603</v>
          </cell>
          <cell r="J465" t="str">
            <v>External Combustion Boilers &gt; Commercial/Institutional &gt; Natural Gas &gt; &lt; 10 Million BTU/hr</v>
          </cell>
        </row>
        <row r="466">
          <cell r="I466">
            <v>10300603</v>
          </cell>
          <cell r="J466" t="str">
            <v>External Combustion Boilers &gt; Commercial/Institutional &gt; Natural Gas &gt; &lt; 10 Million BTU/hr</v>
          </cell>
        </row>
        <row r="467">
          <cell r="I467">
            <v>10300603</v>
          </cell>
          <cell r="J467" t="str">
            <v>External Combustion Boilers &gt; Commercial/Institutional &gt; Natural Gas &gt; &lt; 10 Million BTU/hr</v>
          </cell>
        </row>
        <row r="468">
          <cell r="I468">
            <v>10300603</v>
          </cell>
          <cell r="J468" t="str">
            <v>External Combustion Boilers &gt; Commercial/Institutional &gt; Natural Gas &gt; &lt; 10 Million BTU/hr</v>
          </cell>
        </row>
        <row r="469">
          <cell r="I469">
            <v>10300603</v>
          </cell>
          <cell r="J469" t="str">
            <v>External Combustion Boilers &gt; Commercial/Institutional &gt; Natural Gas &gt; &lt; 10 Million BTU/hr</v>
          </cell>
        </row>
        <row r="470">
          <cell r="I470">
            <v>10300502</v>
          </cell>
          <cell r="J470" t="str">
            <v>External Combustion Boilers &gt; Commercial/Institutional &gt; Distillate Oil &gt; 10-100 Million BTU/hr</v>
          </cell>
        </row>
        <row r="471">
          <cell r="I471">
            <v>10300602</v>
          </cell>
          <cell r="J471" t="str">
            <v>External Combustion Boilers &gt; Commercial/Institutional &gt; Natural Gas &gt; 10-100 Million BTU/hr</v>
          </cell>
        </row>
        <row r="472">
          <cell r="I472">
            <v>10300502</v>
          </cell>
          <cell r="J472" t="str">
            <v>External Combustion Boilers &gt; Commercial/Institutional &gt; Distillate Oil &gt; 10-100 Million BTU/hr</v>
          </cell>
        </row>
        <row r="473">
          <cell r="I473">
            <v>10300602</v>
          </cell>
          <cell r="J473" t="str">
            <v>External Combustion Boilers &gt; Commercial/Institutional &gt; Natural Gas &gt; 10-100 Million BTU/hr</v>
          </cell>
        </row>
        <row r="474">
          <cell r="I474">
            <v>10300503</v>
          </cell>
          <cell r="J474" t="str">
            <v>External Combustion Boilers &gt; Commercial/Institutional &gt; Distillate Oil &gt; &lt; 10 Million BTU/hr</v>
          </cell>
        </row>
        <row r="475">
          <cell r="I475">
            <v>10300603</v>
          </cell>
          <cell r="J475" t="str">
            <v>External Combustion Boilers &gt; Commercial/Institutional &gt; Natural Gas &gt; &lt; 10 Million BTU/hr</v>
          </cell>
        </row>
        <row r="476">
          <cell r="I476">
            <v>10300603</v>
          </cell>
          <cell r="J476" t="str">
            <v>External Combustion Boilers &gt; Commercial/Institutional &gt; Natural Gas &gt; &lt; 10 Million BTU/hr</v>
          </cell>
        </row>
        <row r="477">
          <cell r="I477">
            <v>10300603</v>
          </cell>
          <cell r="J477" t="str">
            <v>External Combustion Boilers &gt; Commercial/Institutional &gt; Natural Gas &gt; &lt; 10 Million BTU/hr</v>
          </cell>
        </row>
        <row r="478">
          <cell r="I478">
            <v>10300603</v>
          </cell>
          <cell r="J478" t="str">
            <v>External Combustion Boilers &gt; Commercial/Institutional &gt; Natural Gas &gt; &lt; 10 Million BTU/hr</v>
          </cell>
        </row>
        <row r="479">
          <cell r="I479">
            <v>10300603</v>
          </cell>
          <cell r="J479" t="str">
            <v>External Combustion Boilers &gt; Commercial/Institutional &gt; Natural Gas &gt; &lt; 10 Million BTU/hr</v>
          </cell>
        </row>
        <row r="480">
          <cell r="I480">
            <v>10300603</v>
          </cell>
          <cell r="J480" t="str">
            <v>External Combustion Boilers &gt; Commercial/Institutional &gt; Natural Gas &gt; &lt; 10 Million BTU/hr</v>
          </cell>
        </row>
        <row r="481">
          <cell r="I481">
            <v>10300603</v>
          </cell>
          <cell r="J481" t="str">
            <v>External Combustion Boilers &gt; Commercial/Institutional &gt; Natural Gas &gt; &lt; 10 Million BTU/hr</v>
          </cell>
        </row>
        <row r="482">
          <cell r="I482">
            <v>10300603</v>
          </cell>
          <cell r="J482" t="str">
            <v>External Combustion Boilers &gt; Commercial/Institutional &gt; Natural Gas &gt; &lt; 10 Million BTU/hr</v>
          </cell>
        </row>
        <row r="483">
          <cell r="I483">
            <v>10300603</v>
          </cell>
          <cell r="J483" t="str">
            <v>External Combustion Boilers &gt; Commercial/Institutional &gt; Natural Gas &gt; &lt; 10 Million BTU/hr</v>
          </cell>
        </row>
        <row r="484">
          <cell r="I484">
            <v>10200503</v>
          </cell>
          <cell r="J484" t="str">
            <v>External Combustion Boilers &gt; Industrial &gt; Distillate Oil &gt; &lt; 10 Million BTU/hr</v>
          </cell>
        </row>
        <row r="485">
          <cell r="I485">
            <v>10200603</v>
          </cell>
          <cell r="J485" t="str">
            <v>External Combustion Boilers &gt; Industrial &gt; Natural Gas &gt; &lt; 10 Million BTU/hr</v>
          </cell>
        </row>
        <row r="486">
          <cell r="I486">
            <v>10300503</v>
          </cell>
          <cell r="J486" t="str">
            <v>External Combustion Boilers &gt; Commercial/Institutional &gt; Distillate Oil &gt; &lt; 10 Million BTU/hr</v>
          </cell>
        </row>
        <row r="487">
          <cell r="I487">
            <v>10300603</v>
          </cell>
          <cell r="J487" t="str">
            <v>External Combustion Boilers &gt; Commercial/Institutional &gt; Natural Gas &gt; &lt; 10 Million BTU/hr</v>
          </cell>
        </row>
        <row r="488">
          <cell r="I488">
            <v>10300603</v>
          </cell>
          <cell r="J488" t="str">
            <v>External Combustion Boilers &gt; Commercial/Institutional &gt; Natural Gas &gt; &lt; 10 Million BTU/hr</v>
          </cell>
        </row>
        <row r="489">
          <cell r="I489">
            <v>10300603</v>
          </cell>
          <cell r="J489" t="str">
            <v>External Combustion Boilers &gt; Commercial/Institutional &gt; Natural Gas &gt; &lt; 10 Million BTU/hr</v>
          </cell>
        </row>
        <row r="490">
          <cell r="I490">
            <v>10300603</v>
          </cell>
          <cell r="J490" t="str">
            <v>External Combustion Boilers &gt; Commercial/Institutional &gt; Natural Gas &gt; &lt; 10 Million BTU/hr</v>
          </cell>
        </row>
        <row r="491">
          <cell r="I491">
            <v>10300603</v>
          </cell>
          <cell r="J491" t="str">
            <v>External Combustion Boilers &gt; Commercial/Institutional &gt; Natural Gas &gt; &lt; 10 Million BTU/hr</v>
          </cell>
        </row>
        <row r="492">
          <cell r="I492">
            <v>10300603</v>
          </cell>
          <cell r="J492" t="str">
            <v>External Combustion Boilers &gt; Commercial/Institutional &gt; Natural Gas &gt; &lt; 10 Million BTU/hr</v>
          </cell>
        </row>
        <row r="493">
          <cell r="I493">
            <v>10300603</v>
          </cell>
          <cell r="J493" t="str">
            <v>External Combustion Boilers &gt; Commercial/Institutional &gt; Natural Gas &gt; &lt; 10 Million BTU/hr</v>
          </cell>
        </row>
        <row r="494">
          <cell r="I494">
            <v>10300603</v>
          </cell>
          <cell r="J494" t="str">
            <v>External Combustion Boilers &gt; Commercial/Institutional &gt; Natural Gas &gt; &lt; 10 Million BTU/hr</v>
          </cell>
        </row>
        <row r="495">
          <cell r="I495">
            <v>10300603</v>
          </cell>
          <cell r="J495" t="str">
            <v>External Combustion Boilers &gt; Commercial/Institutional &gt; Natural Gas &gt; &lt; 10 Million BTU/hr</v>
          </cell>
        </row>
        <row r="496">
          <cell r="I496">
            <v>10300502</v>
          </cell>
          <cell r="J496" t="str">
            <v>External Combustion Boilers &gt; Commercial/Institutional &gt; Distillate Oil &gt; 10-100 Million BTU/hr</v>
          </cell>
        </row>
        <row r="497">
          <cell r="I497">
            <v>10300602</v>
          </cell>
          <cell r="J497" t="str">
            <v>External Combustion Boilers &gt; Commercial/Institutional &gt; Natural Gas &gt; 10-100 Million BTU/hr</v>
          </cell>
        </row>
        <row r="498">
          <cell r="I498">
            <v>10300502</v>
          </cell>
          <cell r="J498" t="str">
            <v>External Combustion Boilers &gt; Commercial/Institutional &gt; Distillate Oil &gt; 10-100 Million BTU/hr</v>
          </cell>
        </row>
        <row r="499">
          <cell r="I499">
            <v>10300602</v>
          </cell>
          <cell r="J499" t="str">
            <v>External Combustion Boilers &gt; Commercial/Institutional &gt; Natural Gas &gt; 10-100 Million BTU/hr</v>
          </cell>
        </row>
        <row r="500">
          <cell r="I500">
            <v>10300603</v>
          </cell>
          <cell r="J500" t="str">
            <v>External Combustion Boilers &gt; Commercial/Institutional &gt; Natural Gas &gt; &lt; 10 Million BTU/hr</v>
          </cell>
        </row>
        <row r="501">
          <cell r="I501">
            <v>10300603</v>
          </cell>
          <cell r="J501" t="str">
            <v>External Combustion Boilers &gt; Commercial/Institutional &gt; Natural Gas &gt; &lt; 10 Million BTU/hr</v>
          </cell>
        </row>
        <row r="502">
          <cell r="I502">
            <v>10300603</v>
          </cell>
          <cell r="J502" t="str">
            <v>External Combustion Boilers &gt; Commercial/Institutional &gt; Natural Gas &gt; &lt; 10 Million BTU/hr</v>
          </cell>
        </row>
        <row r="503">
          <cell r="I503">
            <v>10500106</v>
          </cell>
          <cell r="J503" t="str">
            <v>External Combustion &gt; Space Heaters &gt; Industrial &gt; Natural Gas</v>
          </cell>
        </row>
        <row r="504">
          <cell r="I504">
            <v>10300603</v>
          </cell>
          <cell r="J504" t="str">
            <v>External Combustion Boilers &gt; Commercial/Institutional &gt; Natural Gas &gt; &lt; 10 Million BTU/hr</v>
          </cell>
        </row>
        <row r="505">
          <cell r="I505">
            <v>10300603</v>
          </cell>
          <cell r="J505" t="str">
            <v>External Combustion Boilers &gt; Commercial/Institutional &gt; Natural Gas &gt; &lt; 10 Million BTU/hr</v>
          </cell>
        </row>
        <row r="506">
          <cell r="I506">
            <v>10300603</v>
          </cell>
          <cell r="J506" t="str">
            <v>External Combustion Boilers &gt; Commercial/Institutional &gt; Natural Gas &gt; &lt; 10 Million BTU/hr</v>
          </cell>
        </row>
        <row r="507">
          <cell r="I507">
            <v>10300603</v>
          </cell>
          <cell r="J507" t="str">
            <v>External Combustion Boilers &gt; Commercial/Institutional &gt; Natural Gas &gt; &lt; 10 Million BTU/hr</v>
          </cell>
        </row>
        <row r="508">
          <cell r="I508">
            <v>10300603</v>
          </cell>
          <cell r="J508" t="str">
            <v>External Combustion Boilers &gt; Commercial/Institutional &gt; Natural Gas &gt; &lt; 10 Million BTU/hr</v>
          </cell>
        </row>
        <row r="509">
          <cell r="I509">
            <v>10300603</v>
          </cell>
          <cell r="J509" t="str">
            <v>External Combustion Boilers &gt; Commercial/Institutional &gt; Natural Gas &gt; &lt; 10 Million BTU/hr</v>
          </cell>
        </row>
        <row r="510">
          <cell r="I510">
            <v>10300603</v>
          </cell>
          <cell r="J510" t="str">
            <v>External Combustion Boilers &gt; Commercial/Institutional &gt; Natural Gas &gt; &lt; 10 Million BTU/hr</v>
          </cell>
        </row>
        <row r="511">
          <cell r="I511">
            <v>10300603</v>
          </cell>
          <cell r="J511" t="str">
            <v>External Combustion Boilers &gt; Commercial/Institutional &gt; Natural Gas &gt; &lt; 10 Million BTU/hr</v>
          </cell>
        </row>
        <row r="512">
          <cell r="I512">
            <v>10500206</v>
          </cell>
          <cell r="J512" t="str">
            <v>External Combustion &gt; Space Heaters &gt; Commercial/Institutional &gt; Natural Gas</v>
          </cell>
        </row>
        <row r="513">
          <cell r="I513">
            <v>10500206</v>
          </cell>
          <cell r="J513" t="str">
            <v>External Combustion &gt; Space Heaters &gt; Commercial/Institutional &gt; Natural Gas</v>
          </cell>
        </row>
        <row r="514">
          <cell r="I514">
            <v>10300603</v>
          </cell>
          <cell r="J514" t="str">
            <v>External Combustion Boilers &gt; Commercial/Institutional &gt; Natural Gas &gt; &lt; 10 Million BTU/hr</v>
          </cell>
        </row>
        <row r="515">
          <cell r="I515">
            <v>10300603</v>
          </cell>
          <cell r="J515" t="str">
            <v>External Combustion Boilers &gt; Commercial/Institutional &gt; Natural Gas &gt; &lt; 10 Million BTU/hr</v>
          </cell>
        </row>
        <row r="516">
          <cell r="I516">
            <v>10300603</v>
          </cell>
          <cell r="J516" t="str">
            <v>External Combustion Boilers &gt; Commercial/Institutional &gt; Natural Gas &gt; &lt; 10 Million BTU/hr</v>
          </cell>
        </row>
        <row r="517">
          <cell r="I517">
            <v>10300603</v>
          </cell>
          <cell r="J517" t="str">
            <v>External Combustion Boilers &gt; Commercial/Institutional &gt; Natural Gas &gt; &lt; 10 Million BTU/hr</v>
          </cell>
        </row>
        <row r="518">
          <cell r="I518">
            <v>10300603</v>
          </cell>
          <cell r="J518" t="str">
            <v>External Combustion Boilers &gt; Commercial/Institutional &gt; Natural Gas &gt; &lt; 10 Million BTU/hr</v>
          </cell>
        </row>
        <row r="519">
          <cell r="I519">
            <v>10300603</v>
          </cell>
          <cell r="J519" t="str">
            <v>External Combustion Boilers &gt; Commercial/Institutional &gt; Natural Gas &gt; &lt; 10 Million BTU/hr</v>
          </cell>
        </row>
        <row r="520">
          <cell r="I520">
            <v>10300603</v>
          </cell>
          <cell r="J520" t="str">
            <v>External Combustion Boilers &gt; Commercial/Institutional &gt; Natural Gas &gt; &lt; 10 Million BTU/hr</v>
          </cell>
        </row>
        <row r="521">
          <cell r="I521">
            <v>10300603</v>
          </cell>
          <cell r="J521" t="str">
            <v>External Combustion Boilers &gt; Commercial/Institutional &gt; Natural Gas &gt; &lt; 10 Million BTU/hr</v>
          </cell>
        </row>
        <row r="522">
          <cell r="I522">
            <v>10300603</v>
          </cell>
          <cell r="J522" t="str">
            <v>External Combustion Boilers &gt; Commercial/Institutional &gt; Natural Gas &gt; &lt; 10 Million BTU/hr</v>
          </cell>
        </row>
        <row r="523">
          <cell r="I523">
            <v>10300603</v>
          </cell>
          <cell r="J523" t="str">
            <v>External Combustion Boilers &gt; Commercial/Institutional &gt; Natural Gas &gt; &lt; 10 Million BTU/hr</v>
          </cell>
        </row>
        <row r="524">
          <cell r="I524">
            <v>10300603</v>
          </cell>
          <cell r="J524" t="str">
            <v>External Combustion Boilers &gt; Commercial/Institutional &gt; Natural Gas &gt; &lt; 10 Million BTU/hr</v>
          </cell>
        </row>
        <row r="525">
          <cell r="I525">
            <v>10300603</v>
          </cell>
          <cell r="J525" t="str">
            <v>External Combustion Boilers &gt; Commercial/Institutional &gt; Natural Gas &gt; &lt; 10 Million BTU/hr</v>
          </cell>
        </row>
        <row r="526">
          <cell r="I526">
            <v>10300603</v>
          </cell>
          <cell r="J526" t="str">
            <v>External Combustion Boilers &gt; Commercial/Institutional &gt; Natural Gas &gt; &lt; 10 Million BTU/hr</v>
          </cell>
        </row>
        <row r="527">
          <cell r="I527">
            <v>10300503</v>
          </cell>
          <cell r="J527" t="str">
            <v>External Combustion Boilers &gt; Commercial/Institutional &gt; Distillate Oil &gt; &lt; 10 Million BTU/hr</v>
          </cell>
        </row>
        <row r="528">
          <cell r="I528">
            <v>10300603</v>
          </cell>
          <cell r="J528" t="str">
            <v>External Combustion Boilers &gt; Commercial/Institutional &gt; Natural Gas &gt; &lt; 10 Million BTU/hr</v>
          </cell>
        </row>
        <row r="529">
          <cell r="I529">
            <v>10300503</v>
          </cell>
          <cell r="J529" t="str">
            <v>External Combustion Boilers &gt; Commercial/Institutional &gt; Distillate Oil &gt; &lt; 10 Million BTU/hr</v>
          </cell>
        </row>
        <row r="530">
          <cell r="I530">
            <v>10300603</v>
          </cell>
          <cell r="J530" t="str">
            <v>External Combustion Boilers &gt; Commercial/Institutional &gt; Natural Gas &gt; &lt; 10 Million BTU/hr</v>
          </cell>
        </row>
        <row r="531">
          <cell r="I531">
            <v>10300603</v>
          </cell>
          <cell r="J531" t="str">
            <v>External Combustion Boilers &gt; Commercial/Institutional &gt; Natural Gas &gt; &lt; 10 Million BTU/hr</v>
          </cell>
        </row>
        <row r="532">
          <cell r="I532">
            <v>10300603</v>
          </cell>
          <cell r="J532" t="str">
            <v>External Combustion Boilers &gt; Commercial/Institutional &gt; Natural Gas &gt; &lt; 10 Million BTU/hr</v>
          </cell>
        </row>
        <row r="533">
          <cell r="I533">
            <v>10300603</v>
          </cell>
          <cell r="J533" t="str">
            <v>External Combustion Boilers &gt; Commercial/Institutional &gt; Natural Gas &gt; &lt; 10 Million BTU/hr</v>
          </cell>
        </row>
        <row r="534">
          <cell r="I534">
            <v>10300603</v>
          </cell>
          <cell r="J534" t="str">
            <v>External Combustion Boilers &gt; Commercial/Institutional &gt; Natural Gas &gt; &lt; 10 Million BTU/hr</v>
          </cell>
        </row>
        <row r="535">
          <cell r="I535">
            <v>10300603</v>
          </cell>
          <cell r="J535" t="str">
            <v>External Combustion Boilers &gt; Commercial/Institutional &gt; Natural Gas &gt; &lt; 10 Million BTU/hr</v>
          </cell>
        </row>
        <row r="536">
          <cell r="I536">
            <v>10300603</v>
          </cell>
          <cell r="J536" t="str">
            <v>External Combustion Boilers &gt; Commercial/Institutional &gt; Natural Gas &gt; &lt; 10 Million BTU/hr</v>
          </cell>
        </row>
        <row r="537">
          <cell r="I537">
            <v>10300603</v>
          </cell>
          <cell r="J537" t="str">
            <v>External Combustion Boilers &gt; Commercial/Institutional &gt; Natural Gas &gt; &lt; 10 Million BTU/hr</v>
          </cell>
        </row>
        <row r="538">
          <cell r="I538">
            <v>10300603</v>
          </cell>
          <cell r="J538" t="str">
            <v>External Combustion Boilers &gt; Commercial/Institutional &gt; Natural Gas &gt; &lt; 10 Million BTU/hr</v>
          </cell>
        </row>
        <row r="539">
          <cell r="I539">
            <v>10300603</v>
          </cell>
          <cell r="J539" t="str">
            <v>External Combustion Boilers &gt; Commercial/Institutional &gt; Natural Gas &gt; &lt; 10 Million BTU/hr</v>
          </cell>
        </row>
        <row r="540">
          <cell r="I540">
            <v>10300603</v>
          </cell>
          <cell r="J540" t="str">
            <v>External Combustion Boilers &gt; Commercial/Institutional &gt; Natural Gas &gt; &lt; 10 Million BTU/hr</v>
          </cell>
        </row>
        <row r="541">
          <cell r="I541">
            <v>10300603</v>
          </cell>
          <cell r="J541" t="str">
            <v>External Combustion Boilers &gt; Commercial/Institutional &gt; Natural Gas &gt; &lt; 10 Million BTU/hr</v>
          </cell>
        </row>
        <row r="542">
          <cell r="I542">
            <v>10300603</v>
          </cell>
          <cell r="J542" t="str">
            <v>External Combustion Boilers &gt; Commercial/Institutional &gt; Natural Gas &gt; &lt; 10 Million BTU/hr</v>
          </cell>
        </row>
        <row r="543">
          <cell r="I543">
            <v>10300603</v>
          </cell>
          <cell r="J543" t="str">
            <v>External Combustion Boilers &gt; Commercial/Institutional &gt; Natural Gas &gt; &lt; 10 Million BTU/hr</v>
          </cell>
        </row>
        <row r="544">
          <cell r="I544">
            <v>10300603</v>
          </cell>
          <cell r="J544" t="str">
            <v>External Combustion Boilers &gt; Commercial/Institutional &gt; Natural Gas &gt; &lt; 10 Million BTU/hr</v>
          </cell>
        </row>
        <row r="545">
          <cell r="I545">
            <v>10300603</v>
          </cell>
          <cell r="J545" t="str">
            <v>External Combustion Boilers &gt; Commercial/Institutional &gt; Natural Gas &gt; &lt; 10 Million BTU/hr</v>
          </cell>
        </row>
        <row r="546">
          <cell r="I546">
            <v>10300603</v>
          </cell>
          <cell r="J546" t="str">
            <v>External Combustion Boilers &gt; Commercial/Institutional &gt; Natural Gas &gt; &lt; 10 Million BTU/hr</v>
          </cell>
        </row>
        <row r="547">
          <cell r="I547">
            <v>10300603</v>
          </cell>
          <cell r="J547" t="str">
            <v>External Combustion Boilers &gt; Commercial/Institutional &gt; Natural Gas &gt; &lt; 10 Million BTU/hr</v>
          </cell>
        </row>
        <row r="548">
          <cell r="I548">
            <v>10300603</v>
          </cell>
          <cell r="J548" t="str">
            <v>External Combustion Boilers &gt; Commercial/Institutional &gt; Natural Gas &gt; &lt; 10 Million BTU/hr</v>
          </cell>
        </row>
        <row r="549">
          <cell r="I549">
            <v>10300503</v>
          </cell>
          <cell r="J549" t="str">
            <v>External Combustion Boilers &gt; Commercial/Institutional &gt; Distillate Oil &gt; &lt; 10 Million BTU/hr</v>
          </cell>
        </row>
        <row r="550">
          <cell r="I550">
            <v>10300603</v>
          </cell>
          <cell r="J550" t="str">
            <v>External Combustion Boilers &gt; Commercial/Institutional &gt; Natural Gas &gt; &lt; 10 Million BTU/hr</v>
          </cell>
        </row>
        <row r="551">
          <cell r="I551">
            <v>10300603</v>
          </cell>
          <cell r="J551" t="str">
            <v>External Combustion Boilers &gt; Commercial/Institutional &gt; Natural Gas &gt; &lt; 10 Million BTU/hr</v>
          </cell>
        </row>
        <row r="552">
          <cell r="I552">
            <v>10300603</v>
          </cell>
          <cell r="J552" t="str">
            <v>External Combustion Boilers &gt; Commercial/Institutional &gt; Natural Gas &gt; &lt; 10 Million BTU/hr</v>
          </cell>
        </row>
        <row r="553">
          <cell r="I553">
            <v>10300603</v>
          </cell>
          <cell r="J553" t="str">
            <v>External Combustion Boilers &gt; Commercial/Institutional &gt; Natural Gas &gt; &lt; 10 Million BTU/hr</v>
          </cell>
        </row>
        <row r="554">
          <cell r="I554">
            <v>10300603</v>
          </cell>
          <cell r="J554" t="str">
            <v>External Combustion Boilers &gt; Commercial/Institutional &gt; Natural Gas &gt; &lt; 10 Million BTU/hr</v>
          </cell>
        </row>
        <row r="555">
          <cell r="I555">
            <v>10300603</v>
          </cell>
          <cell r="J555" t="str">
            <v>External Combustion Boilers &gt; Commercial/Institutional &gt; Natural Gas &gt; &lt; 10 Million BTU/hr</v>
          </cell>
        </row>
        <row r="556">
          <cell r="I556">
            <v>10300503</v>
          </cell>
          <cell r="J556" t="str">
            <v>External Combustion Boilers &gt; Commercial/Institutional &gt; Distillate Oil &gt; &lt; 10 Million BTU/hr</v>
          </cell>
        </row>
        <row r="557">
          <cell r="I557">
            <v>10300603</v>
          </cell>
          <cell r="J557" t="str">
            <v>External Combustion Boilers &gt; Commercial/Institutional &gt; Natural Gas &gt; &lt; 10 Million BTU/hr</v>
          </cell>
        </row>
        <row r="558">
          <cell r="I558">
            <v>10300503</v>
          </cell>
          <cell r="J558" t="str">
            <v>External Combustion Boilers &gt; Commercial/Institutional &gt; Distillate Oil &gt; &lt; 10 Million BTU/hr</v>
          </cell>
        </row>
        <row r="559">
          <cell r="I559">
            <v>10300603</v>
          </cell>
          <cell r="J559" t="str">
            <v>External Combustion Boilers &gt; Commercial/Institutional &gt; Natural Gas &gt; &lt; 10 Million BTU/hr</v>
          </cell>
        </row>
        <row r="560">
          <cell r="I560">
            <v>10300603</v>
          </cell>
          <cell r="J560" t="str">
            <v>External Combustion Boilers &gt; Commercial/Institutional &gt; Natural Gas &gt; &lt; 10 Million BTU/hr</v>
          </cell>
        </row>
        <row r="561">
          <cell r="I561">
            <v>10300603</v>
          </cell>
          <cell r="J561" t="str">
            <v>External Combustion Boilers &gt; Commercial/Institutional &gt; Natural Gas &gt; &lt; 10 Million BTU/hr</v>
          </cell>
        </row>
        <row r="562">
          <cell r="I562">
            <v>10300603</v>
          </cell>
          <cell r="J562" t="str">
            <v>External Combustion Boilers &gt; Commercial/Institutional &gt; Natural Gas &gt; &lt; 10 Million BTU/hr</v>
          </cell>
        </row>
        <row r="563">
          <cell r="I563">
            <v>10300603</v>
          </cell>
          <cell r="J563" t="str">
            <v>External Combustion Boilers &gt; Commercial/Institutional &gt; Natural Gas &gt; &lt; 10 Million BTU/hr</v>
          </cell>
        </row>
        <row r="564">
          <cell r="I564">
            <v>10300603</v>
          </cell>
          <cell r="J564" t="str">
            <v>External Combustion Boilers &gt; Commercial/Institutional &gt; Natural Gas &gt; &lt; 10 Million BTU/hr</v>
          </cell>
        </row>
        <row r="565">
          <cell r="I565">
            <v>30500850</v>
          </cell>
          <cell r="J565" t="str">
            <v>Industrial Processes &gt; Mineral Products &gt; Clay Ceramics Manufacture &gt; Tunnel Kiln: Natural Gas-fired</v>
          </cell>
        </row>
        <row r="566">
          <cell r="I566">
            <v>30500850</v>
          </cell>
          <cell r="J566" t="str">
            <v>Industrial Processes &gt; Mineral Products &gt; Clay Ceramics Manufacture &gt; Tunnel Kiln: Natural Gas-fired</v>
          </cell>
        </row>
        <row r="567">
          <cell r="I567">
            <v>10300603</v>
          </cell>
          <cell r="J567" t="str">
            <v>External Combustion Boilers &gt; Commercial/Institutional &gt; Natural Gas &gt; &lt; 10 Million BTU/hr</v>
          </cell>
        </row>
        <row r="568">
          <cell r="I568">
            <v>10300603</v>
          </cell>
          <cell r="J568" t="str">
            <v>External Combustion Boilers &gt; Commercial/Institutional &gt; Natural Gas &gt; &lt; 10 Million BTU/hr</v>
          </cell>
        </row>
        <row r="569">
          <cell r="I569">
            <v>10300603</v>
          </cell>
          <cell r="J569" t="str">
            <v>External Combustion Boilers &gt; Commercial/Institutional &gt; Natural Gas &gt; &lt; 10 Million BTU/hr</v>
          </cell>
        </row>
        <row r="570">
          <cell r="I570">
            <v>10300603</v>
          </cell>
          <cell r="J570" t="str">
            <v>External Combustion Boilers &gt; Commercial/Institutional &gt; Natural Gas &gt; &lt; 10 Million BTU/hr</v>
          </cell>
        </row>
        <row r="571">
          <cell r="I571">
            <v>10300603</v>
          </cell>
          <cell r="J571" t="str">
            <v>External Combustion Boilers &gt; Commercial/Institutional &gt; Natural Gas &gt; &lt; 10 Million BTU/hr</v>
          </cell>
        </row>
        <row r="572">
          <cell r="I572">
            <v>10300603</v>
          </cell>
          <cell r="J572" t="str">
            <v>External Combustion Boilers &gt; Commercial/Institutional &gt; Natural Gas &gt; &lt; 10 Million BTU/hr</v>
          </cell>
        </row>
        <row r="573">
          <cell r="I573">
            <v>10300603</v>
          </cell>
          <cell r="J573" t="str">
            <v>External Combustion Boilers &gt; Commercial/Institutional &gt; Natural Gas &gt; &lt; 10 Million BTU/hr</v>
          </cell>
        </row>
        <row r="574">
          <cell r="I574">
            <v>10300603</v>
          </cell>
          <cell r="J574" t="str">
            <v>External Combustion Boilers &gt; Commercial/Institutional &gt; Natural Gas &gt; &lt; 10 Million BTU/hr</v>
          </cell>
        </row>
        <row r="575">
          <cell r="I575">
            <v>10300603</v>
          </cell>
          <cell r="J575" t="str">
            <v>External Combustion Boilers &gt; Commercial/Institutional &gt; Natural Gas &gt; &lt; 10 Million BTU/hr</v>
          </cell>
        </row>
        <row r="576">
          <cell r="I576">
            <v>10300603</v>
          </cell>
          <cell r="J576" t="str">
            <v>External Combustion Boilers &gt; Commercial/Institutional &gt; Natural Gas &gt; &lt; 10 Million BTU/hr</v>
          </cell>
        </row>
        <row r="577">
          <cell r="I577">
            <v>10500206</v>
          </cell>
          <cell r="J577" t="str">
            <v>External Combustion &gt; Space Heaters &gt; Commercial/Institutional &gt; Natural Gas</v>
          </cell>
        </row>
        <row r="578">
          <cell r="I578">
            <v>10300603</v>
          </cell>
          <cell r="J578" t="str">
            <v>External Combustion Boilers &gt; Commercial/Institutional &gt; Natural Gas &gt; &lt; 10 Million BTU/hr</v>
          </cell>
        </row>
        <row r="579">
          <cell r="I579">
            <v>10300603</v>
          </cell>
          <cell r="J579" t="str">
            <v>External Combustion Boilers &gt; Commercial/Institutional &gt; Natural Gas &gt; &lt; 10 Million BTU/hr</v>
          </cell>
        </row>
        <row r="580">
          <cell r="I580">
            <v>10300603</v>
          </cell>
          <cell r="J580" t="str">
            <v>External Combustion Boilers &gt; Commercial/Institutional &gt; Natural Gas &gt; &lt; 10 Million BTU/hr</v>
          </cell>
        </row>
        <row r="581">
          <cell r="I581">
            <v>10300603</v>
          </cell>
          <cell r="J581" t="str">
            <v>External Combustion Boilers &gt; Commercial/Institutional &gt; Natural Gas &gt; &lt; 10 Million BTU/hr</v>
          </cell>
        </row>
        <row r="582">
          <cell r="I582">
            <v>10300603</v>
          </cell>
          <cell r="J582" t="str">
            <v>External Combustion Boilers &gt; Commercial/Institutional &gt; Natural Gas &gt; &lt; 10 Million BTU/hr</v>
          </cell>
        </row>
        <row r="583">
          <cell r="I583">
            <v>10300603</v>
          </cell>
          <cell r="J583" t="str">
            <v>External Combustion Boilers &gt; Commercial/Institutional &gt; Natural Gas &gt; &lt; 10 Million BTU/hr</v>
          </cell>
        </row>
        <row r="584">
          <cell r="I584">
            <v>10300603</v>
          </cell>
          <cell r="J584" t="str">
            <v>External Combustion Boilers &gt; Commercial/Institutional &gt; Natural Gas &gt; &lt; 10 Million BTU/hr</v>
          </cell>
        </row>
        <row r="585">
          <cell r="I585">
            <v>10300603</v>
          </cell>
          <cell r="J585" t="str">
            <v>External Combustion Boilers &gt; Commercial/Institutional &gt; Natural Gas &gt; &lt; 10 Million BTU/hr</v>
          </cell>
        </row>
        <row r="586">
          <cell r="I586">
            <v>10300603</v>
          </cell>
          <cell r="J586" t="str">
            <v>External Combustion Boilers &gt; Commercial/Institutional &gt; Natural Gas &gt; &lt; 10 Million BTU/hr</v>
          </cell>
        </row>
        <row r="587">
          <cell r="I587">
            <v>10300603</v>
          </cell>
          <cell r="J587" t="str">
            <v>External Combustion Boilers &gt; Commercial/Institutional &gt; Natural Gas &gt; &lt; 10 Million BTU/hr</v>
          </cell>
        </row>
        <row r="588">
          <cell r="I588">
            <v>10300603</v>
          </cell>
          <cell r="J588" t="str">
            <v>External Combustion Boilers &gt; Commercial/Institutional &gt; Natural Gas &gt; &lt; 10 Million BTU/hr</v>
          </cell>
        </row>
        <row r="589">
          <cell r="I589">
            <v>10300603</v>
          </cell>
          <cell r="J589" t="str">
            <v>External Combustion Boilers &gt; Commercial/Institutional &gt; Natural Gas &gt; &lt; 10 Million BTU/hr</v>
          </cell>
        </row>
        <row r="590">
          <cell r="I590">
            <v>10300603</v>
          </cell>
          <cell r="J590" t="str">
            <v>External Combustion Boilers &gt; Commercial/Institutional &gt; Natural Gas &gt; &lt; 10 Million BTU/hr</v>
          </cell>
        </row>
        <row r="591">
          <cell r="I591">
            <v>10300603</v>
          </cell>
          <cell r="J591" t="str">
            <v>External Combustion Boilers &gt; Commercial/Institutional &gt; Natural Gas &gt; &lt; 10 Million BTU/hr</v>
          </cell>
        </row>
        <row r="592">
          <cell r="I592">
            <v>10300603</v>
          </cell>
          <cell r="J592" t="str">
            <v>External Combustion Boilers &gt; Commercial/Institutional &gt; Natural Gas &gt; &lt; 10 Million BTU/hr</v>
          </cell>
        </row>
        <row r="593">
          <cell r="I593">
            <v>10300603</v>
          </cell>
          <cell r="J593" t="str">
            <v>External Combustion Boilers &gt; Commercial/Institutional &gt; Natural Gas &gt; &lt; 10 Million BTU/hr</v>
          </cell>
        </row>
        <row r="594">
          <cell r="I594">
            <v>10300603</v>
          </cell>
          <cell r="J594" t="str">
            <v>External Combustion Boilers &gt; Commercial/Institutional &gt; Natural Gas &gt; &lt; 10 Million BTU/hr</v>
          </cell>
        </row>
        <row r="595">
          <cell r="I595">
            <v>10300603</v>
          </cell>
          <cell r="J595" t="str">
            <v>External Combustion Boilers &gt; Commercial/Institutional &gt; Natural Gas &gt; &lt; 10 Million BTU/hr</v>
          </cell>
        </row>
        <row r="596">
          <cell r="I596">
            <v>10300603</v>
          </cell>
          <cell r="J596" t="str">
            <v>External Combustion Boilers &gt; Commercial/Institutional &gt; Natural Gas &gt; &lt; 10 Million BTU/hr</v>
          </cell>
        </row>
        <row r="597">
          <cell r="I597">
            <v>10300603</v>
          </cell>
          <cell r="J597" t="str">
            <v>External Combustion Boilers &gt; Commercial/Institutional &gt; Natural Gas &gt; &lt; 10 Million BTU/hr</v>
          </cell>
        </row>
        <row r="598">
          <cell r="I598">
            <v>10300603</v>
          </cell>
          <cell r="J598" t="str">
            <v>External Combustion Boilers &gt; Commercial/Institutional &gt; Natural Gas &gt; &lt; 10 Million BTU/hr</v>
          </cell>
        </row>
        <row r="599">
          <cell r="I599">
            <v>10300603</v>
          </cell>
          <cell r="J599" t="str">
            <v>External Combustion Boilers &gt; Commercial/Institutional &gt; Natural Gas &gt; &lt; 10 Million BTU/hr</v>
          </cell>
        </row>
        <row r="600">
          <cell r="I600">
            <v>10300603</v>
          </cell>
          <cell r="J600" t="str">
            <v>External Combustion Boilers &gt; Commercial/Institutional &gt; Natural Gas &gt; &lt; 10 Million BTU/hr</v>
          </cell>
        </row>
        <row r="601">
          <cell r="I601">
            <v>10300603</v>
          </cell>
          <cell r="J601" t="str">
            <v>External Combustion Boilers &gt; Commercial/Institutional &gt; Natural Gas &gt; &lt; 10 Million BTU/hr</v>
          </cell>
        </row>
        <row r="602">
          <cell r="I602">
            <v>10500206</v>
          </cell>
          <cell r="J602" t="str">
            <v>External Combustion &gt; Space Heaters &gt; Commercial/Institutional &gt; Natural Gas</v>
          </cell>
        </row>
        <row r="603">
          <cell r="I603">
            <v>10300603</v>
          </cell>
          <cell r="J603" t="str">
            <v>External Combustion Boilers &gt; Commercial/Institutional &gt; Natural Gas &gt; &lt; 10 Million BTU/hr</v>
          </cell>
        </row>
        <row r="604">
          <cell r="I604">
            <v>10300603</v>
          </cell>
          <cell r="J604" t="str">
            <v>External Combustion Boilers &gt; Commercial/Institutional &gt; Natural Gas &gt; &lt; 10 Million BTU/hr</v>
          </cell>
        </row>
        <row r="605">
          <cell r="I605">
            <v>10300603</v>
          </cell>
          <cell r="J605" t="str">
            <v>External Combustion Boilers &gt; Commercial/Institutional &gt; Natural Gas &gt; &lt; 10 Million BTU/hr</v>
          </cell>
        </row>
        <row r="606">
          <cell r="I606">
            <v>10300603</v>
          </cell>
          <cell r="J606" t="str">
            <v>External Combustion Boilers &gt; Commercial/Institutional &gt; Natural Gas &gt; &lt; 10 Million BTU/hr</v>
          </cell>
        </row>
        <row r="607">
          <cell r="I607">
            <v>10300603</v>
          </cell>
          <cell r="J607" t="str">
            <v>External Combustion Boilers &gt; Commercial/Institutional &gt; Natural Gas &gt; &lt; 10 Million BTU/hr</v>
          </cell>
        </row>
        <row r="608">
          <cell r="I608">
            <v>10300603</v>
          </cell>
          <cell r="J608" t="str">
            <v>External Combustion Boilers &gt; Commercial/Institutional &gt; Natural Gas &gt; &lt; 10 Million BTU/hr</v>
          </cell>
        </row>
        <row r="609">
          <cell r="I609">
            <v>10300603</v>
          </cell>
          <cell r="J609" t="str">
            <v>External Combustion Boilers &gt; Commercial/Institutional &gt; Natural Gas &gt; &lt; 10 Million BTU/hr</v>
          </cell>
        </row>
        <row r="610">
          <cell r="I610">
            <v>10300603</v>
          </cell>
          <cell r="J610" t="str">
            <v>External Combustion Boilers &gt; Commercial/Institutional &gt; Natural Gas &gt; &lt; 10 Million BTU/hr</v>
          </cell>
        </row>
        <row r="611">
          <cell r="I611">
            <v>10300603</v>
          </cell>
          <cell r="J611" t="str">
            <v>External Combustion Boilers &gt; Commercial/Institutional &gt; Natural Gas &gt; &lt; 10 Million BTU/hr</v>
          </cell>
        </row>
        <row r="612">
          <cell r="I612">
            <v>30201311</v>
          </cell>
          <cell r="J612" t="str">
            <v>Industrial Processes &gt; Food and Agriculture &gt; Meat Smokehouses &gt; Meat Charbroiler</v>
          </cell>
        </row>
        <row r="613">
          <cell r="I613">
            <v>20300201</v>
          </cell>
          <cell r="J613" t="str">
            <v>Internal Combustion Engines &gt; Commercial/Institutional &gt; Natural Gas &gt; Reciprocating</v>
          </cell>
        </row>
        <row r="614">
          <cell r="I614">
            <v>20300201</v>
          </cell>
          <cell r="J614" t="str">
            <v>Internal Combustion Engines &gt; Commercial/Institutional &gt; Natural Gas &gt; Reciprocating</v>
          </cell>
        </row>
        <row r="615">
          <cell r="I615">
            <v>10300603</v>
          </cell>
          <cell r="J615" t="str">
            <v>External Combustion &gt; Commercial/Institutional: Boilers &gt; Natural Gas &gt; &lt; 10 Million BTU/hr</v>
          </cell>
        </row>
        <row r="616">
          <cell r="I616">
            <v>20300101</v>
          </cell>
          <cell r="J616" t="str">
            <v>Internal Combustion Engines &gt; Commercial/Institutional &gt; Distillate Oil (Diesel) &gt; Reciprocating</v>
          </cell>
        </row>
        <row r="617">
          <cell r="I617">
            <v>20300101</v>
          </cell>
          <cell r="J617" t="str">
            <v>Internal Combustion Engines &gt; Commercial/Institutional &gt; Distillate Oil (Diesel) &gt; Reciprocating</v>
          </cell>
        </row>
        <row r="618">
          <cell r="I618">
            <v>20300201</v>
          </cell>
          <cell r="J618" t="str">
            <v>Internal Combustion Engines &gt; Commercial/Institutional &gt; Natural Gas &gt; Reciprocating</v>
          </cell>
        </row>
        <row r="619">
          <cell r="I619">
            <v>20200401</v>
          </cell>
          <cell r="J619" t="str">
            <v>Internal Combustion Engines &gt; Industrial &gt; Other Fuels &gt; Diesel: Large Bore Engine</v>
          </cell>
        </row>
        <row r="620">
          <cell r="I620">
            <v>20200401</v>
          </cell>
          <cell r="J620" t="str">
            <v>Internal Combustion Engines &gt; Industrial &gt; Other Fuels &gt; Diesel: Large Bore Engine</v>
          </cell>
        </row>
        <row r="621">
          <cell r="I621">
            <v>10300601</v>
          </cell>
          <cell r="J621" t="str">
            <v>External Combustion Boilers &gt; Commercial/Institutional &gt; Natural Gas &gt; &gt; 100 Million BTU/hr</v>
          </cell>
        </row>
        <row r="622">
          <cell r="I622">
            <v>10300501</v>
          </cell>
          <cell r="J622" t="str">
            <v>External Combustion Boilers &gt; Commercial/Institutional &gt; Distillate Oil - Grades 1 and 2 &gt; Boiler</v>
          </cell>
        </row>
        <row r="623">
          <cell r="I623">
            <v>10300601</v>
          </cell>
          <cell r="J623" t="str">
            <v>External Combustion Boilers &gt; Commercial/Institutional &gt; Natural Gas &gt; &gt; 100 Million BTU/hr</v>
          </cell>
        </row>
        <row r="624">
          <cell r="I624">
            <v>10300501</v>
          </cell>
          <cell r="J624" t="str">
            <v>External Combustion Boilers &gt; Commercial/Institutional &gt; Distillate Oil - Grades 1 and 2 &gt; Boiler</v>
          </cell>
        </row>
        <row r="625">
          <cell r="I625">
            <v>10300602</v>
          </cell>
          <cell r="J625" t="str">
            <v>External Combustion Boilers &gt; Commercial/Institutional &gt; Natural Gas &gt; 10-100 Million BTU/hr</v>
          </cell>
        </row>
        <row r="626">
          <cell r="I626">
            <v>10300502</v>
          </cell>
          <cell r="J626" t="str">
            <v>External Combustion Boilers &gt; Commercial/Institutional &gt; Distillate Oil &gt; 10-100 Million BTU/hr</v>
          </cell>
        </row>
        <row r="627">
          <cell r="I627">
            <v>10300603</v>
          </cell>
          <cell r="J627" t="str">
            <v>External Combustion Boilers &gt; Commercial/Institutional &gt; Natural Gas &gt; &lt; 10 Million BTU/hr</v>
          </cell>
        </row>
        <row r="628">
          <cell r="I628">
            <v>10300603</v>
          </cell>
          <cell r="J628" t="str">
            <v>External Combustion Boilers &gt; Commercial/Institutional &gt; Natural Gas &gt; &lt; 10 Million BTU/hr</v>
          </cell>
        </row>
        <row r="629">
          <cell r="I629">
            <v>10300603</v>
          </cell>
          <cell r="J629" t="str">
            <v>External Combustion Boilers &gt; Commercial/Institutional &gt; Natural Gas &gt; &lt; 10 Million BTU/hr</v>
          </cell>
        </row>
        <row r="630">
          <cell r="I630">
            <v>10300603</v>
          </cell>
          <cell r="J630" t="str">
            <v>External Combustion Boilers &gt; Commercial/Institutional &gt; Natural Gas &gt; &lt; 10 Million BTU/hr</v>
          </cell>
        </row>
        <row r="631">
          <cell r="I631">
            <v>10300603</v>
          </cell>
          <cell r="J631" t="str">
            <v>External Combustion Boilers &gt; Commercial/Institutional &gt; Natural Gas &gt; &lt; 10 Million BTU/hr</v>
          </cell>
        </row>
        <row r="632">
          <cell r="I632">
            <v>10300603</v>
          </cell>
          <cell r="J632" t="str">
            <v>External Combustion Boilers &gt; Commercial/Institutional &gt; Natural Gas &gt; &lt; 10 Million BTU/hr</v>
          </cell>
        </row>
        <row r="633">
          <cell r="I633">
            <v>10300603</v>
          </cell>
          <cell r="J633" t="str">
            <v>External Combustion Boilers &gt; Commercial/Institutional &gt; Natural Gas &gt; &lt; 10 Million BTU/hr</v>
          </cell>
        </row>
        <row r="634">
          <cell r="I634">
            <v>10300603</v>
          </cell>
          <cell r="J634" t="str">
            <v>External Combustion Boilers &gt; Commercial/Institutional &gt; Natural Gas &gt; &lt; 10 Million BTU/hr</v>
          </cell>
        </row>
        <row r="635">
          <cell r="I635">
            <v>10300603</v>
          </cell>
          <cell r="J635" t="str">
            <v>External Combustion Boilers &gt; Commercial/Institutional &gt; Natural Gas &gt; &lt; 10 Million BTU/hr</v>
          </cell>
        </row>
        <row r="636">
          <cell r="I636">
            <v>10300603</v>
          </cell>
          <cell r="J636" t="str">
            <v>External Combustion Boilers &gt; Commercial/Institutional &gt; Natural Gas &gt; &lt; 10 Million BTU/hr</v>
          </cell>
        </row>
        <row r="637">
          <cell r="I637">
            <v>10300603</v>
          </cell>
          <cell r="J637" t="str">
            <v>External Combustion Boilers &gt; Commercial/Institutional &gt; Natural Gas &gt; &lt; 10 Million BTU/hr</v>
          </cell>
        </row>
        <row r="638">
          <cell r="I638">
            <v>10300603</v>
          </cell>
          <cell r="J638" t="str">
            <v>External Combustion Boilers &gt; Commercial/Institutional &gt; Natural Gas &gt; &lt; 10 Million BTU/hr</v>
          </cell>
        </row>
        <row r="639">
          <cell r="I639">
            <v>10300603</v>
          </cell>
          <cell r="J639" t="str">
            <v>External Combustion Boilers &gt; Commercial/Institutional &gt; Natural Gas &gt; &lt; 10 Million BTU/hr</v>
          </cell>
        </row>
        <row r="640">
          <cell r="I640">
            <v>10300603</v>
          </cell>
          <cell r="J640" t="str">
            <v>External Combustion Boilers &gt; Commercial/Institutional &gt; Natural Gas &gt; &lt; 10 Million BTU/hr</v>
          </cell>
        </row>
        <row r="641">
          <cell r="I641">
            <v>10300603</v>
          </cell>
          <cell r="J641" t="str">
            <v>External Combustion Boilers &gt; Commercial/Institutional &gt; Natural Gas &gt; &lt; 10 Million BTU/hr</v>
          </cell>
        </row>
        <row r="642">
          <cell r="I642">
            <v>10300603</v>
          </cell>
          <cell r="J642" t="str">
            <v>External Combustion Boilers &gt; Commercial/Institutional &gt; Natural Gas &gt; &lt; 10 Million BTU/hr</v>
          </cell>
        </row>
        <row r="643">
          <cell r="I643">
            <v>10300603</v>
          </cell>
          <cell r="J643" t="str">
            <v>External Combustion Boilers &gt; Commercial/Institutional &gt; Natural Gas &gt; &lt; 10 Million BTU/hr</v>
          </cell>
        </row>
        <row r="644">
          <cell r="I644">
            <v>10300603</v>
          </cell>
          <cell r="J644" t="str">
            <v>External Combustion Boilers &gt; Commercial/Institutional &gt; Natural Gas &gt; &lt; 10 Million BTU/hr</v>
          </cell>
        </row>
        <row r="645">
          <cell r="I645">
            <v>10300603</v>
          </cell>
          <cell r="J645" t="str">
            <v>External Combustion Boilers &gt; Commercial/Institutional &gt; Natural Gas &gt; &lt; 10 Million BTU/hr</v>
          </cell>
        </row>
        <row r="646">
          <cell r="I646">
            <v>10300603</v>
          </cell>
          <cell r="J646" t="str">
            <v>External Combustion Boilers &gt; Commercial/Institutional &gt; Natural Gas &gt; &lt; 10 Million BTU/hr</v>
          </cell>
        </row>
        <row r="647">
          <cell r="I647">
            <v>10300603</v>
          </cell>
          <cell r="J647" t="str">
            <v>External Combustion Boilers &gt; Commercial/Institutional &gt; Natural Gas &gt; &lt; 10 Million BTU/hr</v>
          </cell>
        </row>
        <row r="648">
          <cell r="I648">
            <v>10300603</v>
          </cell>
          <cell r="J648" t="str">
            <v>External Combustion Boilers &gt; Commercial/Institutional &gt; Natural Gas &gt; &lt; 10 Million BTU/hr</v>
          </cell>
        </row>
        <row r="649">
          <cell r="I649">
            <v>10300603</v>
          </cell>
          <cell r="J649" t="str">
            <v>External Combustion Boilers &gt; Commercial/Institutional &gt; Natural Gas &gt; &lt; 10 Million BTU/hr</v>
          </cell>
        </row>
        <row r="650">
          <cell r="I650">
            <v>10300603</v>
          </cell>
          <cell r="J650" t="str">
            <v>External Combustion Boilers &gt; Commercial/Institutional &gt; Natural Gas &gt; &lt; 10 Million BTU/hr</v>
          </cell>
        </row>
        <row r="651">
          <cell r="I651">
            <v>10300603</v>
          </cell>
          <cell r="J651" t="str">
            <v>External Combustion Boilers &gt; Commercial/Institutional &gt; Natural Gas &gt; &lt; 10 Million BTU/hr</v>
          </cell>
        </row>
        <row r="652">
          <cell r="I652">
            <v>10300603</v>
          </cell>
          <cell r="J652" t="str">
            <v>External Combustion Boilers &gt; Commercial/Institutional &gt; Natural Gas &gt; &lt; 10 Million BTU/hr</v>
          </cell>
        </row>
        <row r="653">
          <cell r="I653">
            <v>10300603</v>
          </cell>
          <cell r="J653" t="str">
            <v>External Combustion Boilers &gt; Commercial/Institutional &gt; Natural Gas &gt; &lt; 10 Million BTU/hr</v>
          </cell>
        </row>
        <row r="654">
          <cell r="I654">
            <v>10300603</v>
          </cell>
          <cell r="J654" t="str">
            <v>External Combustion Boilers &gt; Commercial/Institutional &gt; Natural Gas &gt; &lt; 10 Million BTU/hr</v>
          </cell>
        </row>
        <row r="655">
          <cell r="I655">
            <v>20200401</v>
          </cell>
          <cell r="J655" t="str">
            <v>Internal Combustion Engines &gt; Industrial &gt; Diesel &gt; Large Bore Engine</v>
          </cell>
        </row>
        <row r="656">
          <cell r="I656">
            <v>20200401</v>
          </cell>
          <cell r="J656" t="str">
            <v>Internal Combustion Engines &gt; Industrial &gt; Diesel &gt; Large Bore Engine</v>
          </cell>
        </row>
        <row r="657">
          <cell r="I657">
            <v>20100102</v>
          </cell>
          <cell r="J657" t="str">
            <v>Internal Combustion Engines &gt; Electric Generation &gt; Distillate Oil (Diesel) &gt; Reciprocating</v>
          </cell>
        </row>
        <row r="658">
          <cell r="I658">
            <v>20200401</v>
          </cell>
          <cell r="J658" t="str">
            <v>Internal Combustion Engines &gt; Industrial &gt; Diesel &gt; Large Bore Engine</v>
          </cell>
        </row>
        <row r="659">
          <cell r="I659">
            <v>20100102</v>
          </cell>
          <cell r="J659" t="str">
            <v>Internal Combustion Engines &gt; Electric Generation &gt; Distillate Oil (Diesel) &gt; Reciprocating</v>
          </cell>
        </row>
        <row r="660">
          <cell r="I660">
            <v>20100102</v>
          </cell>
          <cell r="J660" t="str">
            <v>Internal Combustion Engines &gt; Electric Generation &gt; Distillate Oil (Diesel) &gt; Reciprocating</v>
          </cell>
        </row>
        <row r="661">
          <cell r="I661">
            <v>20100102</v>
          </cell>
          <cell r="J661" t="str">
            <v>Internal Combustion Engines &gt; Electric Generation &gt; Distillate Oil (Diesel) &gt; Reciprocating</v>
          </cell>
        </row>
        <row r="662">
          <cell r="I662">
            <v>20200401</v>
          </cell>
          <cell r="J662" t="str">
            <v>Internal Combustion Engines &gt; Industrial &gt; Diesel &gt; Large Bore Engine</v>
          </cell>
        </row>
        <row r="663">
          <cell r="I663">
            <v>20100102</v>
          </cell>
          <cell r="J663" t="str">
            <v>Internal Combustion Engines &gt; Electric Generation &gt; Distillate Oil (Diesel) &gt; Reciprocating</v>
          </cell>
        </row>
        <row r="664">
          <cell r="I664">
            <v>20100102</v>
          </cell>
          <cell r="J664" t="str">
            <v>Internal Combustion Engines &gt; Electric Generation &gt; Distillate Oil (Diesel) &gt; Reciprocating</v>
          </cell>
        </row>
        <row r="665">
          <cell r="I665">
            <v>20100102</v>
          </cell>
          <cell r="J665" t="str">
            <v>Internal Combustion Engines &gt; Electric Generation &gt; Distillate Oil (Diesel) &gt; Reciprocating</v>
          </cell>
        </row>
        <row r="666">
          <cell r="I666">
            <v>20100102</v>
          </cell>
          <cell r="J666" t="str">
            <v>Internal Combustion Engines &gt; Electric Generation &gt; Distillate Oil (Diesel) &gt; Reciprocating</v>
          </cell>
        </row>
        <row r="667">
          <cell r="I667">
            <v>20100102</v>
          </cell>
          <cell r="J667" t="str">
            <v>Internal Combustion Engines &gt; Electric Generation &gt; Distillate Oil (Diesel) &gt; Reciprocating</v>
          </cell>
        </row>
        <row r="668">
          <cell r="I668">
            <v>20100102</v>
          </cell>
          <cell r="J668" t="str">
            <v>Internal Combustion Engines &gt; Electric Generation &gt; Distillate Oil (Diesel) &gt; Reciprocating</v>
          </cell>
        </row>
        <row r="669">
          <cell r="I669">
            <v>20100102</v>
          </cell>
          <cell r="J669" t="str">
            <v>Internal Combustion Engines &gt; Electric Generation &gt; Distillate Oil (Diesel) &gt; Reciprocating</v>
          </cell>
        </row>
        <row r="670">
          <cell r="I670">
            <v>20100102</v>
          </cell>
          <cell r="J670" t="str">
            <v>Internal Combustion Engines &gt; Electric Generation &gt; Distillate Oil (Diesel) &gt; Reciprocating</v>
          </cell>
        </row>
        <row r="671">
          <cell r="I671">
            <v>20100202</v>
          </cell>
          <cell r="J671" t="str">
            <v>Internal Combustion Engines &gt; Electric Generation &gt; Natural Gas &gt; Reciprocating</v>
          </cell>
        </row>
        <row r="672">
          <cell r="I672">
            <v>10300602</v>
          </cell>
          <cell r="J672" t="str">
            <v>External Combustion Boilers &gt; Commercial/Institutional &gt; Natural Gas &gt; 10-100 Million BTU/hr</v>
          </cell>
        </row>
        <row r="673">
          <cell r="I673">
            <v>10300502</v>
          </cell>
          <cell r="J673" t="str">
            <v>External Combustion Boilers &gt; Commercial/Institutional &gt; Distillate Oil &gt; 10-100 Million BTU/hr</v>
          </cell>
        </row>
        <row r="674">
          <cell r="I674">
            <v>10300602</v>
          </cell>
          <cell r="J674" t="str">
            <v>External Combustion Boilers &gt; Commercial/Institutional &gt; Natural Gas &gt; 10-100 Million BTU/hr</v>
          </cell>
        </row>
        <row r="675">
          <cell r="I675">
            <v>10300502</v>
          </cell>
          <cell r="J675" t="str">
            <v>External Combustion Boilers &gt; Commercial/Institutional &gt; Distillate Oil &gt; 10-100 Million BTU/hr</v>
          </cell>
        </row>
        <row r="676">
          <cell r="I676">
            <v>10300602</v>
          </cell>
          <cell r="J676" t="str">
            <v>External Combustion Boilers &gt; Commercial/Institutional &gt; Natural Gas &gt; 10-100 Million BTU/hr</v>
          </cell>
        </row>
        <row r="677">
          <cell r="I677">
            <v>10300502</v>
          </cell>
          <cell r="J677" t="str">
            <v>External Combustion Boilers &gt; Commercial/Institutional &gt; Distillate Oil &gt; 10-100 Million BTU/hr</v>
          </cell>
        </row>
        <row r="678">
          <cell r="I678">
            <v>10300602</v>
          </cell>
          <cell r="J678" t="str">
            <v>External Combustion Boilers &gt; Commercial/Institutional &gt; Natural Gas &gt; 10-100 Million BTU/hr</v>
          </cell>
        </row>
        <row r="679">
          <cell r="I679">
            <v>10300502</v>
          </cell>
          <cell r="J679" t="str">
            <v>External Combustion Boilers &gt; Commercial/Institutional &gt; Distillate Oil &gt; 10-100 Million BTU/hr</v>
          </cell>
        </row>
        <row r="680">
          <cell r="I680">
            <v>10300602</v>
          </cell>
          <cell r="J680" t="str">
            <v>External Combustion Boilers &gt; Commercial/Institutional &gt; Natural Gas &gt; 10-100 Million BTU/hr</v>
          </cell>
        </row>
        <row r="681">
          <cell r="I681">
            <v>10300502</v>
          </cell>
          <cell r="J681" t="str">
            <v>External Combustion Boilers &gt; Commercial/Institutional &gt; Distillate Oil &gt; 10-100 Million BTU/hr</v>
          </cell>
        </row>
        <row r="682">
          <cell r="I682">
            <v>10300602</v>
          </cell>
          <cell r="J682" t="str">
            <v>External Combustion Boilers &gt; Commercial/Institutional &gt; Natural Gas &gt; 10-100 Million BTU/hr</v>
          </cell>
        </row>
        <row r="683">
          <cell r="I683">
            <v>10300502</v>
          </cell>
          <cell r="J683" t="str">
            <v>External Combustion Boilers &gt; Commercial/Institutional &gt; Distillate Oil &gt; 10-100 Million BTU/hr</v>
          </cell>
        </row>
        <row r="684">
          <cell r="I684">
            <v>39090003</v>
          </cell>
          <cell r="J684" t="str">
            <v>Industrial Processes &gt; In-process Fuel Use &gt; Fuel Storage - Fixed Roof Tanks &gt; Distillate Oil (No. 2): Breathing Loss</v>
          </cell>
        </row>
        <row r="685">
          <cell r="I685">
            <v>39090004</v>
          </cell>
          <cell r="J685" t="str">
            <v>Industrial Processes &gt; In-process Fuel Use &gt; Fuel Storage - Fixed Roof Tanks &gt; Distillate Oil (No. 2): Working Loss</v>
          </cell>
        </row>
        <row r="686">
          <cell r="I686">
            <v>40799999</v>
          </cell>
          <cell r="J686" t="str">
            <v>Chemical Evaporation &gt; Organic Chemical Storage &gt; Miscellaneous Chemicals &gt; Other Not Classified</v>
          </cell>
        </row>
        <row r="687">
          <cell r="I687">
            <v>39090003</v>
          </cell>
          <cell r="J687" t="str">
            <v>Industrial Processes &gt; In-process Fuel Use &gt; Fuel Storage - Fixed Roof Tanks &gt; Distillate Oil (No. 2): Breathing Loss</v>
          </cell>
        </row>
        <row r="688">
          <cell r="I688">
            <v>39090004</v>
          </cell>
          <cell r="J688" t="str">
            <v>Industrial Processes &gt; In-process Fuel Use &gt; Fuel Storage - Fixed Roof Tanks &gt; Distillate Oil (No. 2): Working Loss</v>
          </cell>
        </row>
        <row r="689">
          <cell r="I689">
            <v>38500110</v>
          </cell>
          <cell r="J689" t="str">
            <v>Industrial Processes &gt; Cooling Tower &gt; Process Cooling &gt; Other Not Classified</v>
          </cell>
        </row>
        <row r="690">
          <cell r="I690">
            <v>39090003</v>
          </cell>
          <cell r="J690" t="str">
            <v>Industrial Processes &gt; In-process Fuel Use &gt; Fuel Storage - Fixed Roof Tanks &gt; Distillate Oil (No. 2): Breathing Loss</v>
          </cell>
        </row>
        <row r="691">
          <cell r="I691">
            <v>39090004</v>
          </cell>
          <cell r="J691" t="str">
            <v>Industrial Processes &gt; In-process Fuel Use &gt; Fuel Storage - Fixed Roof Tanks &gt; Distillate Oil (No. 2): Working Loss</v>
          </cell>
        </row>
        <row r="692">
          <cell r="I692">
            <v>39090003</v>
          </cell>
          <cell r="J692" t="str">
            <v>Industrial Processes &gt; In-process Fuel Use &gt; Fuel Storage - Fixed Roof Tanks &gt; Distillate Oil (No. 2): Breathing Loss</v>
          </cell>
        </row>
        <row r="693">
          <cell r="I693">
            <v>39090004</v>
          </cell>
          <cell r="J693" t="str">
            <v>Industrial Processes &gt; In-process Fuel Use &gt; Fuel Storage - Fixed Roof Tanks &gt; Distillate Oil (No. 2): Working Loss</v>
          </cell>
        </row>
        <row r="694">
          <cell r="I694">
            <v>39090003</v>
          </cell>
          <cell r="J694" t="str">
            <v>Industrial Processes &gt; In-process Fuel Use &gt; Fuel Storage - Fixed Roof Tanks &gt; Distillate Oil (No. 2): Breathing Loss</v>
          </cell>
        </row>
        <row r="695">
          <cell r="I695">
            <v>39090004</v>
          </cell>
          <cell r="J695" t="str">
            <v>Industrial Processes &gt; In-process Fuel Use &gt; Fuel Storage - Fixed Roof Tanks &gt; Distillate Oil (No. 2): Working Loss</v>
          </cell>
        </row>
        <row r="696">
          <cell r="I696">
            <v>39090003</v>
          </cell>
          <cell r="J696" t="str">
            <v>Industrial Processes &gt; In-process Fuel Use &gt; Fuel Storage - Fixed Roof Tanks &gt; Distillate Oil (No. 2): Breathing Loss</v>
          </cell>
        </row>
        <row r="697">
          <cell r="I697">
            <v>39090004</v>
          </cell>
          <cell r="J697" t="str">
            <v>Industrial Processes &gt; In-process Fuel Use &gt; Fuel Storage - Fixed Roof Tanks &gt; Distillate Oil (No. 2): Working Loss</v>
          </cell>
        </row>
        <row r="698">
          <cell r="I698">
            <v>39090003</v>
          </cell>
          <cell r="J698" t="str">
            <v>Industrial Processes &gt; In-process Fuel Use &gt; Fuel Storage - Fixed Roof Tanks &gt; Distillate Oil (No. 2): Breathing Loss</v>
          </cell>
        </row>
        <row r="699">
          <cell r="I699">
            <v>39090004</v>
          </cell>
          <cell r="J699" t="str">
            <v>Industrial Processes &gt; In-process Fuel Use &gt; Fuel Storage - Fixed Roof Tanks &gt; Distillate Oil (No. 2): Working Loss</v>
          </cell>
        </row>
        <row r="700">
          <cell r="I700">
            <v>20100102</v>
          </cell>
          <cell r="J700" t="str">
            <v>Internal Combustion Engines &gt; Electric Generation &gt; Distillate Oil (Diesel) &gt; Reciprocating</v>
          </cell>
        </row>
        <row r="701">
          <cell r="I701">
            <v>20100102</v>
          </cell>
          <cell r="J701" t="str">
            <v>Internal Combustion Engines &gt; Electric Generation &gt; Distillate Oil (Diesel) &gt; Reciprocating</v>
          </cell>
        </row>
        <row r="702">
          <cell r="I702">
            <v>20100102</v>
          </cell>
          <cell r="J702" t="str">
            <v>Internal Combustion Engines &gt; Electric Generation &gt; Distillate Oil (Diesel) &gt; Reciprocating</v>
          </cell>
        </row>
        <row r="703">
          <cell r="I703">
            <v>20100102</v>
          </cell>
          <cell r="J703" t="str">
            <v>Internal Combustion Engines &gt; Electric Generation &gt; Distillate Oil (Diesel) &gt; Reciprocating</v>
          </cell>
        </row>
        <row r="704">
          <cell r="I704">
            <v>20100102</v>
          </cell>
          <cell r="J704" t="str">
            <v>Internal Combustion Engines &gt; Electric Generation &gt; Distillate Oil (Diesel) &gt; Reciprocating</v>
          </cell>
        </row>
        <row r="705">
          <cell r="I705">
            <v>20100102</v>
          </cell>
          <cell r="J705" t="str">
            <v>Internal Combustion Engines &gt; Electric Generation &gt; Distillate Oil (Diesel) &gt; Reciprocating</v>
          </cell>
        </row>
        <row r="706">
          <cell r="I706">
            <v>20100102</v>
          </cell>
          <cell r="J706" t="str">
            <v>Internal Combustion Engines &gt; Electric Generation &gt; Distillate Oil (Diesel) &gt; Reciprocating</v>
          </cell>
        </row>
        <row r="707">
          <cell r="I707">
            <v>20100102</v>
          </cell>
          <cell r="J707" t="str">
            <v>Internal Combustion Engines &gt; Electric Generation &gt; Distillate Oil (Diesel) &gt; Reciprocating</v>
          </cell>
        </row>
        <row r="708">
          <cell r="I708">
            <v>39090003</v>
          </cell>
          <cell r="J708" t="str">
            <v>Industrial Processes &gt; In-process Fuel Use &gt; Fuel Storage - Fixed Roof Tanks &gt; Distillate Oil (No. 2): Breathing Loss</v>
          </cell>
        </row>
        <row r="709">
          <cell r="I709">
            <v>39090004</v>
          </cell>
          <cell r="J709" t="str">
            <v>Industrial Processes &gt; In-process Fuel Use &gt; Fuel Storage - Fixed Roof Tanks &gt; Distillate Oil (No. 2): Working Loss</v>
          </cell>
        </row>
        <row r="710">
          <cell r="I710">
            <v>10200603</v>
          </cell>
          <cell r="J710" t="str">
            <v>External Combustion Boilers &gt; Industrial &gt; Natural Gas &gt; &lt; 10 Million BTU/hr</v>
          </cell>
        </row>
        <row r="711">
          <cell r="I711">
            <v>20100102</v>
          </cell>
          <cell r="J711" t="str">
            <v>Internal Combustion Engines &gt; Electric Generation &gt; Distillate Oil (Diesel) &gt; Reciprocating</v>
          </cell>
        </row>
        <row r="712">
          <cell r="I712">
            <v>39090003</v>
          </cell>
          <cell r="J712" t="str">
            <v>Industrial Processes &gt; In-process Fuel Use &gt; Fuel Storage - Fixed Roof Tanks &gt; Distillate Oil (No. 2): Breathing Loss</v>
          </cell>
        </row>
        <row r="713">
          <cell r="I713">
            <v>39090004</v>
          </cell>
          <cell r="J713" t="str">
            <v>Industrial Processes &gt; In-process Fuel Use &gt; Fuel Storage - Fixed Roof Tanks &gt; Distillate Oil (No. 2): Working Loss</v>
          </cell>
        </row>
        <row r="714">
          <cell r="I714">
            <v>39090004</v>
          </cell>
          <cell r="J714" t="str">
            <v>Industrial Processes &gt; In-process Fuel Use &gt; Fuel Storage - Fixed Roof Tanks &gt; Distillate Oil (No. 2): Working Loss</v>
          </cell>
        </row>
        <row r="715">
          <cell r="I715">
            <v>39090004</v>
          </cell>
          <cell r="J715" t="str">
            <v>Industrial Processes &gt; In-process Fuel Use &gt; Fuel Storage - Fixed Roof Tanks &gt; Distillate Oil (No. 2): Working Loss</v>
          </cell>
        </row>
        <row r="716">
          <cell r="I716">
            <v>39090004</v>
          </cell>
          <cell r="J716" t="str">
            <v>Industrial Processes &gt; In-process Fuel Use &gt; Fuel Storage - Fixed Roof Tanks &gt; Distillate Oil (No. 2): Working Loss</v>
          </cell>
        </row>
        <row r="717">
          <cell r="I717">
            <v>39090004</v>
          </cell>
          <cell r="J717" t="str">
            <v>Industrial Processes &gt; In-process Fuel Use &gt; Fuel Storage - Fixed Roof Tanks &gt; Distillate Oil (No. 2): Working Loss</v>
          </cell>
        </row>
        <row r="718">
          <cell r="I718">
            <v>39090004</v>
          </cell>
          <cell r="J718" t="str">
            <v>Industrial Processes &gt; In-process Fuel Use &gt; Fuel Storage - Fixed Roof Tanks &gt; Distillate Oil (No. 2): Working Loss</v>
          </cell>
        </row>
        <row r="719">
          <cell r="I719">
            <v>20100102</v>
          </cell>
          <cell r="J719" t="str">
            <v>Internal Combustion Engines &gt; Electric Generation &gt; Distillate Oil (Diesel) &gt; Reciprocating</v>
          </cell>
        </row>
        <row r="720">
          <cell r="I720">
            <v>10300602</v>
          </cell>
          <cell r="J720" t="str">
            <v>External Combustion Boilers &gt; Commercial/Institutional &gt; Natural Gas &gt; 10-100 Million BTU/hr</v>
          </cell>
        </row>
        <row r="721">
          <cell r="I721">
            <v>10300602</v>
          </cell>
          <cell r="J721" t="str">
            <v>External Combustion Boilers &gt; Commercial/Institutional &gt; Natural Gas &gt; 10-100 Million BTU/hr</v>
          </cell>
        </row>
        <row r="722">
          <cell r="I722">
            <v>10300602</v>
          </cell>
          <cell r="J722" t="str">
            <v>External Combustion Boilers &gt; Commercial/Institutional &gt; Natural Gas &gt; 10-100 Million BTU/hr</v>
          </cell>
        </row>
        <row r="723">
          <cell r="I723">
            <v>10200602</v>
          </cell>
          <cell r="J723" t="str">
            <v>External Combustion Boilers &gt; Industrial &gt; Natural Gas &gt; 10-100 Million BTU/hr</v>
          </cell>
        </row>
        <row r="724">
          <cell r="I724">
            <v>10300602</v>
          </cell>
          <cell r="J724" t="str">
            <v>External Combustion Boilers &gt; Commercial/Institutional &gt; Natural Gas &gt; 10-100 Million BTU/hr</v>
          </cell>
        </row>
        <row r="725">
          <cell r="I725">
            <v>10300602</v>
          </cell>
          <cell r="J725" t="str">
            <v>External Combustion Boilers &gt; Commercial/Institutional &gt; Natural Gas &gt; 10-100 Million BTU/hr</v>
          </cell>
        </row>
        <row r="726">
          <cell r="I726">
            <v>39090003</v>
          </cell>
          <cell r="J726" t="str">
            <v>Industrial Processes &gt; In-process Fuel Use &gt; Fuel Storage - Fixed Roof Tanks &gt; Distillate Oil (No. 2): Breathing Loss</v>
          </cell>
        </row>
        <row r="727">
          <cell r="I727">
            <v>39090004</v>
          </cell>
          <cell r="J727" t="str">
            <v>Industrial Processes &gt; In-process Fuel Use &gt; Fuel Storage - Fixed Roof Tanks &gt; Distillate Oil (No. 2): Working Loss</v>
          </cell>
        </row>
        <row r="728">
          <cell r="I728">
            <v>39090003</v>
          </cell>
          <cell r="J728" t="str">
            <v>Industrial Processes &gt; In-process Fuel Use &gt; Fuel Storage - Fixed Roof Tanks &gt; Distillate Oil (No. 2): Breathing Loss</v>
          </cell>
        </row>
        <row r="729">
          <cell r="I729">
            <v>39090004</v>
          </cell>
          <cell r="J729" t="str">
            <v>Industrial Processes &gt; In-process Fuel Use &gt; Fuel Storage - Fixed Roof Tanks &gt; Distillate Oil (No. 2): Working Loss</v>
          </cell>
        </row>
        <row r="730">
          <cell r="I730">
            <v>10300602</v>
          </cell>
          <cell r="J730" t="str">
            <v>External Combustion Boilers &gt; Commercial/Institutional &gt; Natural Gas &gt; 10-100 Million BTU/hr</v>
          </cell>
        </row>
        <row r="731">
          <cell r="I731">
            <v>10300602</v>
          </cell>
          <cell r="J731" t="str">
            <v>External Combustion Boilers &gt; Commercial/Institutional &gt; Natural Gas &gt; 10-100 Million BTU/hr</v>
          </cell>
        </row>
        <row r="732">
          <cell r="I732">
            <v>10200602</v>
          </cell>
          <cell r="J732" t="str">
            <v>External Combustion Boilers &gt; Industrial &gt; Natural Gas &gt; 10-100 Million BTU/hr</v>
          </cell>
        </row>
        <row r="733">
          <cell r="I733">
            <v>10300602</v>
          </cell>
          <cell r="J733" t="str">
            <v>External Combustion Boilers &gt; Commercial/Institutional &gt; Natural Gas &gt; 10-100 Million BTU/hr</v>
          </cell>
        </row>
        <row r="734">
          <cell r="I734">
            <v>20300101</v>
          </cell>
          <cell r="J734" t="str">
            <v>Internal Combustion Engines &gt; Commercial/Institutional &gt; Distillate Oil (Diesel) &gt; Reciprocating</v>
          </cell>
        </row>
        <row r="735">
          <cell r="I735">
            <v>20300101</v>
          </cell>
          <cell r="J735" t="str">
            <v>Internal Combustion Engines &gt; Commercial/Institutional &gt; Distillate Oil (Diesel) &gt; Reciprocating</v>
          </cell>
        </row>
        <row r="736">
          <cell r="I736">
            <v>20300101</v>
          </cell>
          <cell r="J736" t="str">
            <v>Internal Combustion Engines &gt; Commercial/Institutional &gt; Distillate Oil (Diesel) &gt; Reciprocating</v>
          </cell>
        </row>
        <row r="737">
          <cell r="I737">
            <v>10200603</v>
          </cell>
          <cell r="J737" t="str">
            <v>External Combustion Boilers &gt; Industrial &gt; Natural Gas &gt; &lt; 10 Million BTU/hr</v>
          </cell>
        </row>
        <row r="738">
          <cell r="I738">
            <v>31503001</v>
          </cell>
          <cell r="J738" t="str">
            <v>Industrial Processes &gt; Photo Equip/Health Care/Labs/Air Condit/SwimPools &gt; Laboratories &gt; Bench Scale Reagents: Research</v>
          </cell>
        </row>
        <row r="739">
          <cell r="I739">
            <v>40100399</v>
          </cell>
          <cell r="J739" t="str">
            <v>Chemical Evaporation &gt; Organic Solvent Evaporation &gt; Cold Solvent Cleaning/Stripping &gt; Other Not Classified</v>
          </cell>
        </row>
        <row r="740">
          <cell r="I740">
            <v>20300101</v>
          </cell>
          <cell r="J740" t="str">
            <v>Internal Combustion Engines &gt; Commercial/Institutional &gt; Distillate Oil (Diesel) &gt; Reciprocating</v>
          </cell>
        </row>
        <row r="741">
          <cell r="I741">
            <v>20300101</v>
          </cell>
          <cell r="J741" t="str">
            <v>Internal Combustion Engines &gt; Commercial/Institutional &gt; Distillate Oil (Diesel) &gt; Reciprocating</v>
          </cell>
        </row>
        <row r="742">
          <cell r="I742">
            <v>38500110</v>
          </cell>
          <cell r="J742" t="str">
            <v>Industrial Processes &gt; Cooling Tower &gt; Process Cooling &gt; Other Not Classified</v>
          </cell>
        </row>
        <row r="743">
          <cell r="I743">
            <v>38500110</v>
          </cell>
          <cell r="J743" t="str">
            <v>Industrial Processes &gt; Cooling Tower &gt; Process Cooling &gt; Other Not Classified</v>
          </cell>
        </row>
        <row r="744">
          <cell r="I744">
            <v>38500110</v>
          </cell>
          <cell r="J744" t="str">
            <v>Industrial Processes &gt; Cooling Tower &gt; Process Cooling &gt; Other Not Classified</v>
          </cell>
        </row>
        <row r="745">
          <cell r="I745">
            <v>38500110</v>
          </cell>
          <cell r="J745" t="str">
            <v>Industrial Processes &gt; Cooling Tower &gt; Process Cooling &gt; Other Not Classified</v>
          </cell>
        </row>
        <row r="746">
          <cell r="I746">
            <v>38500110</v>
          </cell>
          <cell r="J746" t="str">
            <v>Industrial Processes &gt; Cooling Tower &gt; Process Cooling &gt; Other Not Classified</v>
          </cell>
        </row>
        <row r="747">
          <cell r="I747">
            <v>10300602</v>
          </cell>
          <cell r="J747" t="str">
            <v>External Combustion Boilers &gt; Commercial/Institutional &gt; Natural Gas &gt; 10-100 Million BTU/hr</v>
          </cell>
        </row>
        <row r="748">
          <cell r="I748">
            <v>10300502</v>
          </cell>
          <cell r="J748" t="str">
            <v>External Combustion Boilers &gt; Commercial/Institutional &gt; Distillate Oil &gt; 10-100 Million BTU/hr</v>
          </cell>
        </row>
        <row r="749">
          <cell r="I749">
            <v>10300602</v>
          </cell>
          <cell r="J749" t="str">
            <v>External Combustion Boilers &gt; Commercial/Institutional &gt; Natural Gas &gt; 10-100 Million BTU/hr</v>
          </cell>
        </row>
        <row r="750">
          <cell r="I750">
            <v>10300502</v>
          </cell>
          <cell r="J750" t="str">
            <v>External Combustion Boilers &gt; Commercial/Institutional &gt; Distillate Oil &gt; 10-100 Million BTU/hr</v>
          </cell>
        </row>
        <row r="751">
          <cell r="I751">
            <v>10300602</v>
          </cell>
          <cell r="J751" t="str">
            <v>External Combustion Boilers &gt; Commercial/Institutional &gt; Natural Gas &gt; 10-100 Million BTU/hr</v>
          </cell>
        </row>
        <row r="752">
          <cell r="I752">
            <v>10300502</v>
          </cell>
          <cell r="J752" t="str">
            <v>External Combustion Boilers &gt; Commercial/Institutional &gt; Distillate Oil &gt; 10-100 Million BTU/hr</v>
          </cell>
        </row>
        <row r="753">
          <cell r="I753">
            <v>39090003</v>
          </cell>
          <cell r="J753" t="str">
            <v>Industrial Processes &gt; In-process Fuel Use &gt; Fuel Storage - Fixed Roof Tanks &gt; Distillate Oil (No. 2): Breathing Loss</v>
          </cell>
        </row>
        <row r="754">
          <cell r="I754">
            <v>39090004</v>
          </cell>
          <cell r="J754" t="str">
            <v>Industrial Processes &gt; In-process Fuel Use &gt; Fuel Storage - Fixed Roof Tanks &gt; Distillate Oil (No. 2): Working Loss</v>
          </cell>
        </row>
        <row r="755">
          <cell r="I755">
            <v>39090003</v>
          </cell>
          <cell r="J755" t="str">
            <v>Industrial Processes &gt; In-process Fuel Use &gt; Fuel Storage - Fixed Roof Tanks &gt; Distillate Oil (No. 2): Breathing Loss</v>
          </cell>
        </row>
        <row r="756">
          <cell r="I756">
            <v>39090004</v>
          </cell>
          <cell r="J756" t="str">
            <v>Industrial Processes &gt; In-process Fuel Use &gt; Fuel Storage - Fixed Roof Tanks &gt; Distillate Oil (No. 2): Working Loss</v>
          </cell>
        </row>
        <row r="757">
          <cell r="I757">
            <v>39090003</v>
          </cell>
          <cell r="J757" t="str">
            <v>Industrial Processes &gt; In-process Fuel Use &gt; Fuel Storage - Fixed Roof Tanks &gt; Distillate Oil (No. 2): Breathing Loss</v>
          </cell>
        </row>
        <row r="758">
          <cell r="I758">
            <v>39090004</v>
          </cell>
          <cell r="J758" t="str">
            <v>Industrial Processes &gt; In-process Fuel Use &gt; Fuel Storage - Fixed Roof Tanks &gt; Distillate Oil (No. 2): Working Loss</v>
          </cell>
        </row>
        <row r="759">
          <cell r="I759">
            <v>20300101</v>
          </cell>
          <cell r="J759" t="str">
            <v>Internal Combustion Engines &gt; Commercial/Institutional &gt; Distillate Oil (Diesel) &gt; Reciprocating</v>
          </cell>
        </row>
        <row r="760">
          <cell r="I760">
            <v>10300602</v>
          </cell>
          <cell r="J760" t="str">
            <v>External Combustion Boilers &gt; Commercial/Institutional &gt; Natural Gas &gt; 10-100 Million BTU/hr</v>
          </cell>
        </row>
        <row r="761">
          <cell r="I761">
            <v>10300602</v>
          </cell>
          <cell r="J761" t="str">
            <v>External Combustion Boilers &gt; Commercial/Institutional &gt; Natural Gas &gt; 10-100 Million BTU/hr</v>
          </cell>
        </row>
        <row r="762">
          <cell r="I762">
            <v>10300603</v>
          </cell>
          <cell r="J762" t="str">
            <v>External Combustion Boilers &gt; Commercial/Institutional &gt; Natural Gas &gt; &lt; 10 Million BTU/hr</v>
          </cell>
        </row>
        <row r="763">
          <cell r="I763">
            <v>10300603</v>
          </cell>
          <cell r="J763" t="str">
            <v>External Combustion Boilers &gt; Commercial/Institutional &gt; Natural Gas &gt; &lt; 10 Million BTU/hr</v>
          </cell>
        </row>
        <row r="764">
          <cell r="I764">
            <v>10300603</v>
          </cell>
          <cell r="J764" t="str">
            <v>External Combustion Boilers &gt; Commercial/Institutional &gt; Natural Gas &gt; &lt; 10 Million BTU/hr</v>
          </cell>
        </row>
        <row r="765">
          <cell r="I765">
            <v>10300603</v>
          </cell>
          <cell r="J765" t="str">
            <v>External Combustion Boilers &gt; Commercial/Institutional &gt; Natural Gas &gt; &lt; 10 Million BTU/hr</v>
          </cell>
        </row>
        <row r="766">
          <cell r="I766">
            <v>20300101</v>
          </cell>
          <cell r="J766" t="str">
            <v>Internal Combustion Engines &gt; Commercial/Institutional &gt; Distillate Oil (Diesel) &gt; Reciprocating</v>
          </cell>
        </row>
        <row r="767">
          <cell r="I767">
            <v>20300101</v>
          </cell>
          <cell r="J767" t="str">
            <v>Internal Combustion Engines &gt; Commercial/Institutional &gt; Distillate Oil (Diesel) &gt; Reciprocating</v>
          </cell>
        </row>
        <row r="768">
          <cell r="I768">
            <v>20300101</v>
          </cell>
          <cell r="J768" t="str">
            <v>Internal Combustion Engines &gt; Commercial/Institutional &gt; Distillate Oil (Diesel) &gt; Reciprocating</v>
          </cell>
        </row>
        <row r="769">
          <cell r="I769">
            <v>20300101</v>
          </cell>
          <cell r="J769" t="str">
            <v>Internal Combustion Engines &gt; Commercial/Institutional &gt; Distillate Oil (Diesel) &gt; Reciprocating</v>
          </cell>
        </row>
        <row r="770">
          <cell r="I770">
            <v>10300603</v>
          </cell>
          <cell r="J770" t="str">
            <v>External Combustion Boilers &gt; Commercial/Institutional &gt; Natural Gas &gt; &lt; 10 Million BTU/hr</v>
          </cell>
        </row>
        <row r="771">
          <cell r="I771">
            <v>10300602</v>
          </cell>
          <cell r="J771" t="str">
            <v>External Combustion Boilers &gt; Commercial/Institutional &gt; Natural Gas &gt; 10-100 Million BTU/hr</v>
          </cell>
        </row>
        <row r="772">
          <cell r="I772">
            <v>10200603</v>
          </cell>
          <cell r="J772" t="str">
            <v>External Combustion Boilers &gt; Industrial &gt; Natural Gas &gt; &lt; 10 Million BTU/hr</v>
          </cell>
        </row>
        <row r="773">
          <cell r="I773">
            <v>20300101</v>
          </cell>
          <cell r="J773" t="str">
            <v>Internal Combustion Engines &gt; Commercial/Institutional &gt; Distillate Oil (Diesel) &gt; Reciprocating</v>
          </cell>
        </row>
        <row r="774">
          <cell r="I774">
            <v>10300603</v>
          </cell>
          <cell r="J774" t="str">
            <v>External Combustion Boilers &gt; Commercial/Institutional &gt; Natural Gas &gt; &lt; 10 Million BTU/hr</v>
          </cell>
        </row>
        <row r="775">
          <cell r="I775">
            <v>10300603</v>
          </cell>
          <cell r="J775" t="str">
            <v>External Combustion Boilers &gt; Commercial/Institutional &gt; Natural Gas &gt; &lt; 10 Million BTU/hr</v>
          </cell>
        </row>
        <row r="776">
          <cell r="I776">
            <v>10300603</v>
          </cell>
          <cell r="J776" t="str">
            <v>External Combustion Boilers &gt; Commercial/Institutional &gt; Natural Gas &gt; &lt; 10 Million BTU/hr</v>
          </cell>
        </row>
        <row r="777">
          <cell r="I777">
            <v>10300603</v>
          </cell>
          <cell r="J777" t="str">
            <v>External Combustion Boilers &gt; Commercial/Institutional &gt; Natural Gas &gt; &lt; 10 Million BTU/hr</v>
          </cell>
        </row>
        <row r="778">
          <cell r="I778">
            <v>10200603</v>
          </cell>
          <cell r="J778" t="str">
            <v>External Combustion Boilers &gt; Industrial &gt; Natural Gas &gt; &lt; 10 Million BTU/hr</v>
          </cell>
        </row>
        <row r="779">
          <cell r="I779">
            <v>10200603</v>
          </cell>
          <cell r="J779" t="str">
            <v>External Combustion Boilers &gt; Industrial &gt; Natural Gas &gt; &lt; 10 Million BTU/hr</v>
          </cell>
        </row>
        <row r="780">
          <cell r="I780">
            <v>31503001</v>
          </cell>
          <cell r="J780" t="str">
            <v>Industrial Processes &gt; Photo Equip/Health Care/Labs/Air Condit/SwimPools &gt; Laboratories &gt; Bench Scale Reagents: Research</v>
          </cell>
        </row>
        <row r="781">
          <cell r="I781">
            <v>10300603</v>
          </cell>
          <cell r="J781" t="str">
            <v>External Combustion Boilers &gt; Commercial/Institutional &gt; Natural Gas &gt; &lt; 10 Million BTU/hr</v>
          </cell>
        </row>
        <row r="782">
          <cell r="I782">
            <v>10300603</v>
          </cell>
          <cell r="J782" t="str">
            <v>External Combustion Boilers &gt; Commercial/Institutional &gt; Natural Gas &gt; &lt; 10 Million BTU/hr</v>
          </cell>
        </row>
        <row r="783">
          <cell r="I783">
            <v>31503001</v>
          </cell>
          <cell r="J783" t="str">
            <v>Industrial Processes &gt; Photo Equip/Health Care/Labs/Air Condit/SwimPools &gt; Laboratories &gt; Bench Scale Reagents: Research</v>
          </cell>
        </row>
        <row r="784">
          <cell r="I784">
            <v>10300603</v>
          </cell>
          <cell r="J784" t="str">
            <v>External Combustion Boilers &gt; Commercial/Institutional &gt; Natural Gas &gt; &lt; 10 Million BTU/hr</v>
          </cell>
        </row>
        <row r="785">
          <cell r="I785">
            <v>10300503</v>
          </cell>
          <cell r="J785" t="str">
            <v>External Combustion Boilers &gt; Commercial/Institutional &gt; Distillate Oil &gt; &lt; 10 Million BTU/hr</v>
          </cell>
        </row>
        <row r="786">
          <cell r="I786">
            <v>10300603</v>
          </cell>
          <cell r="J786" t="str">
            <v>External Combustion Boilers &gt; Commercial/Institutional &gt; Natural Gas &gt; &lt; 10 Million BTU/hr</v>
          </cell>
        </row>
        <row r="787">
          <cell r="I787">
            <v>10300503</v>
          </cell>
          <cell r="J787" t="str">
            <v>External Combustion Boilers &gt; Commercial/Institutional &gt; Distillate Oil &gt; &lt; 10 Million BTU/hr</v>
          </cell>
        </row>
        <row r="788">
          <cell r="I788">
            <v>20300201</v>
          </cell>
          <cell r="J788" t="str">
            <v>Internal Combustion Engines &gt; Commercial/Institutional &gt; Natural Gas &gt; Reciprocating</v>
          </cell>
        </row>
        <row r="789">
          <cell r="I789">
            <v>10300603</v>
          </cell>
          <cell r="J789" t="str">
            <v>External Combustion Boilers &gt; Commercial/Institutional &gt; Natural Gas &gt; &lt; 10 Million BTU/hr</v>
          </cell>
        </row>
        <row r="790">
          <cell r="I790">
            <v>20300101</v>
          </cell>
          <cell r="J790" t="str">
            <v>Internal Combustion Engines &gt; Commercial/Institutional &gt; Distillate Oil (Diesel) &gt; Reciprocating</v>
          </cell>
        </row>
        <row r="791">
          <cell r="I791">
            <v>20300201</v>
          </cell>
          <cell r="J791" t="str">
            <v>Internal Combustion Engines &gt; Commercial/Institutional &gt; Natural Gas &gt; Reciprocating</v>
          </cell>
        </row>
        <row r="792">
          <cell r="I792">
            <v>10300603</v>
          </cell>
          <cell r="J792" t="str">
            <v>External Combustion Boilers &gt; Commercial/Institutional &gt; Natural Gas &gt; &lt; 10 Million BTU/hr</v>
          </cell>
        </row>
        <row r="793">
          <cell r="I793">
            <v>10300603</v>
          </cell>
          <cell r="J793" t="str">
            <v>External Combustion Boilers &gt; Commercial/Institutional &gt; Natural Gas &gt; &lt; 10 Million BTU/hr</v>
          </cell>
        </row>
        <row r="794">
          <cell r="I794">
            <v>10300603</v>
          </cell>
          <cell r="J794" t="str">
            <v>External Combustion Boilers &gt; Commercial/Institutional &gt; Natural Gas &gt; &lt; 10 Million BTU/hr</v>
          </cell>
        </row>
        <row r="795">
          <cell r="I795">
            <v>10300603</v>
          </cell>
          <cell r="J795" t="str">
            <v>External Combustion Boilers &gt; Commercial/Institutional &gt; Natural Gas &gt; &lt; 10 Million BTU/hr</v>
          </cell>
        </row>
        <row r="796">
          <cell r="I796">
            <v>10300603</v>
          </cell>
          <cell r="J796" t="str">
            <v>External Combustion Boilers &gt; Commercial/Institutional &gt; Natural Gas &gt; &lt; 10 Million BTU/hr</v>
          </cell>
        </row>
        <row r="797">
          <cell r="I797">
            <v>10300602</v>
          </cell>
          <cell r="J797" t="str">
            <v>External Combustion Boilers &gt; Commercial/Institutional &gt; Natural Gas &gt; 10-100 Million BTU/hr</v>
          </cell>
        </row>
        <row r="798">
          <cell r="I798">
            <v>10200603</v>
          </cell>
          <cell r="J798" t="str">
            <v>External Combustion Boilers &gt; Industrial &gt; Natural Gas &gt; &lt; 10 Million BTU/hr</v>
          </cell>
        </row>
        <row r="799">
          <cell r="I799">
            <v>20300101</v>
          </cell>
          <cell r="J799" t="str">
            <v>Internal Combustion Engines &gt; Commercial/Institutional &gt; Distillate Oil (Diesel) &gt; Reciprocating</v>
          </cell>
        </row>
        <row r="800">
          <cell r="I800">
            <v>20300101</v>
          </cell>
          <cell r="J800" t="str">
            <v>Internal Combustion Engines &gt; Commercial/Institutional &gt; Distillate Oil (Diesel) &gt; Reciprocating</v>
          </cell>
        </row>
        <row r="801">
          <cell r="I801">
            <v>31503001</v>
          </cell>
          <cell r="J801" t="str">
            <v>Industrial Processes &gt; Photo Equip/Health Care/Labs/Air Condit/SwimPools &gt; Laboratories &gt; Bench Scale Reagents: Research</v>
          </cell>
        </row>
        <row r="802">
          <cell r="I802">
            <v>20300101</v>
          </cell>
          <cell r="J802" t="str">
            <v>Internal Combustion Engines &gt; Commercial/Institutional &gt; Distillate Oil (Diesel) &gt; Reciprocating</v>
          </cell>
        </row>
        <row r="803">
          <cell r="I803">
            <v>10300603</v>
          </cell>
          <cell r="J803" t="str">
            <v>External Combustion Boilers &gt; Commercial/Institutional &gt; Natural Gas &gt; &lt; 10 Million BTU/hr</v>
          </cell>
        </row>
        <row r="804">
          <cell r="I804">
            <v>10300603</v>
          </cell>
          <cell r="J804" t="str">
            <v>External Combustion Boilers &gt; Commercial/Institutional &gt; Natural Gas &gt; &lt; 10 Million BTU/hr</v>
          </cell>
        </row>
        <row r="805">
          <cell r="I805">
            <v>10200603</v>
          </cell>
          <cell r="J805" t="str">
            <v>External Combustion Boilers &gt; Industrial &gt; Natural Gas &gt; &lt; 10 Million BTU/hr</v>
          </cell>
        </row>
        <row r="806">
          <cell r="I806">
            <v>20300101</v>
          </cell>
          <cell r="J806" t="str">
            <v>Internal Combustion Engines &gt; Commercial/Institutional &gt; Distillate Oil (Diesel) &gt; Reciprocating</v>
          </cell>
        </row>
        <row r="807">
          <cell r="I807">
            <v>31503001</v>
          </cell>
          <cell r="J807" t="str">
            <v>Industrial Processes &gt; Photo Equip/Health Care/Labs/Air Condit/SwimPools &gt; Laboratories &gt; Bench Scale Reagents: Research</v>
          </cell>
        </row>
        <row r="808">
          <cell r="I808">
            <v>10300603</v>
          </cell>
          <cell r="J808" t="str">
            <v>External Combustion Boilers &gt; Commercial/Institutional &gt; Natural Gas &gt; &lt; 10 Million BTU/hr</v>
          </cell>
        </row>
        <row r="809">
          <cell r="I809">
            <v>20300101</v>
          </cell>
          <cell r="J809" t="str">
            <v>Internal Combustion Engines &gt; Commercial/Institutional &gt; Distillate Oil (Diesel) &gt; Reciprocating</v>
          </cell>
        </row>
        <row r="810">
          <cell r="I810">
            <v>20300101</v>
          </cell>
          <cell r="J810" t="str">
            <v>Internal Combustion Engines &gt; Commercial/Institutional &gt; Distillate Oil (Diesel) &gt; Reciprocating</v>
          </cell>
        </row>
        <row r="811">
          <cell r="I811">
            <v>10300603</v>
          </cell>
          <cell r="J811" t="str">
            <v>External Combustion Boilers &gt; Commercial/Institutional &gt; Natural Gas &gt; &lt; 10 Million BTU/hr</v>
          </cell>
        </row>
        <row r="812">
          <cell r="I812">
            <v>30900501</v>
          </cell>
          <cell r="J812" t="str">
            <v>Industrial Processes &gt; Fabricated Metal Products &gt; Welding &gt; Arc Welding: General (See 3-09-050)</v>
          </cell>
        </row>
        <row r="813">
          <cell r="I813">
            <v>30703099</v>
          </cell>
          <cell r="J813" t="str">
            <v>Industrial Processes &gt; Pulp and Paper and Wood Products &gt; Miscellaneous Wood Working Operations &gt; Sanding/Planing Operations: Specify</v>
          </cell>
        </row>
        <row r="814">
          <cell r="I814">
            <v>38500110</v>
          </cell>
          <cell r="J814" t="str">
            <v>Industrial Processes &gt; Cooling Tower &gt; Process Cooling &gt; Other Not Classified</v>
          </cell>
        </row>
        <row r="815">
          <cell r="I815">
            <v>39090004</v>
          </cell>
          <cell r="J815" t="str">
            <v>Industrial Processes &gt; In-process Fuel Use &gt; Fuel Storage - Fixed Roof Tanks &gt; Distillate Oil (No. 2): Working Loss</v>
          </cell>
        </row>
        <row r="816">
          <cell r="I816">
            <v>39090003</v>
          </cell>
          <cell r="J816" t="str">
            <v>Industrial Processes &gt; In-process Fuel Use &gt; Fuel Storage - Fixed Roof Tanks &gt; Distillate Oil (No. 2): Breathing Loss</v>
          </cell>
        </row>
        <row r="817">
          <cell r="I817">
            <v>39090004</v>
          </cell>
          <cell r="J817" t="str">
            <v>Industrial Processes &gt; In-process Fuel Use &gt; Fuel Storage - Fixed Roof Tanks &gt; Distillate Oil (No. 2): Working Loss</v>
          </cell>
        </row>
        <row r="818">
          <cell r="I818">
            <v>39090003</v>
          </cell>
          <cell r="J818" t="str">
            <v>Industrial Processes &gt; In-process Fuel Use &gt; Fuel Storage - Fixed Roof Tanks &gt; Distillate Oil (No. 2): Breathing Loss</v>
          </cell>
        </row>
        <row r="819">
          <cell r="I819">
            <v>39090004</v>
          </cell>
          <cell r="J819" t="str">
            <v>Industrial Processes &gt; In-process Fuel Use &gt; Fuel Storage - Fixed Roof Tanks &gt; Distillate Oil (No. 2): Working Loss</v>
          </cell>
        </row>
        <row r="820">
          <cell r="I820">
            <v>39090003</v>
          </cell>
          <cell r="J820" t="str">
            <v>Industrial Processes &gt; In-process Fuel Use &gt; Fuel Storage - Fixed Roof Tanks &gt; Distillate Oil (No. 2): Breathing Loss</v>
          </cell>
        </row>
        <row r="821">
          <cell r="I821">
            <v>39090004</v>
          </cell>
          <cell r="J821" t="str">
            <v>Industrial Processes &gt; In-process Fuel Use &gt; Fuel Storage - Fixed Roof Tanks &gt; Distillate Oil (No. 2): Working Loss</v>
          </cell>
        </row>
        <row r="822">
          <cell r="I822">
            <v>39090003</v>
          </cell>
          <cell r="J822" t="str">
            <v>Industrial Processes &gt; In-process Fuel Use &gt; Fuel Storage - Fixed Roof Tanks &gt; Distillate Oil (No. 2): Breathing Loss</v>
          </cell>
        </row>
        <row r="823">
          <cell r="I823">
            <v>39090004</v>
          </cell>
          <cell r="J823" t="str">
            <v>Industrial Processes &gt; In-process Fuel Use &gt; Fuel Storage - Fixed Roof Tanks &gt; Distillate Oil (No. 2): Working Loss</v>
          </cell>
        </row>
        <row r="824">
          <cell r="I824">
            <v>39090003</v>
          </cell>
          <cell r="J824" t="str">
            <v>Industrial Processes &gt; In-process Fuel Use &gt; Fuel Storage - Fixed Roof Tanks &gt; Distillate Oil (No. 2): Breathing Loss</v>
          </cell>
        </row>
        <row r="825">
          <cell r="I825">
            <v>39090004</v>
          </cell>
          <cell r="J825" t="str">
            <v>Industrial Processes &gt; In-process Fuel Use &gt; Fuel Storage - Fixed Roof Tanks &gt; Distillate Oil (No. 2): Working Loss</v>
          </cell>
        </row>
        <row r="826">
          <cell r="I826">
            <v>39090003</v>
          </cell>
          <cell r="J826" t="str">
            <v>Industrial Processes &gt; In-process Fuel Use &gt; Fuel Storage - Fixed Roof Tanks &gt; Distillate Oil (No. 2): Breathing Loss</v>
          </cell>
        </row>
        <row r="827">
          <cell r="I827">
            <v>39090004</v>
          </cell>
          <cell r="J827" t="str">
            <v>Industrial Processes &gt; In-process Fuel Use &gt; Fuel Storage - Fixed Roof Tanks &gt; Distillate Oil (No. 2): Working Loss</v>
          </cell>
        </row>
        <row r="828">
          <cell r="I828">
            <v>39090003</v>
          </cell>
          <cell r="J828" t="str">
            <v>Industrial Processes &gt; In-process Fuel Use &gt; Fuel Storage - Fixed Roof Tanks &gt; Distillate Oil (No. 2): Breathing Loss</v>
          </cell>
        </row>
        <row r="829">
          <cell r="I829">
            <v>39090004</v>
          </cell>
          <cell r="J829" t="str">
            <v>Industrial Processes &gt; In-process Fuel Use &gt; Fuel Storage - Fixed Roof Tanks &gt; Distillate Oil (No. 2): Working Loss</v>
          </cell>
        </row>
        <row r="830">
          <cell r="I830">
            <v>39090003</v>
          </cell>
          <cell r="J830" t="str">
            <v>Industrial Processes &gt; In-process Fuel Use &gt; Fuel Storage - Fixed Roof Tanks &gt; Distillate Oil (No. 2): Breathing Loss</v>
          </cell>
        </row>
        <row r="831">
          <cell r="I831">
            <v>39090004</v>
          </cell>
          <cell r="J831" t="str">
            <v>Industrial Processes &gt; In-process Fuel Use &gt; Fuel Storage - Fixed Roof Tanks &gt; Distillate Oil (No. 2): Working Loss</v>
          </cell>
        </row>
        <row r="832">
          <cell r="I832">
            <v>39090003</v>
          </cell>
          <cell r="J832" t="str">
            <v>Industrial Processes &gt; In-process Fuel Use &gt; Fuel Storage - Fixed Roof Tanks &gt; Distillate Oil (No. 2): Breathing Loss</v>
          </cell>
        </row>
        <row r="833">
          <cell r="I833">
            <v>39090004</v>
          </cell>
          <cell r="J833" t="str">
            <v>Industrial Processes &gt; In-process Fuel Use &gt; Fuel Storage - Fixed Roof Tanks &gt; Distillate Oil (No. 2): Working Loss</v>
          </cell>
        </row>
        <row r="834">
          <cell r="I834">
            <v>39090003</v>
          </cell>
          <cell r="J834" t="str">
            <v>Industrial Processes &gt; In-process Fuel Use &gt; Fuel Storage - Fixed Roof Tanks &gt; Distillate Oil (No. 2): Breathing Loss</v>
          </cell>
        </row>
        <row r="835">
          <cell r="I835">
            <v>39090004</v>
          </cell>
          <cell r="J835" t="str">
            <v>Industrial Processes &gt; In-process Fuel Use &gt; Fuel Storage - Fixed Roof Tanks &gt; Distillate Oil (No. 2): Working Loss</v>
          </cell>
        </row>
        <row r="836">
          <cell r="I836">
            <v>39090003</v>
          </cell>
          <cell r="J836" t="str">
            <v>Industrial Processes &gt; In-process Fuel Use &gt; Fuel Storage - Fixed Roof Tanks &gt; Distillate Oil (No. 2): Breathing Loss</v>
          </cell>
        </row>
        <row r="837">
          <cell r="I837">
            <v>39090004</v>
          </cell>
          <cell r="J837" t="str">
            <v>Industrial Processes &gt; In-process Fuel Use &gt; Fuel Storage - Fixed Roof Tanks &gt; Distillate Oil (No. 2): Working Loss</v>
          </cell>
        </row>
        <row r="838">
          <cell r="I838">
            <v>39090003</v>
          </cell>
          <cell r="J838" t="str">
            <v>Industrial Processes &gt; In-process Fuel Use &gt; Fuel Storage - Fixed Roof Tanks &gt; Distillate Oil (No. 2): Breathing Loss</v>
          </cell>
        </row>
        <row r="839">
          <cell r="I839">
            <v>39090004</v>
          </cell>
          <cell r="J839" t="str">
            <v>Industrial Processes &gt; In-process Fuel Use &gt; Fuel Storage - Fixed Roof Tanks &gt; Distillate Oil (No. 2): Working Loss</v>
          </cell>
        </row>
        <row r="840">
          <cell r="I840">
            <v>39090003</v>
          </cell>
          <cell r="J840" t="str">
            <v>Industrial Processes &gt; In-process Fuel Use &gt; Fuel Storage - Fixed Roof Tanks &gt; Distillate Oil (No. 2): Breathing Loss</v>
          </cell>
        </row>
        <row r="841">
          <cell r="I841">
            <v>39090004</v>
          </cell>
          <cell r="J841" t="str">
            <v>Industrial Processes &gt; In-process Fuel Use &gt; Fuel Storage - Fixed Roof Tanks &gt; Distillate Oil (No. 2): Working Loss</v>
          </cell>
        </row>
        <row r="842">
          <cell r="I842">
            <v>39090003</v>
          </cell>
          <cell r="J842" t="str">
            <v>Industrial Processes &gt; In-process Fuel Use &gt; Fuel Storage - Fixed Roof Tanks &gt; Distillate Oil (No. 2): Breathing Loss</v>
          </cell>
        </row>
        <row r="843">
          <cell r="I843">
            <v>39090004</v>
          </cell>
          <cell r="J843" t="str">
            <v>Industrial Processes &gt; In-process Fuel Use &gt; Fuel Storage - Fixed Roof Tanks &gt; Distillate Oil (No. 2): Working Loss</v>
          </cell>
        </row>
        <row r="844">
          <cell r="I844">
            <v>39090003</v>
          </cell>
          <cell r="J844" t="str">
            <v>Industrial Processes &gt; In-process Fuel Use &gt; Fuel Storage - Fixed Roof Tanks &gt; Distillate Oil (No. 2): Breathing Loss</v>
          </cell>
        </row>
        <row r="845">
          <cell r="I845">
            <v>39090004</v>
          </cell>
          <cell r="J845" t="str">
            <v>Industrial Processes &gt; In-process Fuel Use &gt; Fuel Storage - Fixed Roof Tanks &gt; Distillate Oil (No. 2): Working Loss</v>
          </cell>
        </row>
        <row r="846">
          <cell r="I846">
            <v>39090003</v>
          </cell>
          <cell r="J846" t="str">
            <v>Industrial Processes &gt; In-process Fuel Use &gt; Fuel Storage - Fixed Roof Tanks &gt; Distillate Oil (No. 2): Breathing Loss</v>
          </cell>
        </row>
        <row r="847">
          <cell r="I847">
            <v>38500110</v>
          </cell>
          <cell r="J847" t="str">
            <v>Industrial Processes &gt; Cooling Tower &gt; Process Cooling &gt; Other Not Classified</v>
          </cell>
        </row>
        <row r="848">
          <cell r="I848">
            <v>38500110</v>
          </cell>
          <cell r="J848" t="str">
            <v>Industrial Processes &gt; Cooling Tower &gt; Process Cooling &gt; Other Not Classified</v>
          </cell>
        </row>
        <row r="849">
          <cell r="I849">
            <v>38500110</v>
          </cell>
          <cell r="J849" t="str">
            <v>Industrial Processes &gt; Cooling Tower &gt; Process Cooling &gt; Other Not Classified</v>
          </cell>
        </row>
        <row r="850">
          <cell r="I850">
            <v>38500110</v>
          </cell>
          <cell r="J850" t="str">
            <v>Industrial Processes &gt; Cooling Tower &gt; Process Cooling &gt; Other Not Classified</v>
          </cell>
        </row>
        <row r="851">
          <cell r="I851">
            <v>38500110</v>
          </cell>
          <cell r="J851" t="str">
            <v>Industrial Processes &gt; Cooling Tower &gt; Process Cooling &gt; Other Not Classified</v>
          </cell>
        </row>
        <row r="852">
          <cell r="I852">
            <v>38500110</v>
          </cell>
          <cell r="J852" t="str">
            <v>Industrial Processes &gt; Cooling Tower &gt; Process Cooling &gt; Other Not Classified</v>
          </cell>
        </row>
        <row r="853">
          <cell r="I853">
            <v>38500110</v>
          </cell>
          <cell r="J853" t="str">
            <v>Industrial Processes &gt; Cooling Tower &gt; Process Cooling &gt; Other Not Classified</v>
          </cell>
        </row>
        <row r="854">
          <cell r="I854">
            <v>38500110</v>
          </cell>
          <cell r="J854" t="str">
            <v>Industrial Processes &gt; Cooling Tower &gt; Process Cooling &gt; Other Not Classified</v>
          </cell>
        </row>
        <row r="855">
          <cell r="I855">
            <v>38500110</v>
          </cell>
          <cell r="J855" t="str">
            <v>Industrial Processes &gt; Cooling Tower &gt; Process Cooling &gt; Other Not Classified</v>
          </cell>
        </row>
        <row r="856">
          <cell r="I856">
            <v>40799999</v>
          </cell>
          <cell r="J856" t="str">
            <v>Chemical Evaporation &gt; Organic Chemical Storage &gt; Miscellaneous Chemicals &gt; Other Not Classified</v>
          </cell>
        </row>
        <row r="857">
          <cell r="I857">
            <v>38500110</v>
          </cell>
          <cell r="J857" t="str">
            <v>Industrial Processes &gt; Cooling Tower &gt; Process Cooling &gt; Other Not Classified</v>
          </cell>
        </row>
        <row r="858">
          <cell r="I858">
            <v>38500110</v>
          </cell>
          <cell r="J858" t="str">
            <v>Industrial Processes &gt; Cooling Tower &gt; Process Cooling &gt; Other Not Classified</v>
          </cell>
        </row>
        <row r="859">
          <cell r="I859">
            <v>10200603</v>
          </cell>
          <cell r="J859" t="str">
            <v>External Combustion Boilers &gt; Industrial &gt; Natural Gas &gt; &lt; 10 Million BTU/hr</v>
          </cell>
        </row>
        <row r="860">
          <cell r="I860">
            <v>10300602</v>
          </cell>
          <cell r="J860" t="str">
            <v>External Combustion Boilers &gt; Commercial/Institutional &gt; Natural Gas &gt; 10-100 Million BTU/hr</v>
          </cell>
        </row>
        <row r="861">
          <cell r="I861">
            <v>10300502</v>
          </cell>
          <cell r="J861" t="str">
            <v>External Combustion Boilers &gt; Commercial/Institutional &gt; Distillate Oil &gt; 10-100 Million BTU/hr</v>
          </cell>
        </row>
        <row r="862">
          <cell r="I862">
            <v>10300602</v>
          </cell>
          <cell r="J862" t="str">
            <v>External Combustion Boilers &gt; Commercial/Institutional &gt; Natural Gas &gt; 10-100 Million BTU/hr</v>
          </cell>
        </row>
        <row r="863">
          <cell r="I863">
            <v>10300502</v>
          </cell>
          <cell r="J863" t="str">
            <v>External Combustion Boilers &gt; Commercial/Institutional &gt; Distillate Oil &gt; 10-100 Million BTU/hr</v>
          </cell>
        </row>
        <row r="864">
          <cell r="I864">
            <v>10300602</v>
          </cell>
          <cell r="J864" t="str">
            <v>External Combustion Boilers &gt; Commercial/Institutional &gt; Natural Gas &gt; 10-100 Million BTU/hr</v>
          </cell>
        </row>
        <row r="865">
          <cell r="I865">
            <v>10300502</v>
          </cell>
          <cell r="J865" t="str">
            <v>External Combustion Boilers &gt; Commercial/Institutional &gt; Distillate Oil &gt; 10-100 Million BTU/hr</v>
          </cell>
        </row>
        <row r="866">
          <cell r="I866">
            <v>10300602</v>
          </cell>
          <cell r="J866" t="str">
            <v>External Combustion Boilers &gt; Commercial/Institutional &gt; Natural Gas &gt; 10-100 Million BTU/hr</v>
          </cell>
        </row>
        <row r="867">
          <cell r="I867">
            <v>10300502</v>
          </cell>
          <cell r="J867" t="str">
            <v>External Combustion Boilers &gt; Commercial/Institutional &gt; Distillate Oil &gt; 10-100 Million BTU/hr</v>
          </cell>
        </row>
        <row r="868">
          <cell r="I868">
            <v>10300602</v>
          </cell>
          <cell r="J868" t="str">
            <v>External Combustion Boilers &gt; Commercial/Institutional &gt; Natural Gas &gt; 10-100 Million BTU/hr</v>
          </cell>
        </row>
        <row r="869">
          <cell r="I869">
            <v>10300502</v>
          </cell>
          <cell r="J869" t="str">
            <v>External Combustion Boilers &gt; Commercial/Institutional &gt; Distillate Oil &gt; 10-100 Million BTU/hr</v>
          </cell>
        </row>
        <row r="870">
          <cell r="I870">
            <v>38500110</v>
          </cell>
          <cell r="J870" t="str">
            <v>Industrial Processes &gt; Cooling Tower &gt; Process Cooling &gt; Other Not Classified</v>
          </cell>
        </row>
        <row r="871">
          <cell r="I871">
            <v>20100102</v>
          </cell>
          <cell r="J871" t="str">
            <v>Internal Combustion Engines &gt; Electric Generation &gt; Distillate Oil (Diesel) &gt; Reciprocating</v>
          </cell>
        </row>
        <row r="872">
          <cell r="I872">
            <v>20100102</v>
          </cell>
          <cell r="J872" t="str">
            <v>Internal Combustion Engines &gt; Electric Generation &gt; Distillate Oil (Diesel) &gt; Reciprocating</v>
          </cell>
        </row>
        <row r="873">
          <cell r="I873">
            <v>20100102</v>
          </cell>
          <cell r="J873" t="str">
            <v>Internal Combustion Engines &gt; Electric Generation &gt; Distillate Oil (Diesel) &gt; Reciprocating</v>
          </cell>
        </row>
        <row r="874">
          <cell r="I874">
            <v>20100102</v>
          </cell>
          <cell r="J874" t="str">
            <v>Internal Combustion Engines &gt; Electric Generation &gt; Distillate Oil (Diesel) &gt; Reciprocating</v>
          </cell>
        </row>
        <row r="875">
          <cell r="I875">
            <v>20100102</v>
          </cell>
          <cell r="J875" t="str">
            <v>Internal Combustion Engines &gt; Electric Generation &gt; Distillate Oil (Diesel) &gt; Reciprocating</v>
          </cell>
        </row>
        <row r="876">
          <cell r="I876">
            <v>20100102</v>
          </cell>
          <cell r="J876" t="str">
            <v>Internal Combustion Engines &gt; Electric Generation &gt; Distillate Oil (Diesel) &gt; Reciprocating</v>
          </cell>
        </row>
        <row r="877">
          <cell r="I877">
            <v>20100102</v>
          </cell>
          <cell r="J877" t="str">
            <v>Internal Combustion Engines &gt; Electric Generation &gt; Distillate Oil (Diesel) &gt; Reciprocating</v>
          </cell>
        </row>
        <row r="878">
          <cell r="I878">
            <v>20100102</v>
          </cell>
          <cell r="J878" t="str">
            <v>Internal Combustion Engines &gt; Electric Generation &gt; Distillate Oil (Diesel) &gt; Reciprocating</v>
          </cell>
        </row>
        <row r="879">
          <cell r="I879">
            <v>20100102</v>
          </cell>
          <cell r="J879" t="str">
            <v>Internal Combustion Engines &gt; Electric Generation &gt; Distillate Oil (Diesel) &gt; Reciprocating</v>
          </cell>
        </row>
        <row r="880">
          <cell r="I880">
            <v>20100202</v>
          </cell>
          <cell r="J880" t="str">
            <v>Internal Combustion Engines &gt; Electric Generation &gt; Natural Gas &gt; Reciprocating</v>
          </cell>
        </row>
        <row r="881">
          <cell r="I881">
            <v>20100102</v>
          </cell>
          <cell r="J881" t="str">
            <v>Internal Combustion Engines &gt; Electric Generation &gt; Distillate Oil (Diesel) &gt; Reciprocating</v>
          </cell>
        </row>
        <row r="882">
          <cell r="I882">
            <v>20100102</v>
          </cell>
          <cell r="J882" t="str">
            <v>Internal Combustion Engines &gt; Electric Generation &gt; Distillate Oil (Diesel) &gt; Reciprocating</v>
          </cell>
        </row>
        <row r="883">
          <cell r="I883">
            <v>20100202</v>
          </cell>
          <cell r="J883" t="str">
            <v>Internal Combustion Engines &gt; Electric Generation &gt; Natural Gas &gt; Reciprocating</v>
          </cell>
        </row>
        <row r="884">
          <cell r="I884">
            <v>20100102</v>
          </cell>
          <cell r="J884" t="str">
            <v>Internal Combustion Engines &gt; Electric Generation &gt; Distillate Oil (Diesel) &gt; Reciprocating</v>
          </cell>
        </row>
        <row r="885">
          <cell r="I885">
            <v>20100102</v>
          </cell>
          <cell r="J885" t="str">
            <v>Internal Combustion Engines &gt; Electric Generation &gt; Distillate Oil (Diesel) &gt; Reciprocating</v>
          </cell>
        </row>
        <row r="886">
          <cell r="I886">
            <v>38500110</v>
          </cell>
          <cell r="J886" t="str">
            <v>Industrial Processes &gt; Cooling Tower &gt; Process Cooling &gt; Other Not Classified</v>
          </cell>
        </row>
        <row r="887">
          <cell r="I887">
            <v>38500110</v>
          </cell>
          <cell r="J887" t="str">
            <v>Industrial Processes &gt; Cooling Tower &gt; Process Cooling &gt; Other Not Classified</v>
          </cell>
        </row>
        <row r="888">
          <cell r="I888">
            <v>38500110</v>
          </cell>
          <cell r="J888" t="str">
            <v>Industrial Processes &gt; Cooling Tower &gt; Process Cooling &gt; Other Not Classified</v>
          </cell>
        </row>
        <row r="889">
          <cell r="I889">
            <v>38500110</v>
          </cell>
          <cell r="J889" t="str">
            <v>Industrial Processes &gt; Cooling Tower &gt; Process Cooling &gt; Other Not Classified</v>
          </cell>
        </row>
        <row r="890">
          <cell r="I890">
            <v>10200603</v>
          </cell>
          <cell r="J890" t="str">
            <v>External Combustion Boilers &gt; Industrial &gt; Natural Gas &gt; &lt; 10 Million BTU/hr</v>
          </cell>
        </row>
        <row r="891">
          <cell r="I891">
            <v>38500110</v>
          </cell>
          <cell r="J891" t="str">
            <v>Industrial Processes &gt; Cooling Tower &gt; Process Cooling &gt; Other Not Classified</v>
          </cell>
        </row>
        <row r="892">
          <cell r="I892">
            <v>38500110</v>
          </cell>
          <cell r="J892" t="str">
            <v>Industrial Processes &gt; Cooling Tower &gt; Process Cooling &gt; Other Not Classified</v>
          </cell>
        </row>
        <row r="893">
          <cell r="I893">
            <v>38500110</v>
          </cell>
          <cell r="J893" t="str">
            <v>Industrial Processes &gt; Cooling Tower &gt; Process Cooling &gt; Other Not Classified</v>
          </cell>
        </row>
        <row r="894">
          <cell r="I894">
            <v>38500110</v>
          </cell>
          <cell r="J894" t="str">
            <v>Industrial Processes &gt; Cooling Tower &gt; Process Cooling &gt; Other Not Classified</v>
          </cell>
        </row>
        <row r="895">
          <cell r="I895">
            <v>38500110</v>
          </cell>
          <cell r="J895" t="str">
            <v>Industrial Processes &gt; Cooling Tower &gt; Process Cooling &gt; Other Not Classified</v>
          </cell>
        </row>
        <row r="896">
          <cell r="I896">
            <v>38500110</v>
          </cell>
          <cell r="J896" t="str">
            <v>Industrial Processes &gt; Cooling Tower &gt; Process Cooling &gt; Other Not Classified</v>
          </cell>
        </row>
        <row r="897">
          <cell r="I897">
            <v>39090003</v>
          </cell>
          <cell r="J897" t="str">
            <v>Industrial Processes &gt; In-process Fuel Use &gt; Fuel Storage - Fixed Roof Tanks &gt; Distillate Oil (No. 2): Breathing Loss</v>
          </cell>
        </row>
        <row r="898">
          <cell r="I898">
            <v>39090004</v>
          </cell>
          <cell r="J898" t="str">
            <v>Industrial Processes &gt; In-process Fuel Use &gt; Fuel Storage - Fixed Roof Tanks &gt; Distillate Oil (No. 2): Working Loss</v>
          </cell>
        </row>
        <row r="899">
          <cell r="I899">
            <v>39090003</v>
          </cell>
          <cell r="J899" t="str">
            <v>Industrial Processes &gt; In-process Fuel Use &gt; Fuel Storage - Fixed Roof Tanks &gt; Distillate Oil (No. 2): Breathing Loss</v>
          </cell>
        </row>
        <row r="900">
          <cell r="I900">
            <v>39090004</v>
          </cell>
          <cell r="J900" t="str">
            <v>Industrial Processes &gt; In-process Fuel Use &gt; Fuel Storage - Fixed Roof Tanks &gt; Distillate Oil (No. 2): Working Loss</v>
          </cell>
        </row>
        <row r="901">
          <cell r="I901">
            <v>39090003</v>
          </cell>
          <cell r="J901" t="str">
            <v>Industrial Processes &gt; In-process Fuel Use &gt; Fuel Storage - Fixed Roof Tanks &gt; Distillate Oil (No. 2): Breathing Loss</v>
          </cell>
        </row>
        <row r="902">
          <cell r="I902">
            <v>10301002</v>
          </cell>
          <cell r="J902" t="str">
            <v>External Combustion Boilers &gt; Commercial/Institutional &gt; Liquified Petroleum Gas (LPG) &gt; Propane</v>
          </cell>
        </row>
        <row r="903">
          <cell r="I903">
            <v>20200401</v>
          </cell>
          <cell r="J903" t="str">
            <v>Internal Combustion Engines &gt; Industrial &gt; Other Fuels &gt; Diesel: Large Bore Engine</v>
          </cell>
        </row>
        <row r="904">
          <cell r="I904">
            <v>10300501</v>
          </cell>
          <cell r="J904" t="str">
            <v>External Combustion Boilers &gt; Commercial/Institutional &gt; Distillate Oil - Grades 1 and 2 &gt; Boiler</v>
          </cell>
        </row>
        <row r="905">
          <cell r="I905">
            <v>10300601</v>
          </cell>
          <cell r="J905" t="str">
            <v>External Combustion Boilers &gt; Commercial/Institutional &gt; Natural Gas &gt; &gt; 100 Million BTU/hr</v>
          </cell>
        </row>
        <row r="906">
          <cell r="I906">
            <v>20200401</v>
          </cell>
          <cell r="J906" t="str">
            <v>Internal Combustion Engines &gt; Industrial &gt; Other Fuels &gt; Diesel: Large Bore Engine</v>
          </cell>
        </row>
        <row r="907">
          <cell r="I907">
            <v>40799999</v>
          </cell>
          <cell r="J907" t="str">
            <v>Chemical Evaporation &gt; Organic Chemical Storage &gt; Miscellaneous Chemicals &gt; Other Not Classified</v>
          </cell>
        </row>
        <row r="908">
          <cell r="I908">
            <v>40799999</v>
          </cell>
          <cell r="J908" t="str">
            <v>Chemical Evaporation &gt; Organic Chemical Storage &gt; Miscellaneous Chemicals &gt; Other Not Classified</v>
          </cell>
        </row>
        <row r="909">
          <cell r="I909">
            <v>40799999</v>
          </cell>
          <cell r="J909" t="str">
            <v>Chemical Evaporation &gt; Organic Chemical Storage &gt; Miscellaneous Chemicals &gt; Other Not Classified</v>
          </cell>
        </row>
        <row r="910">
          <cell r="I910">
            <v>40799999</v>
          </cell>
          <cell r="J910" t="str">
            <v>Chemical Evaporation &gt; Organic Chemical Storage &gt; Miscellaneous Chemicals &gt; Other Not Classified</v>
          </cell>
        </row>
        <row r="911">
          <cell r="I911">
            <v>10300501</v>
          </cell>
          <cell r="J911" t="str">
            <v>External Combustion Boilers &gt; Commercial/Institutional &gt; Distillate Oil - Grades 1 and 2 &gt; Boiler</v>
          </cell>
        </row>
        <row r="912">
          <cell r="I912">
            <v>10300601</v>
          </cell>
          <cell r="J912" t="str">
            <v>External Combustion Boilers &gt; Commercial/Institutional &gt; Natural Gas &gt; &gt; 100 Million BTU/hr</v>
          </cell>
        </row>
        <row r="913">
          <cell r="I913">
            <v>10300501</v>
          </cell>
          <cell r="J913" t="str">
            <v>External Combustion Boilers &gt; Commercial/Institutional &gt; Distillate Oil - Grades 1 and 2 &gt; Boiler</v>
          </cell>
        </row>
        <row r="914">
          <cell r="I914">
            <v>10300601</v>
          </cell>
          <cell r="J914" t="str">
            <v>External Combustion Boilers &gt; Commercial/Institutional &gt; Natural Gas &gt; &gt; 100 Million BTU/hr</v>
          </cell>
        </row>
        <row r="915">
          <cell r="I915">
            <v>38500110</v>
          </cell>
          <cell r="J915" t="str">
            <v>Industrial Processes &gt; Cooling Tower &gt; Process Cooling &gt; Other Not Classified</v>
          </cell>
        </row>
        <row r="916">
          <cell r="I916">
            <v>10300501</v>
          </cell>
          <cell r="J916" t="str">
            <v>External Combustion Boilers &gt; Commercial/Institutional &gt; Distillate Oil - Grades 1 and 2 &gt; Boiler</v>
          </cell>
        </row>
        <row r="917">
          <cell r="I917">
            <v>10300601</v>
          </cell>
          <cell r="J917" t="str">
            <v>External Combustion Boilers &gt; Commercial/Institutional &gt; Natural Gas &gt; &gt; 100 Million BTU/hr</v>
          </cell>
        </row>
        <row r="918">
          <cell r="I918">
            <v>20200103</v>
          </cell>
          <cell r="J918" t="str">
            <v>Internal Combustion Engines &gt; Industrial &gt; Distillate Oil (Diesel) &gt; Turbine: Cogeneration</v>
          </cell>
        </row>
        <row r="919">
          <cell r="I919">
            <v>20300203</v>
          </cell>
          <cell r="J919" t="str">
            <v>Internal Combustion Engines &gt; Commercial/Institutional &gt; Natural Gas &gt; Turbine: Cogeneration</v>
          </cell>
        </row>
        <row r="920">
          <cell r="I920">
            <v>10300501</v>
          </cell>
          <cell r="J920" t="str">
            <v>External Combustion Boilers &gt; Commercial/Institutional &gt; Distillate Oil - Grades 1 and 2 &gt; Boiler</v>
          </cell>
        </row>
        <row r="921">
          <cell r="I921">
            <v>10300601</v>
          </cell>
          <cell r="J921" t="str">
            <v>External Combustion Boilers &gt; Commercial/Institutional &gt; Natural Gas &gt; &gt; 100 Million BTU/hr</v>
          </cell>
        </row>
        <row r="922">
          <cell r="I922">
            <v>20200401</v>
          </cell>
          <cell r="J922" t="str">
            <v>Internal Combustion Engines &gt; Industrial &gt; Other Fuels &gt; Diesel: Large Bore Engine</v>
          </cell>
        </row>
        <row r="923">
          <cell r="I923">
            <v>40799999</v>
          </cell>
          <cell r="J923" t="str">
            <v>Chemical Evaporation &gt; Organic Chemical Storage &gt; Miscellaneous Chemicals &gt; Other Not Classified</v>
          </cell>
        </row>
        <row r="924">
          <cell r="I924">
            <v>30500245</v>
          </cell>
          <cell r="J924" t="str">
            <v>Industrial Processes &gt; Mineral Products &gt; Asphalt Concrete &gt; Batch Mix Plant: Hot Elevators, Screens, Bins, Mixer &amp; NG Rot Dryer</v>
          </cell>
        </row>
        <row r="925">
          <cell r="I925">
            <v>10200603</v>
          </cell>
          <cell r="J925" t="str">
            <v>External Combustion Boilers &gt; Industrial &gt; Natural Gas &gt; &lt; 10 Million BTU/hr</v>
          </cell>
        </row>
        <row r="926">
          <cell r="I926">
            <v>30500270</v>
          </cell>
          <cell r="J926" t="str">
            <v>Industrial Processes &gt; Mineral Products &gt; Asphalt Concrete &gt; Yard Emissions: Emissions from asphalt in truck beds</v>
          </cell>
        </row>
        <row r="927">
          <cell r="I927">
            <v>30500290</v>
          </cell>
          <cell r="J927" t="str">
            <v>Industrial Processes &gt; Mineral Products &gt; Asphalt Concrete &gt; Haul Roads: General</v>
          </cell>
        </row>
        <row r="928">
          <cell r="I928">
            <v>30500216</v>
          </cell>
          <cell r="J928" t="str">
            <v>Industrial Processes &gt; Mineral Products &gt; Asphalt Concrete &gt; Cold Aggregate Feed Bins</v>
          </cell>
        </row>
        <row r="929">
          <cell r="I929">
            <v>30502507</v>
          </cell>
          <cell r="J929" t="str">
            <v>Industrial Processes &gt; Mineral Products &gt; Construction Sand and Gravel &gt; Storage Piles</v>
          </cell>
        </row>
        <row r="930">
          <cell r="I930">
            <v>20300101</v>
          </cell>
          <cell r="J930" t="str">
            <v>Internal Combustion Engines &gt; Commercial/Institutional &gt; Distillate Oil (Diesel) &gt; Reciprocating</v>
          </cell>
        </row>
        <row r="931">
          <cell r="I931">
            <v>20300101</v>
          </cell>
          <cell r="J931" t="str">
            <v>Internal Combustion Engines &gt; Commercial/Institutional &gt; Distillate Oil (Diesel) &gt; Reciprocating</v>
          </cell>
        </row>
        <row r="932">
          <cell r="I932">
            <v>20300101</v>
          </cell>
          <cell r="J932" t="str">
            <v>Internal Combustion Engines &gt; Commercial/Institutional &gt; Distillate Oil (Diesel) &gt; Reciprocating</v>
          </cell>
        </row>
        <row r="933">
          <cell r="I933">
            <v>20300101</v>
          </cell>
          <cell r="J933" t="str">
            <v>Internal Combustion Engines &gt; Commercial/Institutional &gt; Distillate Oil (Diesel) &gt; Reciprocating</v>
          </cell>
        </row>
        <row r="934">
          <cell r="I934">
            <v>20300101</v>
          </cell>
          <cell r="J934" t="str">
            <v>Internal Combustion Engines &gt; Commercial/Institutional &gt; Distillate Oil (Diesel) &gt; Reciprocating</v>
          </cell>
        </row>
        <row r="935">
          <cell r="I935">
            <v>20300101</v>
          </cell>
          <cell r="J935" t="str">
            <v>Internal Combustion Engines &gt; Commercial/Institutional &gt; Distillate Oil (Diesel) &gt; Reciprocating</v>
          </cell>
        </row>
        <row r="936">
          <cell r="I936">
            <v>20300101</v>
          </cell>
          <cell r="J936" t="str">
            <v>Internal Combustion Engines &gt; Commercial/Institutional &gt; Distillate Oil (Diesel) &gt; Reciprocating</v>
          </cell>
        </row>
        <row r="937">
          <cell r="I937">
            <v>20300101</v>
          </cell>
          <cell r="J937" t="str">
            <v>Internal Combustion Engines &gt; Commercial/Institutional &gt; Distillate Oil (Diesel) &gt; Reciprocating</v>
          </cell>
        </row>
        <row r="938">
          <cell r="I938">
            <v>20300101</v>
          </cell>
          <cell r="J938" t="str">
            <v>Internal Combustion Engines &gt; Commercial/Institutional &gt; Distillate Oil (Diesel) &gt; Reciprocating</v>
          </cell>
        </row>
        <row r="939">
          <cell r="I939">
            <v>20300101</v>
          </cell>
          <cell r="J939" t="str">
            <v>Internal Combustion Engines &gt; Commercial/Institutional &gt; Distillate Oil (Diesel) &gt; Reciprocating</v>
          </cell>
        </row>
        <row r="940">
          <cell r="I940">
            <v>20300101</v>
          </cell>
          <cell r="J940" t="str">
            <v>Internal Combustion Engines &gt; Commercial/Institutional &gt; Distillate Oil (Diesel) &gt; Reciprocating</v>
          </cell>
        </row>
        <row r="941">
          <cell r="I941">
            <v>20300101</v>
          </cell>
          <cell r="J941" t="str">
            <v>Internal Combustion Engines &gt; Commercial/Institutional &gt; Distillate Oil (Diesel) &gt; Reciprocating</v>
          </cell>
        </row>
        <row r="942">
          <cell r="I942">
            <v>20300101</v>
          </cell>
          <cell r="J942" t="str">
            <v>Internal Combustion Engines &gt; Commercial/Institutional &gt; Distillate Oil (Diesel) &gt; Reciprocating</v>
          </cell>
        </row>
        <row r="943">
          <cell r="I943">
            <v>20300101</v>
          </cell>
          <cell r="J943" t="str">
            <v>Internal Combustion Engines &gt; Commercial/Institutional &gt; Distillate Oil (Diesel) &gt; Reciprocating</v>
          </cell>
        </row>
        <row r="944">
          <cell r="I944">
            <v>20300101</v>
          </cell>
          <cell r="J944" t="str">
            <v>Internal Combustion Engines &gt; Commercial/Institutional &gt; Distillate Oil (Diesel) &gt; Reciprocating</v>
          </cell>
        </row>
        <row r="945">
          <cell r="I945">
            <v>20300101</v>
          </cell>
          <cell r="J945" t="str">
            <v>Internal Combustion Engines &gt; Commercial/Institutional &gt; Distillate Oil (Diesel) &gt; Reciprocating</v>
          </cell>
        </row>
        <row r="946">
          <cell r="I946">
            <v>20300201</v>
          </cell>
          <cell r="J946" t="str">
            <v>Internal Combustion Engines &gt; Commercial/Institutional &gt; Natural Gas &gt; Reciprocating</v>
          </cell>
        </row>
        <row r="947">
          <cell r="I947">
            <v>20300101</v>
          </cell>
          <cell r="J947" t="str">
            <v>Internal Combustion Engines &gt; Commercial/Institutional &gt; Distillate Oil (Diesel) &gt; Reciprocating</v>
          </cell>
        </row>
        <row r="948">
          <cell r="I948">
            <v>20300101</v>
          </cell>
          <cell r="J948" t="str">
            <v>Internal Combustion Engines &gt; Commercial/Institutional &gt; Distillate Oil (Diesel) &gt; Reciprocating</v>
          </cell>
        </row>
        <row r="949">
          <cell r="I949">
            <v>20300101</v>
          </cell>
          <cell r="J949" t="str">
            <v>Internal Combustion Engines &gt; Commercial/Institutional &gt; Distillate Oil (Diesel) &gt; Reciprocating</v>
          </cell>
        </row>
        <row r="950">
          <cell r="I950">
            <v>20300201</v>
          </cell>
          <cell r="J950" t="str">
            <v>Internal Combustion Engines &gt; Commercial/Institutional &gt; Natural Gas &gt; Reciprocating</v>
          </cell>
        </row>
        <row r="951">
          <cell r="I951">
            <v>40400199</v>
          </cell>
          <cell r="J951" t="str">
            <v>Chemical Evaporation &gt; Petroleum Liquids Storage (non-Refinery) &gt; Bulk Terminals &gt; Other Not Classified</v>
          </cell>
        </row>
        <row r="952">
          <cell r="I952">
            <v>40200101</v>
          </cell>
          <cell r="J952" t="str">
            <v>Chemical Evaporation &gt; Surface Coating Operations &gt; Surface Coating Application - General &gt; Paint: Solvent-base</v>
          </cell>
        </row>
        <row r="953">
          <cell r="I953">
            <v>40200101</v>
          </cell>
          <cell r="J953" t="str">
            <v>Chemical Evaporation &gt; Surface Coating Operations &gt; Surface Coating Application - General &gt; Paint: Solvent-base</v>
          </cell>
        </row>
        <row r="954">
          <cell r="I954">
            <v>38500101</v>
          </cell>
          <cell r="J954" t="str">
            <v>Industrial Processes &gt; Cooling Tower &gt; Process Cooling &gt; Mechanical Draft</v>
          </cell>
        </row>
        <row r="955">
          <cell r="I955">
            <v>30700899</v>
          </cell>
          <cell r="J955" t="str">
            <v>Industrial Processes &gt; Pulp and Paper and Wood Products &gt; Sawmill Operations &gt; Other Not Classified</v>
          </cell>
        </row>
        <row r="956">
          <cell r="I956">
            <v>30700899</v>
          </cell>
          <cell r="J956" t="str">
            <v>Industrial Processes &gt; Pulp and Paper and Wood Products &gt; Sawmill Operations &gt; Other Not Classified</v>
          </cell>
        </row>
        <row r="957">
          <cell r="I957">
            <v>30700899</v>
          </cell>
          <cell r="J957" t="str">
            <v>Industrial Processes &gt; Pulp and Paper and Wood Products &gt; Sawmill Operations &gt; Other Not Classified</v>
          </cell>
        </row>
        <row r="958">
          <cell r="I958">
            <v>30700899</v>
          </cell>
          <cell r="J958" t="str">
            <v>Industrial Processes &gt; Pulp and Paper and Wood Products &gt; Sawmill Operations &gt; Other Not Classified</v>
          </cell>
        </row>
        <row r="959">
          <cell r="I959">
            <v>20300101</v>
          </cell>
          <cell r="J959" t="str">
            <v>Internal Combustion Engines &gt; Commercial/Institutional &gt; Distillate Oil (Diesel) &gt; Reciprocating</v>
          </cell>
        </row>
        <row r="960">
          <cell r="I960">
            <v>10300502</v>
          </cell>
          <cell r="J960" t="str">
            <v>10-100 Million BTU/hr</v>
          </cell>
        </row>
        <row r="961">
          <cell r="I961">
            <v>10300602</v>
          </cell>
          <cell r="J961" t="str">
            <v>10-100 Million BTU/hr</v>
          </cell>
        </row>
        <row r="962">
          <cell r="I962">
            <v>10300502</v>
          </cell>
          <cell r="J962" t="str">
            <v>10-100 Million BTU/hr</v>
          </cell>
        </row>
        <row r="963">
          <cell r="I963">
            <v>10300602</v>
          </cell>
          <cell r="J963" t="str">
            <v>10-100 Million BTU/hr</v>
          </cell>
        </row>
        <row r="964">
          <cell r="I964">
            <v>10300501</v>
          </cell>
          <cell r="J964" t="str">
            <v>Distillate Oil - Grades 1 and 2: Boiler</v>
          </cell>
        </row>
        <row r="965">
          <cell r="I965">
            <v>10300602</v>
          </cell>
          <cell r="J965" t="str">
            <v>10-100 Million BTU/hr</v>
          </cell>
        </row>
        <row r="966">
          <cell r="I966">
            <v>10300602</v>
          </cell>
          <cell r="J966" t="str">
            <v>10-100 Million BTU/hr</v>
          </cell>
        </row>
        <row r="967">
          <cell r="I967">
            <v>10300502</v>
          </cell>
          <cell r="J967" t="str">
            <v>10-100 Million BTU/hr</v>
          </cell>
        </row>
        <row r="968">
          <cell r="I968">
            <v>10300501</v>
          </cell>
          <cell r="J968" t="str">
            <v>Distillate Oil - Grades 1 and 2: Boiler</v>
          </cell>
        </row>
        <row r="969">
          <cell r="I969">
            <v>10300602</v>
          </cell>
          <cell r="J969" t="str">
            <v>10-100 Million BTU/hr</v>
          </cell>
        </row>
        <row r="970">
          <cell r="I970">
            <v>10300603</v>
          </cell>
          <cell r="J970" t="str">
            <v>&lt; 10 Million BTU/hr</v>
          </cell>
        </row>
        <row r="971">
          <cell r="I971">
            <v>10300503</v>
          </cell>
          <cell r="J971" t="str">
            <v>&lt; 10 Million BTU/hr</v>
          </cell>
        </row>
        <row r="972">
          <cell r="I972">
            <v>20300101</v>
          </cell>
          <cell r="J972" t="str">
            <v>Internal Combustion Engines &gt; Commercial/Institutional &gt; Distillate Oil (Diesel) &gt; Reciprocating</v>
          </cell>
        </row>
        <row r="973">
          <cell r="I973">
            <v>20300101</v>
          </cell>
          <cell r="J973" t="str">
            <v>Internal Combustion Engines &gt; Commercial/Institutional &gt; Distillate Oil (Diesel) &gt; Reciprocating</v>
          </cell>
        </row>
        <row r="974">
          <cell r="I974">
            <v>20300101</v>
          </cell>
          <cell r="J974" t="str">
            <v>Internal Combustion Engines &gt; Commercial/Institutional &gt; Distillate Oil (Diesel) &gt; Reciprocating</v>
          </cell>
        </row>
        <row r="975">
          <cell r="I975">
            <v>20300101</v>
          </cell>
          <cell r="J975" t="str">
            <v>Internal Combustion Engines &gt; Commercial/Institutional &gt; Distillate Oil (Diesel) &gt; Reciprocating</v>
          </cell>
        </row>
        <row r="976">
          <cell r="I976">
            <v>20300101</v>
          </cell>
          <cell r="J976" t="str">
            <v>Internal Combustion Engines &gt; Commercial/Institutional &gt; Distillate Oil (Diesel) &gt; Reciprocating</v>
          </cell>
        </row>
        <row r="977">
          <cell r="I977">
            <v>30103332</v>
          </cell>
          <cell r="J977" t="str">
            <v>Industrial Processes &gt; Chemical Manufacturing &gt; Pesticides &gt; Transfer Operations</v>
          </cell>
        </row>
        <row r="978">
          <cell r="I978">
            <v>38500101</v>
          </cell>
          <cell r="J978" t="str">
            <v>Industrial Processes &gt; Cooling Tower &gt; Process Cooling &gt; Mechanical Draft</v>
          </cell>
        </row>
        <row r="979">
          <cell r="I979">
            <v>38500101</v>
          </cell>
          <cell r="J979" t="str">
            <v>Industrial Processes &gt; Cooling Tower &gt; Process Cooling &gt; Mechanical Draft</v>
          </cell>
        </row>
        <row r="980">
          <cell r="I980">
            <v>38500101</v>
          </cell>
          <cell r="J980" t="str">
            <v>Industrial Processes &gt; Cooling Tower &gt; Process Cooling &gt; Mechanical Draft</v>
          </cell>
        </row>
        <row r="981">
          <cell r="I981">
            <v>38500101</v>
          </cell>
          <cell r="J981" t="str">
            <v>Industrial Processes &gt; Cooling Tower &gt; Process Cooling &gt; Mechanical Draft</v>
          </cell>
        </row>
        <row r="982">
          <cell r="I982">
            <v>38500101</v>
          </cell>
          <cell r="J982" t="str">
            <v>Industrial Processes &gt; Cooling Tower &gt; Process Cooling &gt; Mechanical Draft</v>
          </cell>
        </row>
        <row r="983">
          <cell r="I983">
            <v>38500101</v>
          </cell>
          <cell r="J983" t="str">
            <v>Industrial Processes &gt; Cooling Tower &gt; Process Cooling &gt; Mechanical Draft</v>
          </cell>
        </row>
        <row r="984">
          <cell r="I984">
            <v>38500101</v>
          </cell>
          <cell r="J984" t="str">
            <v>Industrial Processes &gt; Cooling Tower &gt; Process Cooling &gt; Mechanical Draft</v>
          </cell>
        </row>
        <row r="985">
          <cell r="I985">
            <v>38500101</v>
          </cell>
          <cell r="J985" t="str">
            <v>Industrial Processes &gt; Cooling Tower &gt; Process Cooling &gt; Mechanical Draft</v>
          </cell>
        </row>
        <row r="986">
          <cell r="I986">
            <v>10300603</v>
          </cell>
          <cell r="J986" t="str">
            <v>External Combustion Boilers &gt; Commercial/Institutional &gt; Natural Gas &gt; &lt; 10 Million BTU/hr</v>
          </cell>
        </row>
        <row r="987">
          <cell r="I987">
            <v>10300603</v>
          </cell>
          <cell r="J987" t="str">
            <v>External Combustion Boilers &gt; Commercial/Institutional &gt; Natural Gas &gt; &lt; 10 Million BTU/hr</v>
          </cell>
        </row>
        <row r="988">
          <cell r="I988">
            <v>10300603</v>
          </cell>
          <cell r="J988" t="str">
            <v>External Combustion Boilers &gt; Commercial/Institutional &gt; Natural Gas &gt; &lt; 10 Million BTU/hr</v>
          </cell>
        </row>
        <row r="989">
          <cell r="I989">
            <v>20300101</v>
          </cell>
          <cell r="J989" t="str">
            <v>Internal Combustion Engines &gt; Commercial/Institutional &gt; Distillate Oil (Diesel) &gt; Reciprocating</v>
          </cell>
        </row>
        <row r="990">
          <cell r="I990">
            <v>20300101</v>
          </cell>
          <cell r="J990" t="str">
            <v>Internal Combustion Engines &gt; Commercial/Institutional &gt; Distillate Oil (Diesel) &gt; Reciprocating</v>
          </cell>
        </row>
        <row r="991">
          <cell r="I991">
            <v>20200401</v>
          </cell>
          <cell r="J991" t="str">
            <v>Internal Combustion Engines &gt; Industrial &gt; Diesel &gt; Large Bore Engine</v>
          </cell>
        </row>
        <row r="992">
          <cell r="I992">
            <v>20200401</v>
          </cell>
          <cell r="J992" t="str">
            <v>Internal Combustion Engines &gt; Industrial &gt; Diesel &gt; Large Bore Engine</v>
          </cell>
        </row>
        <row r="993">
          <cell r="I993">
            <v>40600306</v>
          </cell>
          <cell r="J993" t="str">
            <v>Chemical Evaporation &gt; Transportation and Marketing of Petroleum Products &gt; Gasoline Retail Operations - Stage I &gt; Balanced Submerged Filling</v>
          </cell>
        </row>
        <row r="994">
          <cell r="I994">
            <v>40600307</v>
          </cell>
          <cell r="J994" t="str">
            <v>Chemical Evaporation &gt; Transportation and Marketing of Petroleum Products &gt; Gasoline Retail Operations - Stage I &gt; Underground Tank: Breathing and Emptying</v>
          </cell>
        </row>
        <row r="995">
          <cell r="I995">
            <v>40600402</v>
          </cell>
          <cell r="J995" t="str">
            <v>Chemical Evaporation &gt; Transportation and Marketing of Petroleum Products &gt; Filling Vehicle Gas Tanks - Stage II &gt; Liquid Spill Loss</v>
          </cell>
        </row>
        <row r="996">
          <cell r="I996">
            <v>40600401</v>
          </cell>
          <cell r="J996" t="str">
            <v>Chemical Evaporation &gt; Transportation and Marketing of Petroleum Products &gt; Filling Vehicle Gas Tanks - Stage II &gt; Vapor Loss</v>
          </cell>
        </row>
        <row r="997">
          <cell r="I997">
            <v>40400316</v>
          </cell>
          <cell r="J997" t="str">
            <v>Chemical Evaporation &gt; Petroleum Liquids Storage (non-Refinery) &gt; Oil and Gas Field Storage and Working Tanks &gt; Fixed Roof Tank, Diesel, working+breathing+flashing losses</v>
          </cell>
        </row>
        <row r="998">
          <cell r="I998">
            <v>40400316</v>
          </cell>
          <cell r="J998" t="str">
            <v>Chemical Evaporation &gt; Petroleum Liquids Storage (non-Refinery) &gt; Oil and Gas Field Storage and Working Tanks &gt; Fixed Roof Tank, Diesel, working+breathing+flashing losses</v>
          </cell>
        </row>
        <row r="999">
          <cell r="I999">
            <v>40400316</v>
          </cell>
          <cell r="J999" t="str">
            <v>Chemical Evaporation &gt; Petroleum Liquids Storage (non-Refinery) &gt; Oil and Gas Field Storage and Working Tanks &gt; Fixed Roof Tank, Diesel, working+breathing+flashing losses</v>
          </cell>
        </row>
        <row r="1000">
          <cell r="I1000">
            <v>40400316</v>
          </cell>
          <cell r="J1000" t="str">
            <v>Chemical Evaporation &gt; Petroleum Liquids Storage (non-Refinery) &gt; Oil and Gas Field Storage and Working Tanks &gt; Fixed Roof Tank, Diesel, working+breathing+flashing losses</v>
          </cell>
        </row>
        <row r="1001">
          <cell r="I1001">
            <v>40400316</v>
          </cell>
          <cell r="J1001" t="str">
            <v>Chemical Evaporation &gt; Petroleum Liquids Storage (non-Refinery) &gt; Oil and Gas Field Storage and Working Tanks &gt; Fixed Roof Tank, Diesel, working+breathing+flashing losses</v>
          </cell>
        </row>
        <row r="1002">
          <cell r="I1002">
            <v>20100102</v>
          </cell>
          <cell r="J1002" t="str">
            <v>Internal Combustion Engines &gt; Electric Generation &gt; Distillate Oil (Diesel) &gt; Reciprocating</v>
          </cell>
        </row>
        <row r="1003">
          <cell r="I1003">
            <v>20100102</v>
          </cell>
          <cell r="J1003" t="str">
            <v>Internal Combustion Engines &gt; Electric Generation &gt; Distillate Oil (Diesel) &gt; Reciprocating</v>
          </cell>
        </row>
        <row r="1004">
          <cell r="I1004">
            <v>20100102</v>
          </cell>
          <cell r="J1004" t="str">
            <v>Internal Combustion Engines &gt; Electric Generation &gt; Distillate Oil (Diesel) &gt; Reciprocating</v>
          </cell>
        </row>
        <row r="1005">
          <cell r="I1005">
            <v>20300101</v>
          </cell>
          <cell r="J1005" t="str">
            <v>Internal Combustion Engines &gt; Commercial/Institutional &gt; Distillate Oil (Diesel) &gt; Reciprocating</v>
          </cell>
        </row>
        <row r="1006">
          <cell r="I1006">
            <v>20300101</v>
          </cell>
          <cell r="J1006" t="str">
            <v>Internal Combustion Engines &gt; Commercial/Institutional &gt; Distillate Oil (Diesel) &gt; Reciprocating</v>
          </cell>
        </row>
        <row r="1007">
          <cell r="I1007">
            <v>10300602</v>
          </cell>
          <cell r="J1007" t="str">
            <v>10-100 Million BTU/hr</v>
          </cell>
        </row>
        <row r="1008">
          <cell r="I1008">
            <v>10300602</v>
          </cell>
          <cell r="J1008" t="str">
            <v>10-100 Million BTU/hr</v>
          </cell>
        </row>
        <row r="1009">
          <cell r="I1009">
            <v>10300602</v>
          </cell>
          <cell r="J1009" t="str">
            <v>10-100 Million BTU/hr</v>
          </cell>
        </row>
        <row r="1010">
          <cell r="I1010">
            <v>10300502</v>
          </cell>
          <cell r="J1010" t="str">
            <v>External Combustion &gt; Commercial/Institutional: Boilers &gt; Distillate Oil &gt; 10-100 Million BTU/hr</v>
          </cell>
        </row>
        <row r="1011">
          <cell r="I1011">
            <v>10300602</v>
          </cell>
          <cell r="J1011" t="str">
            <v>10-100 Million BTU/hr</v>
          </cell>
        </row>
        <row r="1012">
          <cell r="I1012">
            <v>10300502</v>
          </cell>
          <cell r="J1012" t="str">
            <v>External Combustion &gt; Commercial/Institutional: Boilers &gt; Distillate Oil &gt; 10-100 Million BTU/hr</v>
          </cell>
        </row>
        <row r="1013">
          <cell r="I1013">
            <v>20200401</v>
          </cell>
          <cell r="J1013" t="str">
            <v>Internal Combustion Engines &gt; Industrial &gt; Other Fuels &gt; Diesel: Large Bore Engine</v>
          </cell>
        </row>
        <row r="1014">
          <cell r="I1014">
            <v>20200401</v>
          </cell>
          <cell r="J1014" t="str">
            <v>Internal Combustion Engines &gt; Industrial &gt; Other Fuels &gt; Diesel: Large Bore Engine</v>
          </cell>
        </row>
        <row r="1015">
          <cell r="I1015">
            <v>20200401</v>
          </cell>
          <cell r="J1015" t="str">
            <v>Internal Combustion Engines &gt; Industrial &gt; Other Fuels &gt; Diesel: Large Bore Engine</v>
          </cell>
        </row>
        <row r="1016">
          <cell r="I1016">
            <v>20200401</v>
          </cell>
          <cell r="J1016" t="str">
            <v>Internal Combustion Engines &gt; Industrial &gt; Other Fuels &gt; Diesel: Large Bore Engine</v>
          </cell>
        </row>
        <row r="1017">
          <cell r="I1017">
            <v>20300101</v>
          </cell>
          <cell r="J1017" t="str">
            <v>Internal Combustion Engines &gt; Commercial/Institutional &gt; Distillate Oil (Diesel) &gt; Reciprocating</v>
          </cell>
        </row>
        <row r="1018">
          <cell r="I1018">
            <v>20300101</v>
          </cell>
          <cell r="J1018" t="str">
            <v>Internal Combustion Engines &gt; Commercial/Institutional &gt; Distillate Oil (Diesel) &gt; Reciprocating</v>
          </cell>
        </row>
        <row r="1019">
          <cell r="I1019">
            <v>20300101</v>
          </cell>
          <cell r="J1019" t="str">
            <v>Internal Combustion Engines &gt; Commercial/Institutional &gt; Distillate Oil (Diesel) &gt; Reciprocating</v>
          </cell>
        </row>
        <row r="1020">
          <cell r="I1020">
            <v>20300101</v>
          </cell>
          <cell r="J1020" t="str">
            <v>Internal Combustion Engines &gt; Commercial/Institutional &gt; Distillate Oil (Diesel) &gt; Reciprocating</v>
          </cell>
        </row>
        <row r="1021">
          <cell r="I1021">
            <v>10300603</v>
          </cell>
          <cell r="J1021" t="str">
            <v>External Combustion &gt; Commercial/Institutional: Boilers &gt; Natural Gas &gt; &lt; 10 Million BTU/hr</v>
          </cell>
        </row>
        <row r="1022">
          <cell r="I1022">
            <v>40400316</v>
          </cell>
          <cell r="J1022" t="str">
            <v>Chemical Evaporation &gt; Petroleum Liquids Storage (non-Refinery) &gt; Oil and Gas Field Storage and Working Tanks &gt; Fixed Roof Tank, Diesel, working+breathing+flashing losses</v>
          </cell>
        </row>
        <row r="1023">
          <cell r="I1023">
            <v>40400316</v>
          </cell>
          <cell r="J1023" t="str">
            <v>Chemical Evaporation &gt; Petroleum Liquids Storage (non-Refinery) &gt; Oil and Gas Field Storage and Working Tanks &gt; Fixed Roof Tank, Diesel, working+breathing+flashing losses</v>
          </cell>
        </row>
        <row r="1024">
          <cell r="I1024">
            <v>38500101</v>
          </cell>
          <cell r="J1024" t="str">
            <v>Industrial Processes &gt; Cooling Tower &gt; Process Cooling &gt; Mechanical Draft</v>
          </cell>
        </row>
        <row r="1025">
          <cell r="I1025">
            <v>38500101</v>
          </cell>
          <cell r="J1025" t="str">
            <v>Industrial Processes &gt; Cooling Tower &gt; Process Cooling &gt; Mechanical Draft</v>
          </cell>
        </row>
        <row r="1026">
          <cell r="I1026">
            <v>38500101</v>
          </cell>
          <cell r="J1026" t="str">
            <v>Industrial Processes &gt; Cooling Tower &gt; Process Cooling &gt; Mechanical Draft</v>
          </cell>
        </row>
        <row r="1027">
          <cell r="I1027">
            <v>38500101</v>
          </cell>
          <cell r="J1027" t="str">
            <v>Industrial Processes &gt; Cooling Tower &gt; Process Cooling &gt; Mechanical Draft</v>
          </cell>
        </row>
        <row r="1028">
          <cell r="I1028">
            <v>38500101</v>
          </cell>
          <cell r="J1028" t="str">
            <v>Industrial Processes &gt; Cooling Tower &gt; Process Cooling &gt; Mechanical Draft</v>
          </cell>
        </row>
        <row r="1029">
          <cell r="I1029">
            <v>38500101</v>
          </cell>
          <cell r="J1029" t="str">
            <v>Industrial Processes &gt; Cooling Tower &gt; Process Cooling &gt; Mechanical Draft</v>
          </cell>
        </row>
        <row r="1030">
          <cell r="I1030">
            <v>40400316</v>
          </cell>
          <cell r="J1030" t="str">
            <v>Chemical Evaporation &gt; Petroleum Liquids Storage (non-Refinery) &gt; Oil and Gas Field Storage and Working Tanks &gt; Fixed Roof Tank, Diesel, working+breathing+flashing losses</v>
          </cell>
        </row>
        <row r="1031">
          <cell r="I1031">
            <v>38500101</v>
          </cell>
          <cell r="J1031" t="str">
            <v>Industrial Processes &gt; Cooling Tower &gt; Process Cooling &gt; Mechanical Draft</v>
          </cell>
        </row>
        <row r="1032">
          <cell r="I1032">
            <v>40400316</v>
          </cell>
          <cell r="J1032" t="str">
            <v>Chemical Evaporation &gt; Petroleum Liquids Storage (non-Refinery) &gt; Oil and Gas Field Storage and Working Tanks &gt; Fixed Roof Tank, Diesel, working+breathing+flashing losses</v>
          </cell>
        </row>
        <row r="1033">
          <cell r="I1033">
            <v>20200401</v>
          </cell>
          <cell r="J1033" t="str">
            <v>Internal Combustion Engines &gt; Industrial &gt; Other Fuels &gt; Diesel: Large Bore Engine</v>
          </cell>
        </row>
        <row r="1034">
          <cell r="I1034">
            <v>20200401</v>
          </cell>
          <cell r="J1034" t="str">
            <v>Internal Combustion Engines &gt; Industrial &gt; Other Fuels &gt; Diesel: Large Bore Engine</v>
          </cell>
        </row>
        <row r="1035">
          <cell r="I1035">
            <v>10300602</v>
          </cell>
          <cell r="J1035" t="str">
            <v>External Combustion Boilers &gt; Commercial/Institutional &gt; Natural Gas &gt; 10-100 Million BTU/hr</v>
          </cell>
        </row>
        <row r="1036">
          <cell r="I1036">
            <v>10300502</v>
          </cell>
          <cell r="J1036" t="str">
            <v>External Combustion Boilers &gt; Commercial/Institutional &gt; Distillate Oil &gt; 10-100 Million BTU/hr</v>
          </cell>
        </row>
        <row r="1037">
          <cell r="I1037">
            <v>10300602</v>
          </cell>
          <cell r="J1037" t="str">
            <v>External Combustion Boilers &gt; Commercial/Institutional &gt; Natural Gas &gt; 10-100 Million BTU/hr</v>
          </cell>
        </row>
        <row r="1038">
          <cell r="I1038">
            <v>10300502</v>
          </cell>
          <cell r="J1038" t="str">
            <v>External Combustion Boilers &gt; Commercial/Institutional &gt; Distillate Oil &gt; 10-100 Million BTU/hr</v>
          </cell>
        </row>
        <row r="1039">
          <cell r="I1039">
            <v>10300602</v>
          </cell>
          <cell r="J1039" t="str">
            <v>External Combustion Boilers &gt; Commercial/Institutional &gt; Natural Gas &gt; 10-100 Million BTU/hr</v>
          </cell>
        </row>
        <row r="1040">
          <cell r="I1040">
            <v>10300603</v>
          </cell>
          <cell r="J1040" t="str">
            <v>External Combustion Boilers &gt; Commercial/Institutional &gt; Natural Gas &gt; &lt; 10 Million BTU/hr</v>
          </cell>
        </row>
        <row r="1041">
          <cell r="I1041">
            <v>39090003</v>
          </cell>
          <cell r="J1041" t="str">
            <v>Industrial Processes &gt; In-process Fuel Use &gt; Fuel Storage - Fixed Roof Tanks &gt; Distillate Oil (No. 2): Breathing Loss</v>
          </cell>
        </row>
        <row r="1042">
          <cell r="I1042">
            <v>39090004</v>
          </cell>
          <cell r="J1042" t="str">
            <v>Industrial Processes &gt; In-process Fuel Use &gt; Fuel Storage - Fixed Roof Tanks &gt; Distillate Oil (No. 2): Working Loss</v>
          </cell>
        </row>
        <row r="1043">
          <cell r="I1043">
            <v>20300101</v>
          </cell>
          <cell r="J1043" t="str">
            <v>Internal Combustion Engines &gt; Commercial/Institutional &gt; Distillate Oil (Diesel) &gt; Reciprocating</v>
          </cell>
        </row>
        <row r="1044">
          <cell r="I1044">
            <v>10300603</v>
          </cell>
          <cell r="J1044" t="str">
            <v>External Combustion Boilers &gt; Commercial/Institutional &gt; Natural Gas &gt; &lt; 10 Million BTU/hr</v>
          </cell>
        </row>
        <row r="1045">
          <cell r="I1045">
            <v>10300603</v>
          </cell>
          <cell r="J1045" t="str">
            <v>External Combustion Boilers &gt; Commercial/Institutional &gt; Natural Gas &gt; &lt; 10 Million BTU/hr</v>
          </cell>
        </row>
        <row r="1046">
          <cell r="I1046">
            <v>10300603</v>
          </cell>
          <cell r="J1046" t="str">
            <v>External Combustion Boilers &gt; Commercial/Institutional &gt; Natural Gas &gt; &lt; 10 Million BTU/hr</v>
          </cell>
        </row>
        <row r="1047">
          <cell r="I1047">
            <v>38500101</v>
          </cell>
          <cell r="J1047" t="str">
            <v>Industrial Processes &gt; Cooling Tower &gt; Process Cooling &gt; Mechanical Draft</v>
          </cell>
        </row>
        <row r="1048">
          <cell r="I1048">
            <v>38500101</v>
          </cell>
          <cell r="J1048" t="str">
            <v>Industrial Processes &gt; Cooling Tower &gt; Process Cooling &gt; Mechanical Draft</v>
          </cell>
        </row>
        <row r="1049">
          <cell r="I1049">
            <v>38500101</v>
          </cell>
          <cell r="J1049" t="str">
            <v>Industrial Processes &gt; Cooling Tower &gt; Process Cooling &gt; Mechanical Draft</v>
          </cell>
        </row>
        <row r="1050">
          <cell r="I1050">
            <v>10300603</v>
          </cell>
          <cell r="J1050" t="str">
            <v>External Combustion Boilers &gt; Commercial/Institutional &gt; Natural Gas &gt; &lt; 10 Million BTU/hr</v>
          </cell>
        </row>
        <row r="1051">
          <cell r="I1051">
            <v>10300603</v>
          </cell>
          <cell r="J1051" t="str">
            <v>External Combustion Boilers &gt; Commercial/Institutional &gt; Natural Gas &gt; &lt; 10 Million BTU/hr</v>
          </cell>
        </row>
        <row r="1052">
          <cell r="I1052">
            <v>10300603</v>
          </cell>
          <cell r="J1052" t="str">
            <v>External Combustion Boilers &gt; Commercial/Institutional &gt; Natural Gas &gt; &lt; 10 Million BTU/hr</v>
          </cell>
        </row>
        <row r="1053">
          <cell r="I1053">
            <v>39090003</v>
          </cell>
          <cell r="J1053" t="str">
            <v>Industrial Processes &gt; In-process Fuel Use &gt; Fuel Storage - Fixed Roof Tanks &gt; Distillate Oil (No. 2): Breathing Loss</v>
          </cell>
        </row>
        <row r="1054">
          <cell r="I1054">
            <v>39090004</v>
          </cell>
          <cell r="J1054" t="str">
            <v>Industrial Processes &gt; In-process Fuel Use &gt; Fuel Storage - Fixed Roof Tanks &gt; Distillate Oil (No. 2): Working Loss</v>
          </cell>
        </row>
        <row r="1055">
          <cell r="I1055">
            <v>20300101</v>
          </cell>
          <cell r="J1055" t="str">
            <v>Internal Combustion Engines &gt; Commercial/Institutional &gt; Distillate Oil (Diesel) &gt; Reciprocating</v>
          </cell>
        </row>
        <row r="1056">
          <cell r="I1056">
            <v>39090004</v>
          </cell>
          <cell r="J1056" t="str">
            <v>Industrial Processes &gt; In-process Fuel Use &gt; Fuel Storage - Fixed Roof Tanks &gt; Distillate Oil (No. 2): Working Loss</v>
          </cell>
        </row>
        <row r="1057">
          <cell r="I1057">
            <v>39090003</v>
          </cell>
          <cell r="J1057" t="str">
            <v>Industrial Processes &gt; In-process Fuel Use &gt; Fuel Storage - Fixed Roof Tanks &gt; Distillate Oil (No. 2): Breathing Loss</v>
          </cell>
        </row>
        <row r="1058">
          <cell r="I1058">
            <v>38500101</v>
          </cell>
          <cell r="J1058" t="str">
            <v>Industrial Processes &gt; Cooling Tower &gt; Process Cooling &gt; Mechanical Draft</v>
          </cell>
        </row>
        <row r="1059">
          <cell r="I1059">
            <v>20300101</v>
          </cell>
          <cell r="J1059" t="str">
            <v>Internal Combustion Engines &gt; Commercial/Institutional &gt; Distillate Oil (Diesel) &gt; Reciprocating</v>
          </cell>
        </row>
        <row r="1060">
          <cell r="I1060">
            <v>20300101</v>
          </cell>
          <cell r="J1060" t="str">
            <v>Internal Combustion Engines &gt; Commercial/Institutional &gt; Distillate Oil (Diesel) &gt; Reciprocating</v>
          </cell>
        </row>
        <row r="1061">
          <cell r="I1061">
            <v>39090003</v>
          </cell>
          <cell r="J1061" t="str">
            <v>Industrial Processes &gt; In-process Fuel Use &gt; Fuel Storage - Fixed Roof Tanks &gt; Distillate Oil (No. 2): Breathing Loss</v>
          </cell>
        </row>
        <row r="1062">
          <cell r="I1062">
            <v>39090004</v>
          </cell>
          <cell r="J1062" t="str">
            <v>Industrial Processes &gt; In-process Fuel Use &gt; Fuel Storage - Fixed Roof Tanks &gt; Distillate Oil (No. 2): Working Loss</v>
          </cell>
        </row>
        <row r="1063">
          <cell r="I1063">
            <v>39090003</v>
          </cell>
          <cell r="J1063" t="str">
            <v>Industrial Processes &gt; In-process Fuel Use &gt; Fuel Storage - Fixed Roof Tanks &gt; Distillate Oil (No. 2): Breathing Loss</v>
          </cell>
        </row>
        <row r="1064">
          <cell r="I1064">
            <v>39090004</v>
          </cell>
          <cell r="J1064" t="str">
            <v>Industrial Processes &gt; In-process Fuel Use &gt; Fuel Storage - Fixed Roof Tanks &gt; Distillate Oil (No. 2): Working Loss</v>
          </cell>
        </row>
        <row r="1065">
          <cell r="I1065">
            <v>10300603</v>
          </cell>
          <cell r="J1065" t="str">
            <v>External Combustion Boilers &gt; Commercial/Institutional &gt; Natural Gas &gt; &lt; 10 Million BTU/hr</v>
          </cell>
        </row>
        <row r="1066">
          <cell r="I1066">
            <v>10300603</v>
          </cell>
          <cell r="J1066" t="str">
            <v>External Combustion Boilers &gt; Commercial/Institutional &gt; Natural Gas &gt; &lt; 10 Million BTU/hr</v>
          </cell>
        </row>
        <row r="1067">
          <cell r="I1067">
            <v>10300603</v>
          </cell>
          <cell r="J1067" t="str">
            <v>External Combustion Boilers &gt; Commercial/Institutional &gt; Natural Gas &gt; &lt; 10 Million BTU/hr</v>
          </cell>
        </row>
        <row r="1068">
          <cell r="I1068">
            <v>10300603</v>
          </cell>
          <cell r="J1068" t="str">
            <v>External Combustion &gt; Commercial/Institutional: Boilers &gt; Natural Gas &gt; &lt; 10 Million BTU/hr</v>
          </cell>
        </row>
        <row r="1069">
          <cell r="I1069">
            <v>10300603</v>
          </cell>
          <cell r="J1069" t="str">
            <v>External Combustion Boilers &gt; Commercial/Institutional &gt; Natural Gas &gt; &lt; 10 Million BTU/hr</v>
          </cell>
        </row>
        <row r="1070">
          <cell r="I1070">
            <v>10300603</v>
          </cell>
          <cell r="J1070" t="str">
            <v>External Combustion Boilers &gt; Commercial/Institutional &gt; Natural Gas &gt; &lt; 10 Million BTU/hr</v>
          </cell>
        </row>
        <row r="1071">
          <cell r="I1071">
            <v>10300603</v>
          </cell>
          <cell r="J1071" t="str">
            <v>External Combustion Boilers &gt; Commercial/Institutional &gt; Natural Gas &gt; &lt; 10 Million BTU/hr</v>
          </cell>
        </row>
        <row r="1072">
          <cell r="I1072">
            <v>10300603</v>
          </cell>
          <cell r="J1072" t="str">
            <v>External Combustion Boilers &gt; Commercial/Institutional &gt; Natural Gas &gt; &lt; 10 Million BTU/hr</v>
          </cell>
        </row>
        <row r="1073">
          <cell r="I1073">
            <v>10300603</v>
          </cell>
          <cell r="J1073" t="str">
            <v>External Combustion Boilers &gt; Commercial/Institutional &gt; Natural Gas &gt; &lt; 10 Million BTU/hr</v>
          </cell>
        </row>
        <row r="1074">
          <cell r="I1074">
            <v>10300603</v>
          </cell>
          <cell r="J1074" t="str">
            <v>External Combustion Boilers &gt; Commercial/Institutional &gt; Natural Gas &gt; &lt; 10 Million BTU/hr</v>
          </cell>
        </row>
        <row r="1075">
          <cell r="I1075">
            <v>10300603</v>
          </cell>
          <cell r="J1075" t="str">
            <v>External Combustion Boilers &gt; Commercial/Institutional &gt; Natural Gas &gt; &lt; 10 Million BTU/hr</v>
          </cell>
        </row>
        <row r="1076">
          <cell r="I1076">
            <v>20100102</v>
          </cell>
          <cell r="J1076" t="str">
            <v>Internal Combustion Engines &gt; Electric Generation &gt; Distillate Oil (Diesel) &gt; Reciprocating</v>
          </cell>
        </row>
        <row r="1077">
          <cell r="I1077">
            <v>38500101</v>
          </cell>
          <cell r="J1077" t="str">
            <v>Industrial Processes &gt; Cooling Tower &gt; Process Cooling &gt; Mechanical Draft</v>
          </cell>
        </row>
        <row r="1078">
          <cell r="I1078">
            <v>39999999</v>
          </cell>
          <cell r="J1078" t="str">
            <v>Industrial Processes &gt; Miscellaneous Manufacturing Industries &gt; Miscellaneous Industrial Processes &gt; Other Not Elsewhere Classified</v>
          </cell>
        </row>
        <row r="1079">
          <cell r="I1079">
            <v>39999999</v>
          </cell>
          <cell r="J1079" t="str">
            <v>Industrial Processes &gt; Miscellaneous Manufacturing Industries &gt; Miscellaneous Industrial Processes &gt; Other Not Elsewhere Classified</v>
          </cell>
        </row>
        <row r="1080">
          <cell r="I1080">
            <v>39999999</v>
          </cell>
          <cell r="J1080" t="str">
            <v>Industrial Processes &gt; Miscellaneous Manufacturing Industries &gt; Miscellaneous Industrial Processes &gt; Other Not Elsewhere Classified</v>
          </cell>
        </row>
        <row r="1081">
          <cell r="I1081">
            <v>20100102</v>
          </cell>
          <cell r="J1081" t="str">
            <v>Internal Combustion Engines &gt; Electric Generation &gt; Distillate Oil (Diesel) &gt; Reciprocating</v>
          </cell>
        </row>
        <row r="1082">
          <cell r="I1082">
            <v>10300603</v>
          </cell>
          <cell r="J1082" t="str">
            <v>External Combustion Boilers &gt; Commercial/Institutional &gt; Natural Gas &gt; &lt; 10 Million BTU/hr</v>
          </cell>
        </row>
        <row r="1083">
          <cell r="I1083">
            <v>50100301</v>
          </cell>
          <cell r="J1083" t="str">
            <v>Waste Disposal &gt; Solid Waste Disposal - Government &gt; Hospital/Medical/Infectious Waste Incineration (HMIWI) &gt; Incinerator: Chemotherapeutic Waste</v>
          </cell>
        </row>
        <row r="1084">
          <cell r="I1084">
            <v>50700201</v>
          </cell>
          <cell r="J1084" t="str">
            <v>Waste Disposal &gt; Solid Waste Disposal - Institutional &gt; Hospital/Medical/Infectious Waste Incineration (HMIWI) &gt; Incinerator: Chemotherapeutic Waste</v>
          </cell>
        </row>
        <row r="1085">
          <cell r="I1085">
            <v>38500101</v>
          </cell>
          <cell r="J1085" t="str">
            <v>Industrial Processes &gt; Cooling Tower &gt; Process Cooling &gt; Mechanical Draft</v>
          </cell>
        </row>
        <row r="1086">
          <cell r="I1086">
            <v>20100102</v>
          </cell>
          <cell r="J1086" t="str">
            <v>Internal Combustion Engines &gt; Electric Generation &gt; Distillate Oil (Diesel) &gt; Reciprocating</v>
          </cell>
        </row>
        <row r="1087">
          <cell r="I1087">
            <v>10300603</v>
          </cell>
          <cell r="J1087" t="str">
            <v>External Combustion Boilers &gt; Commercial/Institutional &gt; Natural Gas &gt; &lt; 10 Million BTU/hr</v>
          </cell>
        </row>
        <row r="1088">
          <cell r="I1088">
            <v>20100102</v>
          </cell>
          <cell r="J1088" t="str">
            <v>Internal Combustion Engines &gt; Electric Generation &gt; Distillate Oil (Diesel) &gt; Reciprocating</v>
          </cell>
        </row>
        <row r="1089">
          <cell r="I1089">
            <v>39999999</v>
          </cell>
          <cell r="J1089" t="str">
            <v>Industrial Processes &gt; Miscellaneous Manufacturing Industries &gt; Miscellaneous Industrial Processes &gt; Other Not Elsewhere Classified</v>
          </cell>
        </row>
        <row r="1090">
          <cell r="I1090">
            <v>38500101</v>
          </cell>
          <cell r="J1090" t="str">
            <v>Industrial Processes &gt; Cooling Tower &gt; Process Cooling &gt; Mechanical Draft</v>
          </cell>
        </row>
        <row r="1091">
          <cell r="I1091">
            <v>20100102</v>
          </cell>
          <cell r="J1091" t="str">
            <v>Internal Combustion Engines &gt; Electric Generation &gt; Distillate Oil (Diesel) &gt; Reciprocating</v>
          </cell>
        </row>
        <row r="1092">
          <cell r="I1092">
            <v>10300603</v>
          </cell>
          <cell r="J1092" t="str">
            <v>External Combustion Boilers &gt; Commercial/Institutional &gt; Natural Gas &gt; &lt; 10 Million BTU/hr</v>
          </cell>
        </row>
        <row r="1093">
          <cell r="I1093">
            <v>40301106</v>
          </cell>
          <cell r="J1093" t="str">
            <v>Chemical Evaporation &gt; Petroleum Product Storage at Refineries &gt; Floating Roof Tanks (Varying Sizes) &gt; Gasoline RVP 7: Breathing Loss: 250000 Bbl. Size</v>
          </cell>
        </row>
        <row r="1094">
          <cell r="I1094">
            <v>20100102</v>
          </cell>
          <cell r="J1094" t="str">
            <v>Internal Combustion Engines &gt; Electric Generation &gt; Distillate Oil (Diesel) &gt; Reciprocating</v>
          </cell>
        </row>
        <row r="1095">
          <cell r="I1095">
            <v>10300603</v>
          </cell>
          <cell r="J1095" t="str">
            <v>External Combustion Boilers &gt; Commercial/Institutional &gt; Natural Gas &gt; &lt; 10 Million BTU/hr</v>
          </cell>
        </row>
        <row r="1096">
          <cell r="I1096">
            <v>38500101</v>
          </cell>
          <cell r="J1096" t="str">
            <v>Industrial Processes &gt; Cooling Tower &gt; Process Cooling &gt; Mechanical Draft</v>
          </cell>
        </row>
        <row r="1097">
          <cell r="I1097">
            <v>10300603</v>
          </cell>
          <cell r="J1097" t="str">
            <v>External Combustion Boilers &gt; Commercial/Institutional &gt; Natural Gas &gt; &lt; 10 Million BTU/hr</v>
          </cell>
        </row>
        <row r="1098">
          <cell r="I1098">
            <v>10300603</v>
          </cell>
          <cell r="J1098" t="str">
            <v>External Combustion Boilers &gt; Commercial/Institutional &gt; Natural Gas &gt; &lt; 10 Million BTU/hr</v>
          </cell>
        </row>
        <row r="1099">
          <cell r="I1099">
            <v>38500101</v>
          </cell>
          <cell r="J1099" t="str">
            <v>Industrial Processes &gt; Cooling Tower &gt; Process Cooling &gt; Mechanical Draft</v>
          </cell>
        </row>
        <row r="1100">
          <cell r="I1100">
            <v>38500101</v>
          </cell>
          <cell r="J1100" t="str">
            <v>Industrial Processes &gt; Cooling Tower &gt; Process Cooling &gt; Mechanical Draft</v>
          </cell>
        </row>
        <row r="1101">
          <cell r="I1101">
            <v>20100102</v>
          </cell>
          <cell r="J1101" t="str">
            <v>Internal Combustion Engines &gt; Electric Generation &gt; Distillate Oil (Diesel) &gt; Reciprocating</v>
          </cell>
        </row>
        <row r="1102">
          <cell r="I1102">
            <v>10300603</v>
          </cell>
          <cell r="J1102" t="str">
            <v>External Combustion Boilers &gt; Commercial/Institutional &gt; Natural Gas &gt; &lt; 10 Million BTU/hr</v>
          </cell>
        </row>
        <row r="1103">
          <cell r="I1103">
            <v>20100102</v>
          </cell>
          <cell r="J1103" t="str">
            <v>Internal Combustion Engines &gt; Electric Generation &gt; Distillate Oil (Diesel) &gt; Reciprocating</v>
          </cell>
        </row>
        <row r="1104">
          <cell r="I1104">
            <v>38500101</v>
          </cell>
          <cell r="J1104" t="str">
            <v>Industrial Processes &gt; Cooling Tower &gt; Process Cooling &gt; Mechanical Draft</v>
          </cell>
        </row>
        <row r="1105">
          <cell r="I1105">
            <v>39999999</v>
          </cell>
          <cell r="J1105" t="str">
            <v>Industrial Processes &gt; Miscellaneous Manufacturing Industries &gt; Miscellaneous Industrial Processes &gt; Other Not Elsewhere Classified</v>
          </cell>
        </row>
        <row r="1106">
          <cell r="I1106">
            <v>39999999</v>
          </cell>
          <cell r="J1106" t="str">
            <v>Industrial Processes &gt; Miscellaneous Manufacturing Industries &gt; Miscellaneous Industrial Processes &gt; Other Not Elsewhere Classified</v>
          </cell>
        </row>
        <row r="1107">
          <cell r="I1107">
            <v>39999999</v>
          </cell>
          <cell r="J1107" t="str">
            <v>Industrial Processes &gt; Miscellaneous Manufacturing Industries &gt; Miscellaneous Industrial Processes &gt; Other Not Elsewhere Classified</v>
          </cell>
        </row>
        <row r="1108">
          <cell r="I1108">
            <v>10300503</v>
          </cell>
          <cell r="J1108" t="str">
            <v>External Combustion Boilers &gt; Commercial/Institutional &gt; Distillate Oil &gt; &lt; 10 Million BTU/hr</v>
          </cell>
        </row>
        <row r="1109">
          <cell r="I1109">
            <v>10300603</v>
          </cell>
          <cell r="J1109" t="str">
            <v>External Combustion Boilers &gt; Commercial/Institutional &gt; Natural Gas &gt; &lt; 10 Million BTU/hr</v>
          </cell>
        </row>
        <row r="1110">
          <cell r="I1110">
            <v>10300503</v>
          </cell>
          <cell r="J1110" t="str">
            <v>External Combustion Boilers &gt; Commercial/Institutional &gt; Distillate Oil &gt; &lt; 10 Million BTU/hr</v>
          </cell>
        </row>
        <row r="1111">
          <cell r="I1111">
            <v>10300603</v>
          </cell>
          <cell r="J1111" t="str">
            <v>External Combustion Boilers &gt; Commercial/Institutional &gt; Natural Gas &gt; &lt; 10 Million BTU/hr</v>
          </cell>
        </row>
        <row r="1112">
          <cell r="I1112">
            <v>10300503</v>
          </cell>
          <cell r="J1112" t="str">
            <v>External Combustion Boilers &gt; Commercial/Institutional &gt; Distillate Oil &gt; &lt; 10 Million BTU/hr</v>
          </cell>
        </row>
        <row r="1113">
          <cell r="I1113">
            <v>10300603</v>
          </cell>
          <cell r="J1113" t="str">
            <v>External Combustion Boilers &gt; Commercial/Institutional &gt; Natural Gas &gt; &lt; 10 Million BTU/hr</v>
          </cell>
        </row>
        <row r="1114">
          <cell r="I1114">
            <v>10300503</v>
          </cell>
          <cell r="J1114" t="str">
            <v>External Combustion Boilers &gt; Commercial/Institutional &gt; Distillate Oil &gt; &lt; 10 Million BTU/hr</v>
          </cell>
        </row>
        <row r="1115">
          <cell r="I1115">
            <v>10300603</v>
          </cell>
          <cell r="J1115" t="str">
            <v>External Combustion Boilers &gt; Commercial/Institutional &gt; Natural Gas &gt; &lt; 10 Million BTU/hr</v>
          </cell>
        </row>
        <row r="1116">
          <cell r="I1116">
            <v>10300503</v>
          </cell>
          <cell r="J1116" t="str">
            <v>External Combustion Boilers &gt; Commercial/Institutional &gt; Distillate Oil &gt; &lt; 10 Million BTU/hr</v>
          </cell>
        </row>
        <row r="1117">
          <cell r="I1117">
            <v>10300603</v>
          </cell>
          <cell r="J1117" t="str">
            <v>External Combustion Boilers &gt; Commercial/Institutional &gt; Natural Gas &gt; &lt; 10 Million BTU/hr</v>
          </cell>
        </row>
        <row r="1118">
          <cell r="I1118">
            <v>10300503</v>
          </cell>
          <cell r="J1118" t="str">
            <v>External Combustion Boilers &gt; Commercial/Institutional &gt; Distillate Oil &gt; &lt; 10 Million BTU/hr</v>
          </cell>
        </row>
        <row r="1119">
          <cell r="I1119">
            <v>10300603</v>
          </cell>
          <cell r="J1119" t="str">
            <v>External Combustion Boilers &gt; Commercial/Institutional &gt; Natural Gas &gt; &lt; 10 Million BTU/hr</v>
          </cell>
        </row>
        <row r="1120">
          <cell r="I1120">
            <v>10300503</v>
          </cell>
          <cell r="J1120" t="str">
            <v>External Combustion Boilers &gt; Commercial/Institutional &gt; Distillate Oil &gt; &lt; 10 Million BTU/hr</v>
          </cell>
        </row>
        <row r="1121">
          <cell r="I1121">
            <v>10300603</v>
          </cell>
          <cell r="J1121" t="str">
            <v>External Combustion Boilers &gt; Commercial/Institutional &gt; Natural Gas &gt; &lt; 10 Million BTU/hr</v>
          </cell>
        </row>
        <row r="1122">
          <cell r="I1122">
            <v>10300503</v>
          </cell>
          <cell r="J1122" t="str">
            <v>External Combustion Boilers &gt; Commercial/Institutional &gt; Distillate Oil &gt; &lt; 10 Million BTU/hr</v>
          </cell>
        </row>
        <row r="1123">
          <cell r="I1123">
            <v>10300603</v>
          </cell>
          <cell r="J1123" t="str">
            <v>External Combustion Boilers &gt; Commercial/Institutional &gt; Natural Gas &gt; &lt; 10 Million BTU/hr</v>
          </cell>
        </row>
        <row r="1124">
          <cell r="I1124">
            <v>10300503</v>
          </cell>
          <cell r="J1124" t="str">
            <v>External Combustion Boilers &gt; Commercial/Institutional &gt; Distillate Oil &gt; &lt; 10 Million BTU/hr</v>
          </cell>
        </row>
        <row r="1125">
          <cell r="I1125">
            <v>10300603</v>
          </cell>
          <cell r="J1125" t="str">
            <v>External Combustion Boilers &gt; Commercial/Institutional &gt; Natural Gas &gt; &lt; 10 Million BTU/hr</v>
          </cell>
        </row>
        <row r="1126">
          <cell r="I1126">
            <v>10300503</v>
          </cell>
          <cell r="J1126" t="str">
            <v>External Combustion Boilers &gt; Commercial/Institutional &gt; Distillate Oil &gt; &lt; 10 Million BTU/hr</v>
          </cell>
        </row>
        <row r="1127">
          <cell r="I1127">
            <v>10300603</v>
          </cell>
          <cell r="J1127" t="str">
            <v>External Combustion Boilers &gt; Commercial/Institutional &gt; Natural Gas &gt; &lt; 10 Million BTU/hr</v>
          </cell>
        </row>
        <row r="1128">
          <cell r="I1128">
            <v>10300503</v>
          </cell>
          <cell r="J1128" t="str">
            <v>External Combustion Boilers &gt; Commercial/Institutional &gt; Distillate Oil &gt; &lt; 10 Million BTU/hr</v>
          </cell>
        </row>
        <row r="1129">
          <cell r="I1129">
            <v>10300603</v>
          </cell>
          <cell r="J1129" t="str">
            <v>External Combustion Boilers &gt; Commercial/Institutional &gt; Natural Gas &gt; &lt; 10 Million BTU/hr</v>
          </cell>
        </row>
        <row r="1130">
          <cell r="I1130">
            <v>10300503</v>
          </cell>
          <cell r="J1130" t="str">
            <v>External Combustion Boilers &gt; Commercial/Institutional &gt; Distillate Oil &gt; &lt; 10 Million BTU/hr</v>
          </cell>
        </row>
        <row r="1131">
          <cell r="I1131">
            <v>10300603</v>
          </cell>
          <cell r="J1131" t="str">
            <v>External Combustion Boilers &gt; Commercial/Institutional &gt; Natural Gas &gt; &lt; 10 Million BTU/hr</v>
          </cell>
        </row>
        <row r="1132">
          <cell r="I1132">
            <v>49099998</v>
          </cell>
          <cell r="J1132" t="str">
            <v>Chemical Evaporation &gt; Organic Solvent Evaporation &gt; Miscellaneous Volatile Organic Compound Evaporation &gt; Miscellaneous</v>
          </cell>
        </row>
        <row r="1133">
          <cell r="I1133">
            <v>40100307</v>
          </cell>
          <cell r="J1133" t="str">
            <v>Chemical Evaporation &gt; Organic Solvent Evaporation &gt; Cold Solvent Cleaning/Stripping &gt; Isopropyl Alcohol</v>
          </cell>
        </row>
        <row r="1134">
          <cell r="I1134">
            <v>40100301</v>
          </cell>
          <cell r="J1134" t="str">
            <v>Chemical Evaporation &gt; Organic Solvent Evaporation &gt; Cold Solvent Cleaning/Stripping &gt; Methanol</v>
          </cell>
        </row>
        <row r="1135">
          <cell r="I1135">
            <v>40100252</v>
          </cell>
          <cell r="J1135" t="str">
            <v>Chemical Evaporation &gt; Organic Solvent Evaporation &gt; Degreasing &gt; 1,1,1-Trichloroethane (Methyl Chloroform): General Degreasing Units</v>
          </cell>
        </row>
        <row r="1136">
          <cell r="I1136">
            <v>40100310</v>
          </cell>
          <cell r="J1136" t="str">
            <v>Chemical Evaporation &gt; Organic Solvent Evaporation &gt; Cold Solvent Cleaning/Stripping &gt; Acetone</v>
          </cell>
        </row>
        <row r="1137">
          <cell r="I1137">
            <v>10300603</v>
          </cell>
          <cell r="J1137" t="str">
            <v>External Combustion Boilers &gt; Commercial/Institutional &gt; Natural Gas &gt; &lt; 10 Million BTU/hr</v>
          </cell>
        </row>
        <row r="1138">
          <cell r="I1138">
            <v>20100102</v>
          </cell>
          <cell r="J1138" t="str">
            <v>Internal Combustion Engines &gt; Electric Generation &gt; Distillate Oil (Diesel) &gt; Reciprocating</v>
          </cell>
        </row>
        <row r="1139">
          <cell r="I1139">
            <v>38500101</v>
          </cell>
          <cell r="J1139" t="str">
            <v>Industrial Processes &gt; Cooling Tower &gt; Process Cooling &gt; Mechanical Draft</v>
          </cell>
        </row>
        <row r="1140">
          <cell r="I1140">
            <v>20100102</v>
          </cell>
          <cell r="J1140" t="str">
            <v>Internal Combustion Engines &gt; Electric Generation &gt; Distillate Oil (Diesel) &gt; Reciprocating</v>
          </cell>
        </row>
        <row r="1141">
          <cell r="I1141">
            <v>20100102</v>
          </cell>
          <cell r="J1141" t="str">
            <v>Internal Combustion Engines &gt; Electric Generation &gt; Distillate Oil (Diesel) &gt; Reciprocating</v>
          </cell>
        </row>
        <row r="1142">
          <cell r="I1142">
            <v>10300603</v>
          </cell>
          <cell r="J1142" t="str">
            <v>External Combustion Boilers &gt; Commercial/Institutional &gt; Natural Gas &gt; &lt; 10 Million BTU/hr</v>
          </cell>
        </row>
        <row r="1143">
          <cell r="I1143">
            <v>39999999</v>
          </cell>
          <cell r="J1143" t="str">
            <v>Industrial Processes &gt; Miscellaneous Manufacturing Industries &gt; Miscellaneous Industrial Processes &gt; Other Not Elsewhere Classified</v>
          </cell>
        </row>
        <row r="1144">
          <cell r="I1144">
            <v>38500101</v>
          </cell>
          <cell r="J1144" t="str">
            <v>Industrial Processes &gt; Cooling Tower &gt; Process Cooling &gt; Mechanical Draft</v>
          </cell>
        </row>
        <row r="1145">
          <cell r="I1145">
            <v>38500101</v>
          </cell>
          <cell r="J1145" t="str">
            <v>Industrial Processes &gt; Cooling Tower &gt; Process Cooling &gt; Mechanical Draft</v>
          </cell>
        </row>
        <row r="1146">
          <cell r="I1146">
            <v>10200603</v>
          </cell>
          <cell r="J1146" t="str">
            <v>External Combustion Boilers &gt; Industrial &gt; Natural Gas &gt; &lt; 10 Million BTU/hr</v>
          </cell>
        </row>
        <row r="1147">
          <cell r="I1147">
            <v>10200603</v>
          </cell>
          <cell r="J1147" t="str">
            <v>External Combustion Boilers &gt; Industrial &gt; Natural Gas &gt; &lt; 10 Million BTU/hr</v>
          </cell>
        </row>
        <row r="1148">
          <cell r="I1148">
            <v>20100102</v>
          </cell>
          <cell r="J1148" t="str">
            <v>Internal Combustion Engines &gt; Electric Generation &gt; Distillate Oil (Diesel) &gt; Reciprocating</v>
          </cell>
        </row>
        <row r="1149">
          <cell r="I1149">
            <v>38500101</v>
          </cell>
          <cell r="J1149" t="str">
            <v>Industrial Processes &gt; Cooling Tower &gt; Process Cooling &gt; Mechanical Draft</v>
          </cell>
        </row>
        <row r="1150">
          <cell r="I1150">
            <v>38500101</v>
          </cell>
          <cell r="J1150" t="str">
            <v>Industrial Processes &gt; Cooling Tower &gt; Process Cooling &gt; Mechanical Draft</v>
          </cell>
        </row>
        <row r="1151">
          <cell r="I1151">
            <v>38500101</v>
          </cell>
          <cell r="J1151" t="str">
            <v>Industrial Processes &gt; Cooling Tower &gt; Process Cooling &gt; Mechanical Draft</v>
          </cell>
        </row>
        <row r="1152">
          <cell r="I1152">
            <v>20100102</v>
          </cell>
          <cell r="J1152" t="str">
            <v>Internal Combustion Engines &gt; Electric Generation &gt; Distillate Oil (Diesel) &gt; Reciprocating</v>
          </cell>
        </row>
        <row r="1153">
          <cell r="I1153">
            <v>10300603</v>
          </cell>
          <cell r="J1153" t="str">
            <v>External Combustion Boilers &gt; Commercial/Institutional &gt; Natural Gas &gt; &lt; 10 Million BTU/hr</v>
          </cell>
        </row>
        <row r="1154">
          <cell r="I1154">
            <v>38500101</v>
          </cell>
          <cell r="J1154" t="str">
            <v>Industrial Processes &gt; Cooling Tower &gt; Process Cooling &gt; Mechanical Draft</v>
          </cell>
        </row>
        <row r="1155">
          <cell r="I1155">
            <v>20100102</v>
          </cell>
          <cell r="J1155" t="str">
            <v>Internal Combustion Engines &gt; Electric Generation &gt; Distillate Oil (Diesel) &gt; Reciprocating</v>
          </cell>
        </row>
        <row r="1156">
          <cell r="I1156">
            <v>10300603</v>
          </cell>
          <cell r="J1156" t="str">
            <v>External Combustion Boilers &gt; Commercial/Institutional &gt; Natural Gas &gt; &lt; 10 Million BTU/hr</v>
          </cell>
        </row>
        <row r="1157">
          <cell r="I1157">
            <v>38500101</v>
          </cell>
          <cell r="J1157" t="str">
            <v>Industrial Processes &gt; Cooling Tower &gt; Process Cooling &gt; Mechanical Draft</v>
          </cell>
        </row>
        <row r="1158">
          <cell r="I1158">
            <v>20100102</v>
          </cell>
          <cell r="J1158" t="str">
            <v>Internal Combustion Engines &gt; Electric Generation &gt; Distillate Oil (Diesel) &gt; Reciprocating</v>
          </cell>
        </row>
        <row r="1159">
          <cell r="I1159">
            <v>10300603</v>
          </cell>
          <cell r="J1159" t="str">
            <v>External Combustion Boilers &gt; Commercial/Institutional &gt; Natural Gas &gt; &lt; 10 Million BTU/hr</v>
          </cell>
        </row>
        <row r="1160">
          <cell r="I1160">
            <v>38500101</v>
          </cell>
          <cell r="J1160" t="str">
            <v>Industrial Processes &gt; Cooling Tower &gt; Process Cooling &gt; Mechanical Draft</v>
          </cell>
        </row>
        <row r="1161">
          <cell r="I1161">
            <v>20100102</v>
          </cell>
          <cell r="J1161" t="str">
            <v>Internal Combustion Engines &gt; Electric Generation &gt; Distillate Oil (Diesel) &gt; Reciprocating</v>
          </cell>
        </row>
        <row r="1162">
          <cell r="I1162">
            <v>10300603</v>
          </cell>
          <cell r="J1162" t="str">
            <v>External Combustion Boilers &gt; Commercial/Institutional &gt; Natural Gas &gt; &lt; 10 Million BTU/hr</v>
          </cell>
        </row>
        <row r="1163">
          <cell r="I1163">
            <v>40200101</v>
          </cell>
          <cell r="J1163" t="str">
            <v>Chemical Evaporation &gt; Surface Coating Operations &gt; Surface Coating Application - General &gt; Paint: Solvent-base</v>
          </cell>
        </row>
        <row r="1164">
          <cell r="I1164">
            <v>40200301</v>
          </cell>
          <cell r="J1164" t="str">
            <v>Chemical Evaporation &gt; Surface Coating Operations &gt; Surface Coating Application - General &gt; Varnish/Shellac</v>
          </cell>
        </row>
        <row r="1165">
          <cell r="I1165">
            <v>40200101</v>
          </cell>
          <cell r="J1165" t="str">
            <v>Chemical Evaporation &gt; Surface Coating Operations &gt; Surface Coating Application - General &gt; Paint: Solvent-base</v>
          </cell>
        </row>
        <row r="1166">
          <cell r="I1166">
            <v>38500101</v>
          </cell>
          <cell r="J1166" t="str">
            <v>Industrial Processes &gt; Cooling Tower &gt; Process Cooling &gt; Mechanical Draft</v>
          </cell>
        </row>
        <row r="1167">
          <cell r="I1167">
            <v>20100102</v>
          </cell>
          <cell r="J1167" t="str">
            <v>Internal Combustion Engines &gt; Electric Generation &gt; Distillate Oil (Diesel) &gt; Reciprocating</v>
          </cell>
        </row>
        <row r="1168">
          <cell r="I1168">
            <v>20100102</v>
          </cell>
          <cell r="J1168" t="str">
            <v>Internal Combustion Engines &gt; Electric Generation &gt; Distillate Oil (Diesel) &gt; Reciprocating</v>
          </cell>
        </row>
        <row r="1169">
          <cell r="I1169">
            <v>20100102</v>
          </cell>
          <cell r="J1169" t="str">
            <v>Internal Combustion Engines &gt; Electric Generation &gt; Distillate Oil (Diesel) &gt; Reciprocating</v>
          </cell>
        </row>
        <row r="1170">
          <cell r="I1170">
            <v>20100102</v>
          </cell>
          <cell r="J1170" t="str">
            <v>Internal Combustion Engines &gt; Electric Generation &gt; Distillate Oil (Diesel) &gt; Reciprocating</v>
          </cell>
        </row>
        <row r="1171">
          <cell r="I1171">
            <v>20100102</v>
          </cell>
          <cell r="J1171" t="str">
            <v>Internal Combustion Engines &gt; Electric Generation &gt; Distillate Oil (Diesel) &gt; Reciprocating</v>
          </cell>
        </row>
        <row r="1172">
          <cell r="I1172">
            <v>10300603</v>
          </cell>
          <cell r="J1172" t="str">
            <v>External Combustion Boilers &gt; Commercial/Institutional &gt; Natural Gas &gt; &lt; 10 Million BTU/hr</v>
          </cell>
        </row>
        <row r="1173">
          <cell r="I1173">
            <v>38500101</v>
          </cell>
          <cell r="J1173" t="str">
            <v>Industrial Processes &gt; Cooling Tower &gt; Process Cooling &gt; Mechanical Draft</v>
          </cell>
        </row>
        <row r="1174">
          <cell r="I1174">
            <v>20100102</v>
          </cell>
          <cell r="J1174" t="str">
            <v>Internal Combustion Engines &gt; Electric Generation &gt; Distillate Oil (Diesel) &gt; Reciprocating</v>
          </cell>
        </row>
        <row r="1175">
          <cell r="I1175">
            <v>10300603</v>
          </cell>
          <cell r="J1175" t="str">
            <v>External Combustion Boilers &gt; Commercial/Institutional &gt; Natural Gas &gt; &lt; 10 Million BTU/hr</v>
          </cell>
        </row>
        <row r="1176">
          <cell r="I1176">
            <v>10200603</v>
          </cell>
          <cell r="J1176" t="str">
            <v>External Combustion Boilers &gt; Industrial &gt; Natural Gas &gt; &lt; 10 Million BTU/hr</v>
          </cell>
        </row>
        <row r="1177">
          <cell r="I1177">
            <v>10300603</v>
          </cell>
          <cell r="J1177" t="str">
            <v>External Combustion Boilers &gt; Commercial/Institutional &gt; Natural Gas &gt; &lt; 10 Million BTU/hr</v>
          </cell>
        </row>
        <row r="1178">
          <cell r="I1178">
            <v>20100102</v>
          </cell>
          <cell r="J1178" t="str">
            <v>Internal Combustion Engines &gt; Electric Generation &gt; Distillate Oil (Diesel) &gt; Reciprocating</v>
          </cell>
        </row>
        <row r="1179">
          <cell r="I1179">
            <v>10300603</v>
          </cell>
          <cell r="J1179" t="str">
            <v>External Combustion Boilers &gt; Commercial/Institutional &gt; Natural Gas &gt; &lt; 10 Million BTU/hr</v>
          </cell>
        </row>
        <row r="1180">
          <cell r="I1180">
            <v>38500101</v>
          </cell>
          <cell r="J1180" t="str">
            <v>Industrial Processes &gt; Cooling Tower &gt; Process Cooling &gt; Mechanical Draft</v>
          </cell>
        </row>
        <row r="1181">
          <cell r="I1181">
            <v>38500101</v>
          </cell>
          <cell r="J1181" t="str">
            <v>Industrial Processes &gt; Cooling Tower &gt; Process Cooling &gt; Mechanical Draft</v>
          </cell>
        </row>
        <row r="1182">
          <cell r="I1182">
            <v>20100102</v>
          </cell>
          <cell r="J1182" t="str">
            <v>Internal Combustion Engines &gt; Electric Generation &gt; Distillate Oil (Diesel) &gt; Reciprocating</v>
          </cell>
        </row>
        <row r="1183">
          <cell r="I1183">
            <v>38500101</v>
          </cell>
          <cell r="J1183" t="str">
            <v>Industrial Processes &gt; Cooling Tower &gt; Process Cooling &gt; Mechanical Draft</v>
          </cell>
        </row>
        <row r="1184">
          <cell r="I1184">
            <v>20100102</v>
          </cell>
          <cell r="J1184" t="str">
            <v>Internal Combustion Engines &gt; Electric Generation &gt; Distillate Oil (Diesel) &gt; Reciprocating</v>
          </cell>
        </row>
        <row r="1185">
          <cell r="I1185">
            <v>39090003</v>
          </cell>
          <cell r="J1185" t="str">
            <v>Industrial Processes &gt; In-process Fuel Use &gt; Fuel Storage - Fixed Roof Tanks &gt; Distillate Oil (No. 2): Breathing Loss</v>
          </cell>
        </row>
        <row r="1186">
          <cell r="I1186">
            <v>20100102</v>
          </cell>
          <cell r="J1186" t="str">
            <v>Internal Combustion Engines &gt; Electric Generation &gt; Distillate Oil (Diesel) &gt; Reciprocating</v>
          </cell>
        </row>
        <row r="1187">
          <cell r="I1187">
            <v>10300603</v>
          </cell>
          <cell r="J1187" t="str">
            <v>External Combustion Boilers &gt; Commercial/Institutional &gt; Natural Gas &gt; &lt; 10 Million BTU/hr</v>
          </cell>
        </row>
        <row r="1188">
          <cell r="I1188">
            <v>38500101</v>
          </cell>
          <cell r="J1188" t="str">
            <v>Industrial Processes &gt; Cooling Tower &gt; Process Cooling &gt; Mechanical Draft</v>
          </cell>
        </row>
        <row r="1189">
          <cell r="I1189">
            <v>20100102</v>
          </cell>
          <cell r="J1189" t="str">
            <v>Internal Combustion Engines &gt; Electric Generation &gt; Distillate Oil (Diesel) &gt; Reciprocating</v>
          </cell>
        </row>
        <row r="1190">
          <cell r="I1190">
            <v>39090004</v>
          </cell>
          <cell r="J1190" t="str">
            <v>Industrial Processes &gt; In-process Fuel Use &gt; Fuel Storage - Fixed Roof Tanks &gt; Distillate Oil (No. 2): Working Loss</v>
          </cell>
        </row>
        <row r="1191">
          <cell r="I1191">
            <v>39090003</v>
          </cell>
          <cell r="J1191" t="str">
            <v>Industrial Processes &gt; In-process Fuel Use &gt; Fuel Storage - Fixed Roof Tanks &gt; Distillate Oil (No. 2): Breathing Loss</v>
          </cell>
        </row>
        <row r="1192">
          <cell r="I1192">
            <v>39090004</v>
          </cell>
          <cell r="J1192" t="str">
            <v>Industrial Processes &gt; In-process Fuel Use &gt; Fuel Storage - Fixed Roof Tanks &gt; Distillate Oil (No. 2): Working Loss</v>
          </cell>
        </row>
        <row r="1193">
          <cell r="I1193">
            <v>39090003</v>
          </cell>
          <cell r="J1193" t="str">
            <v>Industrial Processes &gt; In-process Fuel Use &gt; Fuel Storage - Fixed Roof Tanks &gt; Distillate Oil (No. 2): Breathing Loss</v>
          </cell>
        </row>
        <row r="1194">
          <cell r="I1194">
            <v>39090004</v>
          </cell>
          <cell r="J1194" t="str">
            <v>Industrial Processes &gt; In-process Fuel Use &gt; Fuel Storage - Fixed Roof Tanks &gt; Distillate Oil (No. 2): Working Loss</v>
          </cell>
        </row>
        <row r="1195">
          <cell r="I1195">
            <v>39090003</v>
          </cell>
          <cell r="J1195" t="str">
            <v>Industrial Processes &gt; In-process Fuel Use &gt; Fuel Storage - Fixed Roof Tanks &gt; Distillate Oil (No. 2): Breathing Loss</v>
          </cell>
        </row>
        <row r="1196">
          <cell r="I1196">
            <v>39090004</v>
          </cell>
          <cell r="J1196" t="str">
            <v>Industrial Processes &gt; In-process Fuel Use &gt; Fuel Storage - Fixed Roof Tanks &gt; Distillate Oil (No. 2): Working Loss</v>
          </cell>
        </row>
        <row r="1197">
          <cell r="I1197">
            <v>39090003</v>
          </cell>
          <cell r="J1197" t="str">
            <v>Industrial Processes &gt; In-process Fuel Use &gt; Fuel Storage - Fixed Roof Tanks &gt; Distillate Oil (No. 2): Breathing Loss</v>
          </cell>
        </row>
        <row r="1198">
          <cell r="I1198">
            <v>39090004</v>
          </cell>
          <cell r="J1198" t="str">
            <v>Industrial Processes &gt; In-process Fuel Use &gt; Fuel Storage - Fixed Roof Tanks &gt; Distillate Oil (No. 2): Working Loss</v>
          </cell>
        </row>
        <row r="1199">
          <cell r="I1199">
            <v>39090003</v>
          </cell>
          <cell r="J1199" t="str">
            <v>Industrial Processes &gt; In-process Fuel Use &gt; Fuel Storage - Fixed Roof Tanks &gt; Distillate Oil (No. 2): Breathing Loss</v>
          </cell>
        </row>
        <row r="1200">
          <cell r="I1200">
            <v>39090004</v>
          </cell>
          <cell r="J1200" t="str">
            <v>Industrial Processes &gt; In-process Fuel Use &gt; Fuel Storage - Fixed Roof Tanks &gt; Distillate Oil (No. 2): Working Loss</v>
          </cell>
        </row>
        <row r="1201">
          <cell r="I1201">
            <v>39090003</v>
          </cell>
          <cell r="J1201" t="str">
            <v>Industrial Processes &gt; In-process Fuel Use &gt; Fuel Storage - Fixed Roof Tanks &gt; Distillate Oil (No. 2): Breathing Loss</v>
          </cell>
        </row>
        <row r="1202">
          <cell r="I1202">
            <v>39090004</v>
          </cell>
          <cell r="J1202" t="str">
            <v>Industrial Processes &gt; In-process Fuel Use &gt; Fuel Storage - Fixed Roof Tanks &gt; Distillate Oil (No. 2): Working Loss</v>
          </cell>
        </row>
        <row r="1203">
          <cell r="I1203">
            <v>39090003</v>
          </cell>
          <cell r="J1203" t="str">
            <v>Industrial Processes &gt; In-process Fuel Use &gt; Fuel Storage - Fixed Roof Tanks &gt; Distillate Oil (No. 2): Breathing Loss</v>
          </cell>
        </row>
        <row r="1204">
          <cell r="I1204">
            <v>40799999</v>
          </cell>
          <cell r="J1204" t="str">
            <v>Chemical Evaporation &gt; Organic Chemical Storage &gt; Miscellaneous Chemicals &gt; Other Not Classified</v>
          </cell>
        </row>
        <row r="1205">
          <cell r="I1205">
            <v>38500110</v>
          </cell>
          <cell r="J1205" t="str">
            <v>Industrial Processes &gt; Cooling Tower &gt; Process Cooling &gt; Other Not Classified</v>
          </cell>
        </row>
        <row r="1206">
          <cell r="I1206">
            <v>38500110</v>
          </cell>
          <cell r="J1206" t="str">
            <v>Industrial Processes &gt; Cooling Tower &gt; Process Cooling &gt; Other Not Classified</v>
          </cell>
        </row>
        <row r="1207">
          <cell r="I1207">
            <v>38500110</v>
          </cell>
          <cell r="J1207" t="str">
            <v>Industrial Processes &gt; Cooling Tower &gt; Process Cooling &gt; Other Not Classified</v>
          </cell>
        </row>
        <row r="1208">
          <cell r="I1208">
            <v>38500110</v>
          </cell>
          <cell r="J1208" t="str">
            <v>Industrial Processes &gt; Cooling Tower &gt; Process Cooling &gt; Other Not Classified</v>
          </cell>
        </row>
        <row r="1209">
          <cell r="I1209">
            <v>38500110</v>
          </cell>
          <cell r="J1209" t="str">
            <v>Industrial Processes &gt; Cooling Tower &gt; Process Cooling &gt; Other Not Classified</v>
          </cell>
        </row>
        <row r="1210">
          <cell r="I1210">
            <v>38500110</v>
          </cell>
          <cell r="J1210" t="str">
            <v>Industrial Processes &gt; Cooling Tower &gt; Process Cooling &gt; Other Not Classified</v>
          </cell>
        </row>
        <row r="1211">
          <cell r="I1211">
            <v>38500110</v>
          </cell>
          <cell r="J1211" t="str">
            <v>Industrial Processes &gt; Cooling Tower &gt; Process Cooling &gt; Other Not Classified</v>
          </cell>
        </row>
        <row r="1212">
          <cell r="I1212">
            <v>38500110</v>
          </cell>
          <cell r="J1212" t="str">
            <v>Industrial Processes &gt; Cooling Tower &gt; Process Cooling &gt; Other Not Classified</v>
          </cell>
        </row>
        <row r="1213">
          <cell r="I1213">
            <v>10300502</v>
          </cell>
          <cell r="J1213" t="str">
            <v>External Combustion Boilers &gt; Commercial/Institutional &gt; Distillate Oil &gt; 10-100 Million BTU/hr</v>
          </cell>
        </row>
        <row r="1214">
          <cell r="I1214">
            <v>10300602</v>
          </cell>
          <cell r="J1214" t="str">
            <v>External Combustion Boilers &gt; Commercial/Institutional &gt; Natural Gas &gt; 10-100 Million BTU/hr</v>
          </cell>
        </row>
        <row r="1215">
          <cell r="I1215">
            <v>10300502</v>
          </cell>
          <cell r="J1215" t="str">
            <v>External Combustion Boilers &gt; Commercial/Institutional &gt; Distillate Oil &gt; 10-100 Million BTU/hr</v>
          </cell>
        </row>
        <row r="1216">
          <cell r="I1216">
            <v>10300602</v>
          </cell>
          <cell r="J1216" t="str">
            <v>External Combustion Boilers &gt; Commercial/Institutional &gt; Natural Gas &gt; 10-100 Million BTU/hr</v>
          </cell>
        </row>
        <row r="1217">
          <cell r="I1217">
            <v>10300502</v>
          </cell>
          <cell r="J1217" t="str">
            <v>External Combustion Boilers &gt; Commercial/Institutional &gt; Distillate Oil &gt; 10-100 Million BTU/hr</v>
          </cell>
        </row>
        <row r="1218">
          <cell r="I1218">
            <v>10300602</v>
          </cell>
          <cell r="J1218" t="str">
            <v>External Combustion Boilers &gt; Commercial/Institutional &gt; Natural Gas &gt; 10-100 Million BTU/hr</v>
          </cell>
        </row>
        <row r="1219">
          <cell r="I1219">
            <v>10300502</v>
          </cell>
          <cell r="J1219" t="str">
            <v>External Combustion Boilers &gt; Commercial/Institutional &gt; Distillate Oil &gt; 10-100 Million BTU/hr</v>
          </cell>
        </row>
        <row r="1220">
          <cell r="I1220">
            <v>10300602</v>
          </cell>
          <cell r="J1220" t="str">
            <v>External Combustion Boilers &gt; Commercial/Institutional &gt; Natural Gas &gt; 10-100 Million BTU/hr</v>
          </cell>
        </row>
        <row r="1221">
          <cell r="I1221">
            <v>10300502</v>
          </cell>
          <cell r="J1221" t="str">
            <v>External Combustion Boilers &gt; Commercial/Institutional &gt; Distillate Oil &gt; 10-100 Million BTU/hr</v>
          </cell>
        </row>
        <row r="1222">
          <cell r="I1222">
            <v>10300602</v>
          </cell>
          <cell r="J1222" t="str">
            <v>External Combustion Boilers &gt; Commercial/Institutional &gt; Natural Gas &gt; 10-100 Million BTU/hr</v>
          </cell>
        </row>
        <row r="1223">
          <cell r="I1223">
            <v>10300502</v>
          </cell>
          <cell r="J1223" t="str">
            <v>External Combustion Boilers &gt; Commercial/Institutional &gt; Distillate Oil &gt; 10-100 Million BTU/hr</v>
          </cell>
        </row>
        <row r="1224">
          <cell r="I1224">
            <v>10300602</v>
          </cell>
          <cell r="J1224" t="str">
            <v>External Combustion Boilers &gt; Commercial/Institutional &gt; Natural Gas &gt; 10-100 Million BTU/hr</v>
          </cell>
        </row>
        <row r="1225">
          <cell r="I1225">
            <v>20100102</v>
          </cell>
          <cell r="J1225" t="str">
            <v>Internal Combustion Engines &gt; Electric Generation &gt; Distillate Oil (Diesel) &gt; Reciprocating</v>
          </cell>
        </row>
        <row r="1226">
          <cell r="I1226">
            <v>20100102</v>
          </cell>
          <cell r="J1226" t="str">
            <v>Internal Combustion Engines &gt; Electric Generation &gt; Distillate Oil (Diesel) &gt; Reciprocating</v>
          </cell>
        </row>
        <row r="1227">
          <cell r="I1227">
            <v>20100102</v>
          </cell>
          <cell r="J1227" t="str">
            <v>Internal Combustion Engines &gt; Electric Generation &gt; Distillate Oil (Diesel) &gt; Reciprocating</v>
          </cell>
        </row>
        <row r="1228">
          <cell r="I1228">
            <v>20100102</v>
          </cell>
          <cell r="J1228" t="str">
            <v>Internal Combustion Engines &gt; Electric Generation &gt; Distillate Oil (Diesel) &gt; Reciprocating</v>
          </cell>
        </row>
        <row r="1229">
          <cell r="I1229">
            <v>20100102</v>
          </cell>
          <cell r="J1229" t="str">
            <v>Internal Combustion Engines &gt; Electric Generation &gt; Distillate Oil (Diesel) &gt; Reciprocating</v>
          </cell>
        </row>
        <row r="1230">
          <cell r="I1230">
            <v>20100102</v>
          </cell>
          <cell r="J1230" t="str">
            <v>Internal Combustion Engines &gt; Electric Generation &gt; Distillate Oil (Diesel) &gt; Reciprocating</v>
          </cell>
        </row>
        <row r="1231">
          <cell r="I1231">
            <v>20100102</v>
          </cell>
          <cell r="J1231" t="str">
            <v>Internal Combustion Engines &gt; Electric Generation &gt; Distillate Oil (Diesel) &gt; Reciprocating</v>
          </cell>
        </row>
        <row r="1232">
          <cell r="I1232">
            <v>10300603</v>
          </cell>
          <cell r="J1232" t="str">
            <v>External Combustion Boilers &gt; Commercial/Institutional &gt; Natural Gas &gt; &lt; 10 Million BTU/hr</v>
          </cell>
        </row>
        <row r="1233">
          <cell r="I1233">
            <v>39090003</v>
          </cell>
          <cell r="J1233" t="str">
            <v>Industrial Processes &gt; In-process Fuel Use &gt; Fuel Storage - Fixed Roof Tanks &gt; Distillate Oil (No. 2): Breathing Loss</v>
          </cell>
        </row>
        <row r="1234">
          <cell r="I1234">
            <v>39090003</v>
          </cell>
          <cell r="J1234" t="str">
            <v>Industrial Processes &gt; In-process Fuel Use &gt; Fuel Storage - Fixed Roof Tanks &gt; Distillate Oil (No. 2): Breathing Loss</v>
          </cell>
        </row>
        <row r="1235">
          <cell r="I1235">
            <v>39090003</v>
          </cell>
          <cell r="J1235" t="str">
            <v>Industrial Processes &gt; In-process Fuel Use &gt; Fuel Storage - Fixed Roof Tanks &gt; Distillate Oil (No. 2): Breathing Loss</v>
          </cell>
        </row>
        <row r="1236">
          <cell r="I1236">
            <v>39090003</v>
          </cell>
          <cell r="J1236" t="str">
            <v>Industrial Processes &gt; In-process Fuel Use &gt; Fuel Storage - Fixed Roof Tanks &gt; Distillate Oil (No. 2): Breathing Loss</v>
          </cell>
        </row>
        <row r="1237">
          <cell r="I1237">
            <v>39090003</v>
          </cell>
          <cell r="J1237" t="str">
            <v>Industrial Processes &gt; In-process Fuel Use &gt; Fuel Storage - Fixed Roof Tanks &gt; Distillate Oil (No. 2): Breathing Loss</v>
          </cell>
        </row>
        <row r="1238">
          <cell r="I1238">
            <v>10300603</v>
          </cell>
          <cell r="J1238" t="str">
            <v>External Combustion Boilers &gt; Commercial/Institutional &gt; Natural Gas &gt; &lt; 10 Million BTU/hr</v>
          </cell>
        </row>
        <row r="1239">
          <cell r="I1239">
            <v>10300603</v>
          </cell>
          <cell r="J1239" t="str">
            <v>External Combustion Boilers &gt; Commercial/Institutional &gt; Natural Gas &gt; &lt; 10 Million BTU/hr</v>
          </cell>
        </row>
        <row r="1240">
          <cell r="I1240">
            <v>39090003</v>
          </cell>
          <cell r="J1240" t="str">
            <v>Industrial Processes &gt; In-process Fuel Use &gt; Fuel Storage - Fixed Roof Tanks &gt; Distillate Oil (No. 2): Breathing Loss</v>
          </cell>
        </row>
        <row r="1241">
          <cell r="I1241">
            <v>39090004</v>
          </cell>
          <cell r="J1241" t="str">
            <v>Industrial Processes &gt; In-process Fuel Use &gt; Fuel Storage - Fixed Roof Tanks &gt; Distillate Oil (No. 2): Working Loss</v>
          </cell>
        </row>
        <row r="1242">
          <cell r="I1242">
            <v>20300101</v>
          </cell>
          <cell r="J1242" t="str">
            <v>Internal Combustion Engines &gt; Commercial/Institutional &gt; Distillate Oil (Diesel) &gt; Reciprocating</v>
          </cell>
        </row>
        <row r="1243">
          <cell r="I1243">
            <v>10300603</v>
          </cell>
          <cell r="J1243" t="str">
            <v>External Combustion Boilers &gt; Commercial/Institutional &gt; Natural Gas &gt; &lt; 10 Million BTU/hr</v>
          </cell>
        </row>
        <row r="1244">
          <cell r="I1244">
            <v>10300603</v>
          </cell>
          <cell r="J1244" t="str">
            <v>External Combustion Boilers &gt; Commercial/Institutional &gt; Natural Gas &gt; &lt; 10 Million BTU/hr</v>
          </cell>
        </row>
        <row r="1245">
          <cell r="I1245">
            <v>20300101</v>
          </cell>
          <cell r="J1245" t="str">
            <v>Internal Combustion Engines &gt; Commercial/Institutional &gt; Distillate Oil (Diesel) &gt; Reciprocating</v>
          </cell>
        </row>
        <row r="1246">
          <cell r="I1246">
            <v>39090003</v>
          </cell>
          <cell r="J1246" t="str">
            <v>Industrial Processes &gt; In-process Fuel Use &gt; Fuel Storage - Fixed Roof Tanks &gt; Distillate Oil (No. 2): Breathing Loss</v>
          </cell>
        </row>
        <row r="1247">
          <cell r="I1247">
            <v>39090004</v>
          </cell>
          <cell r="J1247" t="str">
            <v>Industrial Processes &gt; In-process Fuel Use &gt; Fuel Storage - Fixed Roof Tanks &gt; Distillate Oil (No. 2): Working Loss</v>
          </cell>
        </row>
        <row r="1248">
          <cell r="I1248">
            <v>38500110</v>
          </cell>
          <cell r="J1248" t="str">
            <v>Industrial Processes &gt; Cooling Tower &gt; Process Cooling &gt; Other Not Classified</v>
          </cell>
        </row>
        <row r="1249">
          <cell r="I1249">
            <v>10300603</v>
          </cell>
          <cell r="J1249" t="str">
            <v>External Combustion Boilers &gt; Commercial/Institutional &gt; Natural Gas &gt; &lt; 10 Million BTU/hr</v>
          </cell>
        </row>
        <row r="1250">
          <cell r="I1250">
            <v>10300603</v>
          </cell>
          <cell r="J1250" t="str">
            <v>External Combustion Boilers &gt; Commercial/Institutional &gt; Natural Gas &gt; &lt; 10 Million BTU/hr</v>
          </cell>
        </row>
        <row r="1251">
          <cell r="I1251">
            <v>10300603</v>
          </cell>
          <cell r="J1251" t="str">
            <v>External Combustion Boilers &gt; Commercial/Institutional &gt; Natural Gas &gt; &lt; 10 Million BTU/hr</v>
          </cell>
        </row>
        <row r="1252">
          <cell r="I1252">
            <v>10300603</v>
          </cell>
          <cell r="J1252" t="str">
            <v>External Combustion Boilers &gt; Commercial/Institutional &gt; Natural Gas &gt; &lt; 10 Million BTU/hr</v>
          </cell>
        </row>
        <row r="1253">
          <cell r="I1253">
            <v>10300603</v>
          </cell>
          <cell r="J1253" t="str">
            <v>External Combustion Boilers &gt; Commercial/Institutional &gt; Natural Gas &gt; &lt; 10 Million BTU/hr</v>
          </cell>
        </row>
        <row r="1254">
          <cell r="I1254">
            <v>10300603</v>
          </cell>
          <cell r="J1254" t="str">
            <v>External Combustion Boilers &gt; Commercial/Institutional &gt; Natural Gas &gt; &lt; 10 Million BTU/hr</v>
          </cell>
        </row>
        <row r="1255">
          <cell r="I1255">
            <v>10300603</v>
          </cell>
          <cell r="J1255" t="str">
            <v>External Combustion Boilers &gt; Commercial/Institutional &gt; Natural Gas &gt; &lt; 10 Million BTU/hr</v>
          </cell>
        </row>
        <row r="1256">
          <cell r="I1256">
            <v>10300603</v>
          </cell>
          <cell r="J1256" t="str">
            <v>External Combustion Boilers &gt; Commercial/Institutional &gt; Natural Gas &gt; &lt; 10 Million BTU/hr</v>
          </cell>
        </row>
        <row r="1257">
          <cell r="I1257">
            <v>10300603</v>
          </cell>
          <cell r="J1257" t="str">
            <v>External Combustion Boilers &gt; Commercial/Institutional &gt; Natural Gas &gt; &lt; 10 Million BTU/hr</v>
          </cell>
        </row>
        <row r="1258">
          <cell r="I1258">
            <v>20300203</v>
          </cell>
          <cell r="J1258" t="str">
            <v>Internal Combustion Engines &gt; Commercial/Institutional &gt; Natural Gas &gt; Turbine: Cogeneration</v>
          </cell>
        </row>
        <row r="1259">
          <cell r="I1259">
            <v>20300101</v>
          </cell>
          <cell r="J1259" t="str">
            <v>Internal Combustion Engines &gt; Commercial/Institutional &gt; Distillate Oil (Diesel) &gt; Reciprocating</v>
          </cell>
        </row>
        <row r="1260">
          <cell r="I1260">
            <v>31503001</v>
          </cell>
          <cell r="J1260" t="str">
            <v>Industrial Processes &gt; Photo Equip/Health Care/Labs/Air Condit/SwimPools &gt; Laboratories &gt; Bench Scale Reagents: Research</v>
          </cell>
        </row>
        <row r="1261">
          <cell r="I1261">
            <v>10300603</v>
          </cell>
          <cell r="J1261" t="str">
            <v>External Combustion Boilers &gt; Commercial/Institutional &gt; Natural Gas &gt; &lt; 10 Million BTU/hr</v>
          </cell>
        </row>
        <row r="1262">
          <cell r="I1262">
            <v>10300603</v>
          </cell>
          <cell r="J1262" t="str">
            <v>External Combustion Boilers &gt; Commercial/Institutional &gt; Natural Gas &gt; &lt; 10 Million BTU/hr</v>
          </cell>
        </row>
        <row r="1263">
          <cell r="I1263">
            <v>39090003</v>
          </cell>
          <cell r="J1263" t="str">
            <v>Industrial Processes &gt; In-process Fuel Use &gt; Fuel Storage - Fixed Roof Tanks &gt; Distillate Oil (No. 2): Breathing Loss</v>
          </cell>
        </row>
        <row r="1264">
          <cell r="I1264">
            <v>39090004</v>
          </cell>
          <cell r="J1264" t="str">
            <v>Industrial Processes &gt; In-process Fuel Use &gt; Fuel Storage - Fixed Roof Tanks &gt; Distillate Oil (No. 2): Working Loss</v>
          </cell>
        </row>
        <row r="1265">
          <cell r="I1265">
            <v>39090003</v>
          </cell>
          <cell r="J1265" t="str">
            <v>Industrial Processes &gt; In-process Fuel Use &gt; Fuel Storage - Fixed Roof Tanks &gt; Distillate Oil (No. 2): Breathing Loss</v>
          </cell>
        </row>
        <row r="1266">
          <cell r="I1266">
            <v>39090004</v>
          </cell>
          <cell r="J1266" t="str">
            <v>Industrial Processes &gt; In-process Fuel Use &gt; Fuel Storage - Fixed Roof Tanks &gt; Distillate Oil (No. 2): Working Loss</v>
          </cell>
        </row>
        <row r="1267">
          <cell r="I1267">
            <v>20300101</v>
          </cell>
          <cell r="J1267" t="str">
            <v>Internal Combustion Engines &gt; Commercial/Institutional &gt; Distillate Oil (Diesel) &gt; Reciprocating</v>
          </cell>
        </row>
        <row r="1268">
          <cell r="I1268">
            <v>31503001</v>
          </cell>
          <cell r="J1268" t="str">
            <v>Industrial Processes &gt; Photo Equip/Health Care/Labs/Air Condit/SwimPools &gt; Laboratories &gt; Bench Scale Reagents: Research</v>
          </cell>
        </row>
        <row r="1269">
          <cell r="I1269">
            <v>39090003</v>
          </cell>
          <cell r="J1269" t="str">
            <v>Industrial Processes &gt; In-process Fuel Use &gt; Fuel Storage - Fixed Roof Tanks &gt; Distillate Oil (No. 2): Breathing Loss</v>
          </cell>
        </row>
        <row r="1270">
          <cell r="I1270">
            <v>39090004</v>
          </cell>
          <cell r="J1270" t="str">
            <v>Industrial Processes &gt; In-process Fuel Use &gt; Fuel Storage - Fixed Roof Tanks &gt; Distillate Oil (No. 2): Working Loss</v>
          </cell>
        </row>
        <row r="1271">
          <cell r="I1271">
            <v>38500110</v>
          </cell>
          <cell r="J1271" t="str">
            <v>Industrial Processes &gt; Cooling Tower &gt; Process Cooling &gt; Other Not Classified</v>
          </cell>
        </row>
        <row r="1272">
          <cell r="I1272">
            <v>38500110</v>
          </cell>
          <cell r="J1272" t="str">
            <v>Industrial Processes &gt; Cooling Tower &gt; Process Cooling &gt; Other Not Classified</v>
          </cell>
        </row>
        <row r="1273">
          <cell r="I1273">
            <v>20300101</v>
          </cell>
          <cell r="J1273" t="str">
            <v>Internal Combustion Engines &gt; Commercial/Institutional &gt; Distillate Oil (Diesel) &gt; Reciprocating</v>
          </cell>
        </row>
        <row r="1274">
          <cell r="I1274">
            <v>20300101</v>
          </cell>
          <cell r="J1274" t="str">
            <v>Internal Combustion Engines &gt; Commercial/Institutional &gt; Distillate Oil (Diesel) &gt; Reciprocating</v>
          </cell>
        </row>
        <row r="1275">
          <cell r="I1275">
            <v>20300101</v>
          </cell>
          <cell r="J1275" t="str">
            <v>Internal Combustion Engines &gt; Commercial/Institutional &gt; Distillate Oil (Diesel) &gt; Reciprocating</v>
          </cell>
        </row>
        <row r="1276">
          <cell r="I1276">
            <v>39090003</v>
          </cell>
          <cell r="J1276" t="str">
            <v>Industrial Processes &gt; In-process Fuel Use &gt; Fuel Storage - Fixed Roof Tanks &gt; Distillate Oil (No. 2): Breathing Loss</v>
          </cell>
        </row>
        <row r="1277">
          <cell r="I1277">
            <v>39090004</v>
          </cell>
          <cell r="J1277" t="str">
            <v>Industrial Processes &gt; In-process Fuel Use &gt; Fuel Storage - Fixed Roof Tanks &gt; Distillate Oil (No. 2): Working Loss</v>
          </cell>
        </row>
        <row r="1278">
          <cell r="I1278">
            <v>10300603</v>
          </cell>
          <cell r="J1278" t="str">
            <v>External Combustion Boilers &gt; Commercial/Institutional &gt; Natural Gas &gt; &lt; 10 Million BTU/hr</v>
          </cell>
        </row>
        <row r="1279">
          <cell r="I1279">
            <v>10300603</v>
          </cell>
          <cell r="J1279" t="str">
            <v>External Combustion Boilers &gt; Commercial/Institutional &gt; Natural Gas &gt; &lt; 10 Million BTU/hr</v>
          </cell>
        </row>
        <row r="1280">
          <cell r="I1280">
            <v>10300603</v>
          </cell>
          <cell r="J1280" t="str">
            <v>External Combustion Boilers &gt; Commercial/Institutional &gt; Natural Gas &gt; &lt; 10 Million BTU/hr</v>
          </cell>
        </row>
        <row r="1281">
          <cell r="I1281">
            <v>20300101</v>
          </cell>
          <cell r="J1281" t="str">
            <v>Internal Combustion Engines &gt; Commercial/Institutional &gt; Distillate Oil (Diesel) &gt; Reciprocating</v>
          </cell>
        </row>
        <row r="1282">
          <cell r="I1282">
            <v>20300101</v>
          </cell>
          <cell r="J1282" t="str">
            <v>Internal Combustion Engines &gt; Commercial/Institutional &gt; Distillate Oil (Diesel) &gt; Reciprocating</v>
          </cell>
        </row>
        <row r="1283">
          <cell r="I1283">
            <v>20300101</v>
          </cell>
          <cell r="J1283" t="str">
            <v>Internal Combustion Engines &gt; Commercial/Institutional &gt; Distillate Oil (Diesel) &gt; Reciprocating</v>
          </cell>
        </row>
        <row r="1284">
          <cell r="I1284">
            <v>10300603</v>
          </cell>
          <cell r="J1284" t="str">
            <v>External Combustion Boilers &gt; Commercial/Institutional &gt; Natural Gas &gt; &lt; 10 Million BTU/hr</v>
          </cell>
        </row>
        <row r="1285">
          <cell r="I1285">
            <v>10300603</v>
          </cell>
          <cell r="J1285" t="str">
            <v>External Combustion Boilers &gt; Commercial/Institutional &gt; Natural Gas &gt; &lt; 10 Million BTU/hr</v>
          </cell>
        </row>
        <row r="1286">
          <cell r="I1286">
            <v>39090003</v>
          </cell>
          <cell r="J1286" t="str">
            <v>Industrial Processes &gt; In-process Fuel Use &gt; Fuel Storage - Fixed Roof Tanks &gt; Distillate Oil (No. 2): Breathing Loss</v>
          </cell>
        </row>
        <row r="1287">
          <cell r="I1287">
            <v>39090004</v>
          </cell>
          <cell r="J1287" t="str">
            <v>Industrial Processes &gt; In-process Fuel Use &gt; Fuel Storage - Fixed Roof Tanks &gt; Distillate Oil (No. 2): Working Loss</v>
          </cell>
        </row>
        <row r="1288">
          <cell r="I1288">
            <v>39090003</v>
          </cell>
          <cell r="J1288" t="str">
            <v>Industrial Processes &gt; In-process Fuel Use &gt; Fuel Storage - Fixed Roof Tanks &gt; Distillate Oil (No. 2): Breathing Loss</v>
          </cell>
        </row>
        <row r="1289">
          <cell r="I1289">
            <v>39090004</v>
          </cell>
          <cell r="J1289" t="str">
            <v>Industrial Processes &gt; In-process Fuel Use &gt; Fuel Storage - Fixed Roof Tanks &gt; Distillate Oil (No. 2): Working Loss</v>
          </cell>
        </row>
        <row r="1290">
          <cell r="I1290">
            <v>39090003</v>
          </cell>
          <cell r="J1290" t="str">
            <v>Industrial Processes &gt; In-process Fuel Use &gt; Fuel Storage - Fixed Roof Tanks &gt; Distillate Oil (No. 2): Breathing Loss</v>
          </cell>
        </row>
        <row r="1291">
          <cell r="I1291">
            <v>39090004</v>
          </cell>
          <cell r="J1291" t="str">
            <v>Industrial Processes &gt; In-process Fuel Use &gt; Fuel Storage - Fixed Roof Tanks &gt; Distillate Oil (No. 2): Working Loss</v>
          </cell>
        </row>
        <row r="1292">
          <cell r="I1292">
            <v>38500110</v>
          </cell>
          <cell r="J1292" t="str">
            <v>Industrial Processes &gt; Cooling Tower &gt; Process Cooling &gt; Other Not Classified</v>
          </cell>
        </row>
        <row r="1293">
          <cell r="I1293">
            <v>10300603</v>
          </cell>
          <cell r="J1293" t="str">
            <v>External Combustion Boilers &gt; Commercial/Institutional &gt; Natural Gas &gt; &lt; 10 Million BTU/hr</v>
          </cell>
        </row>
        <row r="1294">
          <cell r="I1294">
            <v>10300603</v>
          </cell>
          <cell r="J1294" t="str">
            <v>External Combustion Boilers &gt; Commercial/Institutional &gt; Natural Gas &gt; &lt; 10 Million BTU/hr</v>
          </cell>
        </row>
        <row r="1295">
          <cell r="I1295">
            <v>10300603</v>
          </cell>
          <cell r="J1295" t="str">
            <v>External Combustion Boilers &gt; Commercial/Institutional &gt; Natural Gas &gt; &lt; 10 Million BTU/hr</v>
          </cell>
        </row>
        <row r="1296">
          <cell r="I1296">
            <v>10300603</v>
          </cell>
          <cell r="J1296" t="str">
            <v>External Combustion Boilers &gt; Commercial/Institutional &gt; Natural Gas &gt; &lt; 10 Million BTU/hr</v>
          </cell>
        </row>
        <row r="1297">
          <cell r="I1297">
            <v>10300603</v>
          </cell>
          <cell r="J1297" t="str">
            <v>External Combustion Boilers &gt; Commercial/Institutional &gt; Natural Gas &gt; &lt; 10 Million BTU/hr</v>
          </cell>
        </row>
        <row r="1298">
          <cell r="I1298">
            <v>10300603</v>
          </cell>
          <cell r="J1298" t="str">
            <v>External Combustion Boilers &gt; Commercial/Institutional &gt; Natural Gas &gt; &lt; 10 Million BTU/hr</v>
          </cell>
        </row>
        <row r="1299">
          <cell r="I1299">
            <v>10300603</v>
          </cell>
          <cell r="J1299" t="str">
            <v>External Combustion Boilers &gt; Commercial/Institutional &gt; Natural Gas &gt; &lt; 10 Million BTU/hr</v>
          </cell>
        </row>
        <row r="1300">
          <cell r="I1300">
            <v>39090003</v>
          </cell>
          <cell r="J1300" t="str">
            <v>Industrial Processes &gt; In-process Fuel Use &gt; Fuel Storage - Fixed Roof Tanks &gt; Distillate Oil (No. 2): Breathing Loss</v>
          </cell>
        </row>
        <row r="1301">
          <cell r="I1301">
            <v>39090004</v>
          </cell>
          <cell r="J1301" t="str">
            <v>Industrial Processes &gt; In-process Fuel Use &gt; Fuel Storage - Fixed Roof Tanks &gt; Distillate Oil (No. 2): Working Loss</v>
          </cell>
        </row>
        <row r="1302">
          <cell r="I1302">
            <v>38500110</v>
          </cell>
          <cell r="J1302" t="str">
            <v>Industrial Processes &gt; Cooling Tower &gt; Process Cooling &gt; Other Not Classified</v>
          </cell>
        </row>
        <row r="1303">
          <cell r="I1303">
            <v>20300101</v>
          </cell>
          <cell r="J1303" t="str">
            <v>Internal Combustion Engines &gt; Commercial/Institutional &gt; Distillate Oil (Diesel) &gt; Reciprocating</v>
          </cell>
        </row>
        <row r="1304">
          <cell r="I1304">
            <v>31503001</v>
          </cell>
          <cell r="J1304" t="str">
            <v>Industrial Processes &gt; Photo Equip/Health Care/Labs/Air Condit/SwimPools &gt; Laboratories &gt; Bench Scale Reagents: Research</v>
          </cell>
        </row>
        <row r="1305">
          <cell r="I1305">
            <v>38500110</v>
          </cell>
          <cell r="J1305" t="str">
            <v>Industrial Processes &gt; Cooling Tower &gt; Process Cooling &gt; Other Not Classified</v>
          </cell>
        </row>
        <row r="1306">
          <cell r="I1306">
            <v>39090003</v>
          </cell>
          <cell r="J1306" t="str">
            <v>Industrial Processes &gt; In-process Fuel Use &gt; Fuel Storage - Fixed Roof Tanks &gt; Distillate Oil (No. 2): Breathing Loss</v>
          </cell>
        </row>
        <row r="1307">
          <cell r="I1307">
            <v>39090004</v>
          </cell>
          <cell r="J1307" t="str">
            <v>Industrial Processes &gt; In-process Fuel Use &gt; Fuel Storage - Fixed Roof Tanks &gt; Distillate Oil (No. 2): Working Loss</v>
          </cell>
        </row>
        <row r="1308">
          <cell r="I1308">
            <v>20300101</v>
          </cell>
          <cell r="J1308" t="str">
            <v>Internal Combustion Engines &gt; Commercial/Institutional &gt; Distillate Oil (Diesel) &gt; Reciprocating</v>
          </cell>
        </row>
        <row r="1309">
          <cell r="I1309">
            <v>39090003</v>
          </cell>
          <cell r="J1309" t="str">
            <v>Industrial Processes &gt; In-process Fuel Use &gt; Fuel Storage - Fixed Roof Tanks &gt; Distillate Oil (No. 2): Breathing Loss</v>
          </cell>
        </row>
        <row r="1310">
          <cell r="I1310">
            <v>39090004</v>
          </cell>
          <cell r="J1310" t="str">
            <v>Industrial Processes &gt; In-process Fuel Use &gt; Fuel Storage - Fixed Roof Tanks &gt; Distillate Oil (No. 2): Working Loss</v>
          </cell>
        </row>
        <row r="1311">
          <cell r="I1311">
            <v>20300101</v>
          </cell>
          <cell r="J1311" t="str">
            <v>Internal Combustion Engines &gt; Commercial/Institutional &gt; Distillate Oil (Diesel) &gt; Reciprocating</v>
          </cell>
        </row>
        <row r="1312">
          <cell r="I1312">
            <v>31503001</v>
          </cell>
          <cell r="J1312" t="str">
            <v>Industrial Processes &gt; Photo Equip/Health Care/Labs/Air Condit/SwimPools &gt; Laboratories &gt; Bench Scale Reagents: Research</v>
          </cell>
        </row>
        <row r="1313">
          <cell r="I1313">
            <v>39090003</v>
          </cell>
          <cell r="J1313" t="str">
            <v>Industrial Processes &gt; In-process Fuel Use &gt; Fuel Storage - Fixed Roof Tanks &gt; Distillate Oil (No. 2): Breathing Loss</v>
          </cell>
        </row>
        <row r="1314">
          <cell r="I1314">
            <v>39090004</v>
          </cell>
          <cell r="J1314" t="str">
            <v>Industrial Processes &gt; In-process Fuel Use &gt; Fuel Storage - Fixed Roof Tanks &gt; Distillate Oil (No. 2): Working Loss</v>
          </cell>
        </row>
        <row r="1315">
          <cell r="I1315">
            <v>20300101</v>
          </cell>
          <cell r="J1315" t="str">
            <v>Internal Combustion Engines &gt; Commercial/Institutional &gt; Distillate Oil (Diesel) &gt; Reciprocating</v>
          </cell>
        </row>
        <row r="1316">
          <cell r="I1316">
            <v>10300603</v>
          </cell>
          <cell r="J1316" t="str">
            <v>External Combustion Boilers &gt; Commercial/Institutional &gt; Natural Gas &gt; &lt; 10 Million BTU/hr</v>
          </cell>
        </row>
        <row r="1317">
          <cell r="I1317">
            <v>10300603</v>
          </cell>
          <cell r="J1317" t="str">
            <v>External Combustion Boilers &gt; Commercial/Institutional &gt; Natural Gas &gt; &lt; 10 Million BTU/hr</v>
          </cell>
        </row>
        <row r="1318">
          <cell r="I1318">
            <v>31503001</v>
          </cell>
          <cell r="J1318" t="str">
            <v>Industrial Processes &gt; Photo Equip/Health Care/Labs/Air Condit/SwimPools &gt; Laboratories &gt; Bench Scale Reagents: Research</v>
          </cell>
        </row>
        <row r="1319">
          <cell r="I1319">
            <v>39090003</v>
          </cell>
          <cell r="J1319" t="str">
            <v>Industrial Processes &gt; In-process Fuel Use &gt; Fuel Storage - Fixed Roof Tanks &gt; Distillate Oil (No. 2): Breathing Loss</v>
          </cell>
        </row>
        <row r="1320">
          <cell r="I1320">
            <v>39090004</v>
          </cell>
          <cell r="J1320" t="str">
            <v>Industrial Processes &gt; In-process Fuel Use &gt; Fuel Storage - Fixed Roof Tanks &gt; Distillate Oil (No. 2): Working Loss</v>
          </cell>
        </row>
        <row r="1321">
          <cell r="I1321">
            <v>38500110</v>
          </cell>
          <cell r="J1321" t="str">
            <v>Industrial Processes &gt; Cooling Tower &gt; Process Cooling &gt; Other Not Classified</v>
          </cell>
        </row>
        <row r="1322">
          <cell r="I1322">
            <v>38500110</v>
          </cell>
          <cell r="J1322" t="str">
            <v>Industrial Processes &gt; Cooling Tower &gt; Process Cooling &gt; Other Not Classified</v>
          </cell>
        </row>
        <row r="1323">
          <cell r="I1323">
            <v>20300101</v>
          </cell>
          <cell r="J1323" t="str">
            <v>Internal Combustion Engines &gt; Commercial/Institutional &gt; Distillate Oil (Diesel) &gt; Reciprocating</v>
          </cell>
        </row>
        <row r="1324">
          <cell r="I1324">
            <v>20300101</v>
          </cell>
          <cell r="J1324" t="str">
            <v>Internal Combustion Engines &gt; Commercial/Institutional &gt; Distillate Oil (Diesel) &gt; Reciprocating</v>
          </cell>
        </row>
        <row r="1325">
          <cell r="I1325">
            <v>39090003</v>
          </cell>
          <cell r="J1325" t="str">
            <v>Industrial Processes &gt; In-process Fuel Use &gt; Fuel Storage - Fixed Roof Tanks &gt; Distillate Oil (No. 2): Breathing Loss</v>
          </cell>
        </row>
        <row r="1326">
          <cell r="I1326">
            <v>39090004</v>
          </cell>
          <cell r="J1326" t="str">
            <v>Industrial Processes &gt; In-process Fuel Use &gt; Fuel Storage - Fixed Roof Tanks &gt; Distillate Oil (No. 2): Working Loss</v>
          </cell>
        </row>
        <row r="1327">
          <cell r="I1327">
            <v>39090003</v>
          </cell>
          <cell r="J1327" t="str">
            <v>Industrial Processes &gt; In-process Fuel Use &gt; Fuel Storage - Fixed Roof Tanks &gt; Distillate Oil (No. 2): Breathing Loss</v>
          </cell>
        </row>
        <row r="1328">
          <cell r="I1328">
            <v>39090004</v>
          </cell>
          <cell r="J1328" t="str">
            <v>Industrial Processes &gt; In-process Fuel Use &gt; Fuel Storage - Fixed Roof Tanks &gt; Distillate Oil (No. 2): Working Loss</v>
          </cell>
        </row>
        <row r="1329">
          <cell r="I1329">
            <v>38500110</v>
          </cell>
          <cell r="J1329" t="str">
            <v>Industrial Processes &gt; Cooling Tower &gt; Process Cooling &gt; Other Not Classified</v>
          </cell>
        </row>
        <row r="1330">
          <cell r="I1330">
            <v>20300101</v>
          </cell>
          <cell r="J1330" t="str">
            <v>Internal Combustion Engines &gt; Commercial/Institutional &gt; Distillate Oil (Diesel) &gt; Reciprocating</v>
          </cell>
        </row>
        <row r="1331">
          <cell r="I1331">
            <v>39090003</v>
          </cell>
          <cell r="J1331" t="str">
            <v>Industrial Processes &gt; In-process Fuel Use &gt; Fuel Storage - Fixed Roof Tanks &gt; Distillate Oil (No. 2): Breathing Loss</v>
          </cell>
        </row>
        <row r="1332">
          <cell r="I1332">
            <v>39090004</v>
          </cell>
          <cell r="J1332" t="str">
            <v>Industrial Processes &gt; In-process Fuel Use &gt; Fuel Storage - Fixed Roof Tanks &gt; Distillate Oil (No. 2): Working Loss</v>
          </cell>
        </row>
        <row r="1333">
          <cell r="I1333">
            <v>38500110</v>
          </cell>
          <cell r="J1333" t="str">
            <v>Industrial Processes &gt; Cooling Tower &gt; Process Cooling &gt; Other Not Classified</v>
          </cell>
        </row>
        <row r="1334">
          <cell r="I1334">
            <v>20300101</v>
          </cell>
          <cell r="J1334" t="str">
            <v>Internal Combustion Engines &gt; Commercial/Institutional &gt; Distillate Oil (Diesel) &gt; Reciprocating</v>
          </cell>
        </row>
        <row r="1335">
          <cell r="I1335">
            <v>10300603</v>
          </cell>
          <cell r="J1335" t="str">
            <v>External Combustion Boilers &gt; Commercial/Institutional &gt; Natural Gas &gt; &lt; 10 Million BTU/hr</v>
          </cell>
        </row>
        <row r="1336">
          <cell r="I1336">
            <v>39090003</v>
          </cell>
          <cell r="J1336" t="str">
            <v>Industrial Processes &gt; In-process Fuel Use &gt; Fuel Storage - Fixed Roof Tanks &gt; Distillate Oil (No. 2): Breathing Loss</v>
          </cell>
        </row>
        <row r="1337">
          <cell r="I1337">
            <v>39090004</v>
          </cell>
          <cell r="J1337" t="str">
            <v>Industrial Processes &gt; In-process Fuel Use &gt; Fuel Storage - Fixed Roof Tanks &gt; Distillate Oil (No. 2): Working Loss</v>
          </cell>
        </row>
        <row r="1338">
          <cell r="I1338">
            <v>38500110</v>
          </cell>
          <cell r="J1338" t="str">
            <v>Industrial Processes &gt; Cooling Tower &gt; Process Cooling &gt; Other Not Classified</v>
          </cell>
        </row>
        <row r="1339">
          <cell r="I1339">
            <v>20300101</v>
          </cell>
          <cell r="J1339" t="str">
            <v>Internal Combustion Engines &gt; Commercial/Institutional &gt; Distillate Oil (Diesel) &gt; Reciprocating</v>
          </cell>
        </row>
        <row r="1340">
          <cell r="I1340">
            <v>39090003</v>
          </cell>
          <cell r="J1340" t="str">
            <v>Industrial Processes &gt; In-process Fuel Use &gt; Fuel Storage - Fixed Roof Tanks &gt; Distillate Oil (No. 2): Breathing Loss</v>
          </cell>
        </row>
        <row r="1341">
          <cell r="I1341">
            <v>39090004</v>
          </cell>
          <cell r="J1341" t="str">
            <v>Industrial Processes &gt; In-process Fuel Use &gt; Fuel Storage - Fixed Roof Tanks &gt; Distillate Oil (No. 2): Working Loss</v>
          </cell>
        </row>
        <row r="1342">
          <cell r="I1342">
            <v>20300101</v>
          </cell>
          <cell r="J1342" t="str">
            <v>Internal Combustion Engines &gt; Commercial/Institutional &gt; Distillate Oil (Diesel) &gt; Reciprocating</v>
          </cell>
        </row>
        <row r="1343">
          <cell r="I1343">
            <v>10300603</v>
          </cell>
          <cell r="J1343" t="str">
            <v>External Combustion Boilers &gt; Commercial/Institutional &gt; Natural Gas &gt; &lt; 10 Million BTU/hr</v>
          </cell>
        </row>
        <row r="1344">
          <cell r="I1344">
            <v>10300603</v>
          </cell>
          <cell r="J1344" t="str">
            <v>External Combustion Boilers &gt; Commercial/Institutional &gt; Natural Gas &gt; &lt; 10 Million BTU/hr</v>
          </cell>
        </row>
        <row r="1345">
          <cell r="I1345">
            <v>39090003</v>
          </cell>
          <cell r="J1345" t="str">
            <v>Industrial Processes &gt; In-process Fuel Use &gt; Fuel Storage - Fixed Roof Tanks &gt; Distillate Oil (No. 2): Breathing Loss</v>
          </cell>
        </row>
        <row r="1346">
          <cell r="I1346">
            <v>39090004</v>
          </cell>
          <cell r="J1346" t="str">
            <v>Industrial Processes &gt; In-process Fuel Use &gt; Fuel Storage - Fixed Roof Tanks &gt; Distillate Oil (No. 2): Working Loss</v>
          </cell>
        </row>
        <row r="1347">
          <cell r="I1347">
            <v>38500110</v>
          </cell>
          <cell r="J1347" t="str">
            <v>Industrial Processes &gt; Cooling Tower &gt; Process Cooling &gt; Other Not Classified</v>
          </cell>
        </row>
        <row r="1348">
          <cell r="I1348">
            <v>20300101</v>
          </cell>
          <cell r="J1348" t="str">
            <v>Internal Combustion Engines &gt; Commercial/Institutional &gt; Distillate Oil (Diesel) &gt; Reciprocating</v>
          </cell>
        </row>
        <row r="1349">
          <cell r="I1349">
            <v>10300603</v>
          </cell>
          <cell r="J1349" t="str">
            <v>External Combustion Boilers &gt; Commercial/Institutional &gt; Natural Gas &gt; &lt; 10 Million BTU/hr</v>
          </cell>
        </row>
        <row r="1350">
          <cell r="I1350">
            <v>40799999</v>
          </cell>
          <cell r="J1350" t="str">
            <v>Chemical Evaporation &gt; Organic Chemical Storage &gt; Miscellaneous Chemicals &gt; Other Not Classified</v>
          </cell>
        </row>
        <row r="1351">
          <cell r="I1351">
            <v>10300603</v>
          </cell>
          <cell r="J1351" t="str">
            <v>External Combustion Boilers &gt; Commercial/Institutional &gt; Natural Gas &gt; &lt; 10 Million BTU/hr</v>
          </cell>
        </row>
        <row r="1352">
          <cell r="I1352">
            <v>39090003</v>
          </cell>
          <cell r="J1352" t="str">
            <v>Industrial Processes &gt; In-process Fuel Use &gt; Fuel Storage - Fixed Roof Tanks &gt; Distillate Oil (No. 2): Breathing Loss</v>
          </cell>
        </row>
        <row r="1353">
          <cell r="I1353">
            <v>39090004</v>
          </cell>
          <cell r="J1353" t="str">
            <v>Industrial Processes &gt; In-process Fuel Use &gt; Fuel Storage - Fixed Roof Tanks &gt; Distillate Oil (No. 2): Working Loss</v>
          </cell>
        </row>
        <row r="1354">
          <cell r="I1354">
            <v>38500110</v>
          </cell>
          <cell r="J1354" t="str">
            <v>Industrial Processes &gt; Cooling Tower &gt; Process Cooling &gt; Other Not Classified</v>
          </cell>
        </row>
        <row r="1355">
          <cell r="I1355">
            <v>20300101</v>
          </cell>
          <cell r="J1355" t="str">
            <v>Internal Combustion Engines &gt; Commercial/Institutional &gt; Distillate Oil (Diesel) &gt; Reciprocating</v>
          </cell>
        </row>
        <row r="1356">
          <cell r="I1356">
            <v>39090003</v>
          </cell>
          <cell r="J1356" t="str">
            <v>Industrial Processes &gt; In-process Fuel Use &gt; Fuel Storage - Fixed Roof Tanks &gt; Distillate Oil (No. 2): Breathing Loss</v>
          </cell>
        </row>
        <row r="1357">
          <cell r="I1357">
            <v>39090004</v>
          </cell>
          <cell r="J1357" t="str">
            <v>Industrial Processes &gt; In-process Fuel Use &gt; Fuel Storage - Fixed Roof Tanks &gt; Distillate Oil (No. 2): Working Loss</v>
          </cell>
        </row>
        <row r="1358">
          <cell r="I1358">
            <v>38500110</v>
          </cell>
          <cell r="J1358" t="str">
            <v>Industrial Processes &gt; Cooling Tower &gt; Process Cooling &gt; Other Not Classified</v>
          </cell>
        </row>
        <row r="1359">
          <cell r="I1359">
            <v>20300101</v>
          </cell>
          <cell r="J1359" t="str">
            <v>Internal Combustion Engines &gt; Commercial/Institutional &gt; Distillate Oil (Diesel) &gt; Reciprocating</v>
          </cell>
        </row>
        <row r="1360">
          <cell r="I1360">
            <v>38500110</v>
          </cell>
          <cell r="J1360" t="str">
            <v>Industrial Processes &gt; Cooling Tower &gt; Process Cooling &gt; Other Not Classified</v>
          </cell>
        </row>
        <row r="1361">
          <cell r="I1361">
            <v>39090003</v>
          </cell>
          <cell r="J1361" t="str">
            <v>Industrial Processes &gt; In-process Fuel Use &gt; Fuel Storage - Fixed Roof Tanks &gt; Distillate Oil (No. 2): Breathing Loss</v>
          </cell>
        </row>
        <row r="1362">
          <cell r="I1362">
            <v>39090004</v>
          </cell>
          <cell r="J1362" t="str">
            <v>Industrial Processes &gt; In-process Fuel Use &gt; Fuel Storage - Fixed Roof Tanks &gt; Distillate Oil (No. 2): Working Loss</v>
          </cell>
        </row>
        <row r="1363">
          <cell r="I1363">
            <v>39090003</v>
          </cell>
          <cell r="J1363" t="str">
            <v>Industrial Processes &gt; In-process Fuel Use &gt; Fuel Storage - Fixed Roof Tanks &gt; Distillate Oil (No. 2): Breathing Loss</v>
          </cell>
        </row>
        <row r="1364">
          <cell r="I1364">
            <v>39090004</v>
          </cell>
          <cell r="J1364" t="str">
            <v>Industrial Processes &gt; In-process Fuel Use &gt; Fuel Storage - Fixed Roof Tanks &gt; Distillate Oil (No. 2): Working Loss</v>
          </cell>
        </row>
        <row r="1365">
          <cell r="I1365">
            <v>38500110</v>
          </cell>
          <cell r="J1365" t="str">
            <v>Industrial Processes &gt; Cooling Tower &gt; Process Cooling &gt; Other Not Classified</v>
          </cell>
        </row>
        <row r="1366">
          <cell r="I1366">
            <v>38500110</v>
          </cell>
          <cell r="J1366" t="str">
            <v>Industrial Processes &gt; Cooling Tower &gt; Process Cooling &gt; Other Not Classified</v>
          </cell>
        </row>
        <row r="1367">
          <cell r="I1367">
            <v>20300101</v>
          </cell>
          <cell r="J1367" t="str">
            <v>Internal Combustion Engines &gt; Commercial/Institutional &gt; Distillate Oil (Diesel) &gt; Reciprocating</v>
          </cell>
        </row>
        <row r="1368">
          <cell r="I1368">
            <v>20300101</v>
          </cell>
          <cell r="J1368" t="str">
            <v>Internal Combustion Engines &gt; Commercial/Institutional &gt; Distillate Oil (Diesel) &gt; Reciprocating</v>
          </cell>
        </row>
        <row r="1369">
          <cell r="I1369">
            <v>20300201</v>
          </cell>
          <cell r="J1369" t="str">
            <v>Internal Combustion Engines &gt; Commercial/Institutional &gt; Natural Gas &gt; Reciprocating</v>
          </cell>
        </row>
        <row r="1370">
          <cell r="I1370">
            <v>20300101</v>
          </cell>
          <cell r="J1370" t="str">
            <v>Internal Combustion Engines &gt; Commercial/Institutional &gt; Distillate Oil (Diesel) &gt; Reciprocating</v>
          </cell>
        </row>
        <row r="1371">
          <cell r="I1371">
            <v>20300101</v>
          </cell>
          <cell r="J1371" t="str">
            <v>Internal Combustion Engines &gt; Commercial/Institutional &gt; Distillate Oil (Diesel) &gt; Reciprocating</v>
          </cell>
        </row>
        <row r="1372">
          <cell r="I1372">
            <v>38500110</v>
          </cell>
          <cell r="J1372" t="str">
            <v>Industrial Processes &gt; Cooling Tower &gt; Process Cooling &gt; Other Not Classified</v>
          </cell>
        </row>
        <row r="1373">
          <cell r="I1373">
            <v>38500110</v>
          </cell>
          <cell r="J1373" t="str">
            <v>Industrial Processes &gt; Cooling Tower &gt; Process Cooling &gt; Other Not Classified</v>
          </cell>
        </row>
        <row r="1374">
          <cell r="I1374">
            <v>38500110</v>
          </cell>
          <cell r="J1374" t="str">
            <v>Industrial Processes &gt; Cooling Tower &gt; Process Cooling &gt; Other Not Classified</v>
          </cell>
        </row>
        <row r="1375">
          <cell r="I1375">
            <v>38500110</v>
          </cell>
          <cell r="J1375" t="str">
            <v>Industrial Processes &gt; Cooling Tower &gt; Process Cooling &gt; Other Not Classified</v>
          </cell>
        </row>
        <row r="1376">
          <cell r="I1376">
            <v>38500110</v>
          </cell>
          <cell r="J1376" t="str">
            <v>Industrial Processes &gt; Cooling Tower &gt; Process Cooling &gt; Other Not Classified</v>
          </cell>
        </row>
        <row r="1377">
          <cell r="I1377">
            <v>38500110</v>
          </cell>
          <cell r="J1377" t="str">
            <v>Industrial Processes &gt; Cooling Tower &gt; Process Cooling &gt; Other Not Classified</v>
          </cell>
        </row>
        <row r="1378">
          <cell r="I1378">
            <v>38500110</v>
          </cell>
          <cell r="J1378" t="str">
            <v>Industrial Processes &gt; Cooling Tower &gt; Process Cooling &gt; Other Not Classified</v>
          </cell>
        </row>
        <row r="1379">
          <cell r="I1379">
            <v>20300101</v>
          </cell>
          <cell r="J1379" t="str">
            <v>Internal Combustion Engines &gt; Commercial/Institutional &gt; Distillate Oil (Diesel) &gt; Reciprocating</v>
          </cell>
        </row>
        <row r="1380">
          <cell r="I1380">
            <v>20300201</v>
          </cell>
          <cell r="J1380" t="str">
            <v>Internal Combustion Engines &gt; Commercial/Institutional &gt; Natural Gas &gt; Reciprocating</v>
          </cell>
        </row>
        <row r="1381">
          <cell r="I1381">
            <v>20300101</v>
          </cell>
          <cell r="J1381" t="str">
            <v>Internal Combustion Engines &gt; Commercial/Institutional &gt; Distillate Oil (Diesel) &gt; Reciprocating</v>
          </cell>
        </row>
        <row r="1382">
          <cell r="I1382">
            <v>10300601</v>
          </cell>
          <cell r="J1382" t="str">
            <v>External Combustion Boilers &gt; Commercial/Institutional &gt; Natural Gas &gt; &gt; 100 Million BTU/hr</v>
          </cell>
        </row>
        <row r="1383">
          <cell r="I1383">
            <v>10300501</v>
          </cell>
          <cell r="J1383" t="str">
            <v>External Combustion Boilers &gt; Commercial/Institutional &gt; Distillate Oil - Grades 1 and 2 &gt; Boiler</v>
          </cell>
        </row>
        <row r="1384">
          <cell r="I1384">
            <v>10300601</v>
          </cell>
          <cell r="J1384" t="str">
            <v>External Combustion Boilers &gt; Commercial/Institutional &gt; Natural Gas &gt; &gt; 100 Million BTU/hr</v>
          </cell>
        </row>
        <row r="1385">
          <cell r="I1385">
            <v>10300501</v>
          </cell>
          <cell r="J1385" t="str">
            <v>External Combustion Boilers &gt; Commercial/Institutional &gt; Distillate Oil - Grades 1 and 2 &gt; Boiler</v>
          </cell>
        </row>
        <row r="1386">
          <cell r="I1386">
            <v>10300601</v>
          </cell>
          <cell r="J1386" t="str">
            <v>External Combustion Boilers &gt; Commercial/Institutional &gt; Natural Gas &gt; &gt; 100 Million BTU/hr</v>
          </cell>
        </row>
        <row r="1387">
          <cell r="I1387">
            <v>10300501</v>
          </cell>
          <cell r="J1387" t="str">
            <v>External Combustion Boilers &gt; Commercial/Institutional &gt; Distillate Oil - Grades 1 and 2 &gt; Boiler</v>
          </cell>
        </row>
        <row r="1388">
          <cell r="I1388">
            <v>10300601</v>
          </cell>
          <cell r="J1388" t="str">
            <v>External Combustion Boilers &gt; Commercial/Institutional &gt; Natural Gas &gt; &gt; 100 Million BTU/hr</v>
          </cell>
        </row>
        <row r="1389">
          <cell r="I1389">
            <v>10300501</v>
          </cell>
          <cell r="J1389" t="str">
            <v>External Combustion Boilers &gt; Commercial/Institutional &gt; Distillate Oil - Grades 1 and 2 &gt; Boiler</v>
          </cell>
        </row>
        <row r="1390">
          <cell r="I1390">
            <v>20300101</v>
          </cell>
          <cell r="J1390" t="str">
            <v>Internal Combustion Engines &gt; Commercial/Institutional &gt; Distillate Oil (Diesel) &gt; Reciprocating</v>
          </cell>
        </row>
        <row r="1391">
          <cell r="I1391">
            <v>20300101</v>
          </cell>
          <cell r="J1391" t="str">
            <v>Internal Combustion Engines &gt; Commercial/Institutional &gt; Distillate Oil (Diesel) &gt; Reciprocating</v>
          </cell>
        </row>
        <row r="1392">
          <cell r="I1392">
            <v>20300101</v>
          </cell>
          <cell r="J1392" t="str">
            <v>Internal Combustion Engines &gt; Commercial/Institutional &gt; Distillate Oil (Diesel) &gt; Reciprocating</v>
          </cell>
        </row>
        <row r="1393">
          <cell r="I1393">
            <v>20300101</v>
          </cell>
          <cell r="J1393" t="str">
            <v>Internal Combustion Engines &gt; Commercial/Institutional &gt; Distillate Oil (Diesel) &gt; Reciprocating</v>
          </cell>
        </row>
        <row r="1394">
          <cell r="I1394">
            <v>20300201</v>
          </cell>
          <cell r="J1394" t="str">
            <v>Internal Combustion Engines &gt; Commercial/Institutional &gt; Natural Gas &gt; Reciprocating</v>
          </cell>
        </row>
        <row r="1395">
          <cell r="I1395">
            <v>20300101</v>
          </cell>
          <cell r="J1395" t="str">
            <v>Internal Combustion Engines &gt; Commercial/Institutional &gt; Distillate Oil (Diesel) &gt; Reciprocating</v>
          </cell>
        </row>
        <row r="1396">
          <cell r="I1396">
            <v>20300101</v>
          </cell>
          <cell r="J1396" t="str">
            <v>Internal Combustion Engines &gt; Commercial/Institutional &gt; Distillate Oil (Diesel) &gt; Reciprocating</v>
          </cell>
        </row>
        <row r="1397">
          <cell r="I1397">
            <v>20300101</v>
          </cell>
          <cell r="J1397" t="str">
            <v>Internal Combustion Engines &gt; Commercial/Institutional &gt; Distillate Oil (Diesel) &gt; Reciprocating</v>
          </cell>
        </row>
        <row r="1398">
          <cell r="I1398">
            <v>20300201</v>
          </cell>
          <cell r="J1398" t="str">
            <v>Internal Combustion Engines &gt; Commercial/Institutional &gt; Natural Gas &gt; Reciprocating</v>
          </cell>
        </row>
        <row r="1399">
          <cell r="I1399">
            <v>10200603</v>
          </cell>
          <cell r="J1399" t="str">
            <v>External Combustion Boilers &gt; Industrial &gt; Natural Gas &gt; &lt; 10 Million BTU/hr</v>
          </cell>
        </row>
        <row r="1400">
          <cell r="I1400">
            <v>40288801</v>
          </cell>
          <cell r="J1400" t="str">
            <v>Chemical Evaporation &gt; Surface Coating Operations &gt; Fugitive Emissions &gt; General</v>
          </cell>
        </row>
        <row r="1401">
          <cell r="I1401">
            <v>20300101</v>
          </cell>
          <cell r="J1401" t="str">
            <v>Internal Combustion Engines &gt; Commercial/Institutional &gt; Distillate Oil (Diesel) &gt; Reciprocating</v>
          </cell>
        </row>
        <row r="1402">
          <cell r="I1402">
            <v>20300101</v>
          </cell>
          <cell r="J1402" t="str">
            <v>Internal Combustion Engines &gt; Commercial/Institutional &gt; Distillate Oil (Diesel) &gt; Reciprocating</v>
          </cell>
        </row>
        <row r="1403">
          <cell r="I1403">
            <v>20300101</v>
          </cell>
          <cell r="J1403" t="str">
            <v>Internal Combustion Engines &gt; Commercial/Institutional &gt; Distillate Oil (Diesel) &gt; Reciprocating</v>
          </cell>
        </row>
        <row r="1404">
          <cell r="I1404">
            <v>20300101</v>
          </cell>
          <cell r="J1404" t="str">
            <v>Internal Combustion Engines &gt; Commercial/Institutional &gt; Distillate Oil (Diesel) &gt; Reciprocating</v>
          </cell>
        </row>
        <row r="1405">
          <cell r="I1405">
            <v>20300101</v>
          </cell>
          <cell r="J1405" t="str">
            <v>Internal Combustion Engines &gt; Commercial/Institutional &gt; Distillate Oil (Diesel) &gt; Reciprocating</v>
          </cell>
        </row>
        <row r="1406">
          <cell r="I1406">
            <v>20300101</v>
          </cell>
          <cell r="J1406" t="str">
            <v>Internal Combustion Engines &gt; Commercial/Institutional &gt; Distillate Oil (Diesel) &gt; Reciprocating</v>
          </cell>
        </row>
        <row r="1407">
          <cell r="I1407">
            <v>20300101</v>
          </cell>
          <cell r="J1407" t="str">
            <v>Internal Combustion Engines &gt; Commercial/Institutional &gt; Distillate Oil (Diesel) &gt; Reciprocating</v>
          </cell>
        </row>
        <row r="1408">
          <cell r="I1408">
            <v>20300101</v>
          </cell>
          <cell r="J1408" t="str">
            <v>Internal Combustion Engines &gt; Commercial/Institutional &gt; Distillate Oil (Diesel) &gt; Reciprocating</v>
          </cell>
        </row>
        <row r="1409">
          <cell r="I1409">
            <v>20300101</v>
          </cell>
          <cell r="J1409" t="str">
            <v>Internal Combustion Engines &gt; Commercial/Institutional &gt; Distillate Oil (Diesel) &gt; Reciprocating</v>
          </cell>
        </row>
        <row r="1410">
          <cell r="I1410">
            <v>20300201</v>
          </cell>
          <cell r="J1410" t="str">
            <v>Internal Combustion Engines &gt; Commercial/Institutional &gt; Natural Gas &gt; Reciprocating</v>
          </cell>
        </row>
        <row r="1411">
          <cell r="I1411">
            <v>20300101</v>
          </cell>
          <cell r="J1411" t="str">
            <v>Internal Combustion Engines &gt; Commercial/Institutional &gt; Distillate Oil (Diesel) &gt; Reciprocating</v>
          </cell>
        </row>
        <row r="1412">
          <cell r="I1412">
            <v>20300201</v>
          </cell>
          <cell r="J1412" t="str">
            <v>Internal Combustion Engines &gt; Commercial/Institutional &gt; Natural Gas &gt; Reciprocating</v>
          </cell>
        </row>
        <row r="1413">
          <cell r="I1413">
            <v>20300101</v>
          </cell>
          <cell r="J1413" t="str">
            <v>Internal Combustion Engines &gt; Commercial/Institutional &gt; Distillate Oil (Diesel) &gt; Reciprocating</v>
          </cell>
        </row>
        <row r="1414">
          <cell r="I1414">
            <v>20300101</v>
          </cell>
          <cell r="J1414" t="str">
            <v>Internal Combustion Engines &gt; Commercial/Institutional &gt; Distillate Oil (Diesel) &gt; Reciprocating</v>
          </cell>
        </row>
        <row r="1415">
          <cell r="I1415">
            <v>20300101</v>
          </cell>
          <cell r="J1415" t="str">
            <v>Internal Combustion Engines &gt; Commercial/Institutional &gt; Distillate Oil (Diesel) &gt; Reciprocating</v>
          </cell>
        </row>
        <row r="1416">
          <cell r="I1416">
            <v>20300101</v>
          </cell>
          <cell r="J1416" t="str">
            <v>Internal Combustion Engines &gt; Commercial/Institutional &gt; Distillate Oil (Diesel) &gt; Reciprocating</v>
          </cell>
        </row>
        <row r="1417">
          <cell r="I1417">
            <v>20300101</v>
          </cell>
          <cell r="J1417" t="str">
            <v>Internal Combustion Engines &gt; Commercial/Institutional &gt; Distillate Oil (Diesel) &gt; Reciprocating</v>
          </cell>
        </row>
        <row r="1418">
          <cell r="I1418">
            <v>20300201</v>
          </cell>
          <cell r="J1418" t="str">
            <v>Internal Combustion Engines &gt; Commercial/Institutional &gt; Natural Gas &gt; Reciprocating</v>
          </cell>
        </row>
        <row r="1419">
          <cell r="I1419">
            <v>20300101</v>
          </cell>
          <cell r="J1419" t="str">
            <v>Internal Combustion Engines &gt; Commercial/Institutional &gt; Distillate Oil (Diesel) &gt; Reciprocating</v>
          </cell>
        </row>
        <row r="1420">
          <cell r="I1420">
            <v>10300603</v>
          </cell>
          <cell r="J1420" t="str">
            <v>External Combustion Boilers &gt; Commercial/Institutional &gt; Natural Gas &gt; &lt; 10 Million BTU/hr</v>
          </cell>
        </row>
        <row r="1421">
          <cell r="I1421">
            <v>10300603</v>
          </cell>
          <cell r="J1421" t="str">
            <v>External Combustion Boilers &gt; Commercial/Institutional &gt; Natural Gas &gt; &lt; 10 Million BTU/hr</v>
          </cell>
        </row>
        <row r="1422">
          <cell r="I1422">
            <v>10300503</v>
          </cell>
          <cell r="J1422" t="str">
            <v>External Combustion Boilers &gt; Commercial/Institutional &gt; Distillate Oil &gt; &lt; 10 Million BTU/hr</v>
          </cell>
        </row>
        <row r="1423">
          <cell r="I1423">
            <v>10300603</v>
          </cell>
          <cell r="J1423" t="str">
            <v>External Combustion Boilers &gt; Commercial/Institutional &gt; Natural Gas &gt; &lt; 10 Million BTU/hr</v>
          </cell>
        </row>
        <row r="1424">
          <cell r="I1424">
            <v>10300503</v>
          </cell>
          <cell r="J1424" t="str">
            <v>External Combustion Boilers &gt; Commercial/Institutional &gt; Distillate Oil &gt; &lt; 10 Million BTU/hr</v>
          </cell>
        </row>
        <row r="1425">
          <cell r="I1425">
            <v>10300603</v>
          </cell>
          <cell r="J1425" t="str">
            <v>External Combustion Boilers &gt; Commercial/Institutional &gt; Natural Gas &gt; &lt; 10 Million BTU/hr</v>
          </cell>
        </row>
        <row r="1426">
          <cell r="I1426">
            <v>10300503</v>
          </cell>
          <cell r="J1426" t="str">
            <v>External Combustion Boilers &gt; Commercial/Institutional &gt; Distillate Oil &gt; &lt; 10 Million BTU/hr</v>
          </cell>
        </row>
        <row r="1427">
          <cell r="I1427">
            <v>10300603</v>
          </cell>
          <cell r="J1427" t="str">
            <v>External Combustion Boilers &gt; Commercial/Institutional &gt; Natural Gas &gt; &lt; 10 Million BTU/hr</v>
          </cell>
        </row>
        <row r="1428">
          <cell r="I1428">
            <v>10300503</v>
          </cell>
          <cell r="J1428" t="str">
            <v>External Combustion Boilers &gt; Commercial/Institutional &gt; Distillate Oil &gt; &lt; 10 Million BTU/hr</v>
          </cell>
        </row>
        <row r="1429">
          <cell r="I1429">
            <v>10300602</v>
          </cell>
          <cell r="J1429" t="str">
            <v>External Combustion Boilers &gt; Commercial/Institutional &gt; Natural Gas &gt; 10-100 Million BTU/hr</v>
          </cell>
        </row>
        <row r="1430">
          <cell r="I1430">
            <v>10300502</v>
          </cell>
          <cell r="J1430" t="str">
            <v>External Combustion Boilers &gt; Commercial/Institutional &gt; Distillate Oil &gt; 10-100 Million BTU/hr</v>
          </cell>
        </row>
        <row r="1431">
          <cell r="I1431">
            <v>10300602</v>
          </cell>
          <cell r="J1431" t="str">
            <v>External Combustion Boilers &gt; Commercial/Institutional &gt; Natural Gas &gt; 10-100 Million BTU/hr</v>
          </cell>
        </row>
        <row r="1432">
          <cell r="I1432">
            <v>10300502</v>
          </cell>
          <cell r="J1432" t="str">
            <v>External Combustion Boilers &gt; Commercial/Institutional &gt; Distillate Oil &gt; 10-100 Million BTU/hr</v>
          </cell>
        </row>
        <row r="1433">
          <cell r="I1433">
            <v>10300602</v>
          </cell>
          <cell r="J1433" t="str">
            <v>External Combustion Boilers &gt; Commercial/Institutional &gt; Natural Gas &gt; 10-100 Million BTU/hr</v>
          </cell>
        </row>
        <row r="1434">
          <cell r="I1434">
            <v>10300502</v>
          </cell>
          <cell r="J1434" t="str">
            <v>External Combustion Boilers &gt; Commercial/Institutional &gt; Distillate Oil &gt; 10-100 Million BTU/hr</v>
          </cell>
        </row>
        <row r="1435">
          <cell r="I1435">
            <v>40100336</v>
          </cell>
          <cell r="J1435" t="str">
            <v>Chemical Evaporation &gt; Organic Solvent Evaporation &gt; Cold Solvent Cleaning/Stripping &gt; Degreaser: Entire Unit</v>
          </cell>
        </row>
        <row r="1436">
          <cell r="I1436">
            <v>40100336</v>
          </cell>
          <cell r="J1436" t="str">
            <v>Chemical Evaporation &gt; Organic Solvent Evaporation &gt; Cold Solvent Cleaning/Stripping &gt; Degreaser: Entire Unit</v>
          </cell>
        </row>
        <row r="1437">
          <cell r="I1437">
            <v>10301002</v>
          </cell>
          <cell r="J1437" t="str">
            <v>External Combustion Boilers &gt; Commercial/Institutional &gt; Liquified Petroleum Gas (LPG) &gt; Propane</v>
          </cell>
        </row>
        <row r="1438">
          <cell r="I1438">
            <v>20100102</v>
          </cell>
          <cell r="J1438" t="str">
            <v>Internal Combustion Engines &gt; Electric Generation &gt; Distillate Oil (Diesel) &gt; Reciprocating</v>
          </cell>
        </row>
        <row r="1439">
          <cell r="I1439">
            <v>20100102</v>
          </cell>
          <cell r="J1439" t="str">
            <v>Internal Combustion Engines &gt; Electric Generation &gt; Distillate Oil (Diesel) &gt; Reciprocating</v>
          </cell>
        </row>
        <row r="1440">
          <cell r="I1440">
            <v>20100102</v>
          </cell>
          <cell r="J1440" t="str">
            <v>Internal Combustion Engines &gt; Electric Generation &gt; Distillate Oil (Diesel) &gt; Reciprocating</v>
          </cell>
        </row>
        <row r="1441">
          <cell r="I1441">
            <v>20100102</v>
          </cell>
          <cell r="J1441" t="str">
            <v>Internal Combustion Engines &gt; Electric Generation &gt; Distillate Oil (Diesel) &gt; Reciprocating</v>
          </cell>
        </row>
        <row r="1442">
          <cell r="I1442">
            <v>20100102</v>
          </cell>
          <cell r="J1442" t="str">
            <v>Internal Combustion Engines &gt; Electric Generation &gt; Distillate Oil (Diesel) &gt; Reciprocating</v>
          </cell>
        </row>
        <row r="1443">
          <cell r="I1443">
            <v>20100102</v>
          </cell>
          <cell r="J1443" t="str">
            <v>Internal Combustion Engines &gt; Electric Generation &gt; Distillate Oil (Diesel) &gt; Reciprocating</v>
          </cell>
        </row>
        <row r="1444">
          <cell r="I1444">
            <v>20100102</v>
          </cell>
          <cell r="J1444" t="str">
            <v>Internal Combustion Engines &gt; Electric Generation &gt; Distillate Oil (Diesel) &gt; Reciprocating</v>
          </cell>
        </row>
        <row r="1445">
          <cell r="I1445">
            <v>20100102</v>
          </cell>
          <cell r="J1445" t="str">
            <v>Internal Combustion Engines &gt; Electric Generation &gt; Distillate Oil (Diesel) &gt; Reciprocating</v>
          </cell>
        </row>
        <row r="1446">
          <cell r="I1446">
            <v>20100102</v>
          </cell>
          <cell r="J1446" t="str">
            <v>Internal Combustion Engines &gt; Electric Generation &gt; Distillate Oil (Diesel) &gt; Reciprocating</v>
          </cell>
        </row>
        <row r="1447">
          <cell r="I1447">
            <v>20100102</v>
          </cell>
          <cell r="J1447" t="str">
            <v>Internal Combustion Engines &gt; Electric Generation &gt; Distillate Oil (Diesel) &gt; Reciprocating</v>
          </cell>
        </row>
        <row r="1448">
          <cell r="I1448">
            <v>20100102</v>
          </cell>
          <cell r="J1448" t="str">
            <v>Internal Combustion Engines &gt; Electric Generation &gt; Distillate Oil (Diesel) &gt; Reciprocating</v>
          </cell>
        </row>
        <row r="1449">
          <cell r="I1449">
            <v>20100102</v>
          </cell>
          <cell r="J1449" t="str">
            <v>Internal Combustion Engines &gt; Electric Generation &gt; Distillate Oil (Diesel) &gt; Reciprocating</v>
          </cell>
        </row>
        <row r="1450">
          <cell r="I1450">
            <v>20100102</v>
          </cell>
          <cell r="J1450" t="str">
            <v>Internal Combustion Engines &gt; Electric Generation &gt; Distillate Oil (Diesel) &gt; Reciprocating</v>
          </cell>
        </row>
        <row r="1451">
          <cell r="I1451">
            <v>20100102</v>
          </cell>
          <cell r="J1451" t="str">
            <v>Internal Combustion Engines &gt; Electric Generation &gt; Distillate Oil (Diesel) &gt; Reciprocating</v>
          </cell>
        </row>
        <row r="1452">
          <cell r="I1452">
            <v>20100102</v>
          </cell>
          <cell r="J1452" t="str">
            <v>Internal Combustion Engines &gt; Electric Generation &gt; Distillate Oil (Diesel) &gt; Reciprocating</v>
          </cell>
        </row>
        <row r="1453">
          <cell r="I1453">
            <v>20100102</v>
          </cell>
          <cell r="J1453" t="str">
            <v>Internal Combustion Engines &gt; Electric Generation &gt; Distillate Oil (Diesel) &gt; Reciprocating</v>
          </cell>
        </row>
        <row r="1454">
          <cell r="I1454">
            <v>20100102</v>
          </cell>
          <cell r="J1454" t="str">
            <v>Internal Combustion Engines &gt; Electric Generation &gt; Distillate Oil (Diesel) &gt; Reciprocating</v>
          </cell>
        </row>
        <row r="1455">
          <cell r="I1455">
            <v>20100102</v>
          </cell>
          <cell r="J1455" t="str">
            <v>Internal Combustion Engines &gt; Electric Generation &gt; Distillate Oil (Diesel) &gt; Reciprocating</v>
          </cell>
        </row>
        <row r="1456">
          <cell r="I1456">
            <v>20100102</v>
          </cell>
          <cell r="J1456" t="str">
            <v>Internal Combustion Engines &gt; Electric Generation &gt; Distillate Oil (Diesel) &gt; Reciprocating</v>
          </cell>
        </row>
        <row r="1457">
          <cell r="I1457">
            <v>20100102</v>
          </cell>
          <cell r="J1457" t="str">
            <v>Internal Combustion Engines &gt; Electric Generation &gt; Distillate Oil (Diesel) &gt; Reciprocating</v>
          </cell>
        </row>
        <row r="1458">
          <cell r="I1458">
            <v>20100102</v>
          </cell>
          <cell r="J1458" t="str">
            <v>Internal Combustion Engines &gt; Electric Generation &gt; Distillate Oil (Diesel) &gt; Reciprocating</v>
          </cell>
        </row>
        <row r="1459">
          <cell r="I1459">
            <v>20100102</v>
          </cell>
          <cell r="J1459" t="str">
            <v>Internal Combustion Engines &gt; Electric Generation &gt; Distillate Oil (Diesel) &gt; Reciprocating</v>
          </cell>
        </row>
        <row r="1460">
          <cell r="I1460">
            <v>20100102</v>
          </cell>
          <cell r="J1460" t="str">
            <v>Internal Combustion Engines &gt; Electric Generation &gt; Distillate Oil (Diesel) &gt; Reciprocating</v>
          </cell>
        </row>
        <row r="1461">
          <cell r="I1461">
            <v>20100102</v>
          </cell>
          <cell r="J1461" t="str">
            <v>Internal Combustion Engines &gt; Electric Generation &gt; Distillate Oil (Diesel) &gt; Reciprocating</v>
          </cell>
        </row>
        <row r="1462">
          <cell r="I1462">
            <v>20100102</v>
          </cell>
          <cell r="J1462" t="str">
            <v>Internal Combustion Engines &gt; Electric Generation &gt; Distillate Oil (Diesel) &gt; Reciprocating</v>
          </cell>
        </row>
        <row r="1463">
          <cell r="I1463">
            <v>20100102</v>
          </cell>
          <cell r="J1463" t="str">
            <v>Internal Combustion Engines &gt; Electric Generation &gt; Distillate Oil (Diesel) &gt; Reciprocating</v>
          </cell>
        </row>
        <row r="1464">
          <cell r="I1464">
            <v>20100102</v>
          </cell>
          <cell r="J1464" t="str">
            <v>Internal Combustion Engines &gt; Electric Generation &gt; Distillate Oil (Diesel) &gt; Reciprocating</v>
          </cell>
        </row>
        <row r="1465">
          <cell r="I1465">
            <v>20100102</v>
          </cell>
          <cell r="J1465" t="str">
            <v>Internal Combustion Engines &gt; Electric Generation &gt; Distillate Oil (Diesel) &gt; Reciprocating</v>
          </cell>
        </row>
        <row r="1466">
          <cell r="I1466">
            <v>20100102</v>
          </cell>
          <cell r="J1466" t="str">
            <v>Internal Combustion Engines &gt; Electric Generation &gt; Distillate Oil (Diesel) &gt; Reciprocating</v>
          </cell>
        </row>
        <row r="1467">
          <cell r="I1467">
            <v>20100102</v>
          </cell>
          <cell r="J1467" t="str">
            <v>Internal Combustion Engines &gt; Electric Generation &gt; Distillate Oil (Diesel) &gt; Reciprocating</v>
          </cell>
        </row>
        <row r="1468">
          <cell r="I1468">
            <v>20100102</v>
          </cell>
          <cell r="J1468" t="str">
            <v>Internal Combustion Engines &gt; Electric Generation &gt; Distillate Oil (Diesel) &gt; Reciprocating</v>
          </cell>
        </row>
        <row r="1469">
          <cell r="I1469">
            <v>20100102</v>
          </cell>
          <cell r="J1469" t="str">
            <v>Internal Combustion Engines &gt; Electric Generation &gt; Distillate Oil (Diesel) &gt; Reciprocating</v>
          </cell>
        </row>
        <row r="1470">
          <cell r="I1470">
            <v>20100102</v>
          </cell>
          <cell r="J1470" t="str">
            <v>Internal Combustion Engines &gt; Electric Generation &gt; Distillate Oil (Diesel) &gt; Reciprocating</v>
          </cell>
        </row>
        <row r="1471">
          <cell r="I1471">
            <v>20100102</v>
          </cell>
          <cell r="J1471" t="str">
            <v>Internal Combustion Engines &gt; Electric Generation &gt; Distillate Oil (Diesel) &gt; Reciprocating</v>
          </cell>
        </row>
        <row r="1472">
          <cell r="I1472">
            <v>20100102</v>
          </cell>
          <cell r="J1472" t="str">
            <v>Internal Combustion Engines &gt; Electric Generation &gt; Distillate Oil (Diesel) &gt; Reciprocating</v>
          </cell>
        </row>
        <row r="1473">
          <cell r="I1473">
            <v>20100102</v>
          </cell>
          <cell r="J1473" t="str">
            <v>Internal Combustion Engines &gt; Electric Generation &gt; Distillate Oil (Diesel) &gt; Reciprocating</v>
          </cell>
        </row>
        <row r="1474">
          <cell r="I1474">
            <v>20100102</v>
          </cell>
          <cell r="J1474" t="str">
            <v>Internal Combustion Engines &gt; Electric Generation &gt; Distillate Oil (Diesel) &gt; Reciprocating</v>
          </cell>
        </row>
        <row r="1475">
          <cell r="I1475">
            <v>20100202</v>
          </cell>
          <cell r="J1475" t="str">
            <v>Internal Combustion Engines &gt; Electric Generation &gt; Natural Gas &gt; Reciprocating</v>
          </cell>
        </row>
        <row r="1476">
          <cell r="I1476">
            <v>20100202</v>
          </cell>
          <cell r="J1476" t="str">
            <v>Internal Combustion Engines &gt; Electric Generation &gt; Natural Gas &gt; Reciprocating</v>
          </cell>
        </row>
        <row r="1477">
          <cell r="I1477">
            <v>20100102</v>
          </cell>
          <cell r="J1477" t="str">
            <v>Internal Combustion Engines &gt; Electric Generation &gt; Distillate Oil (Diesel) &gt; Reciprocating</v>
          </cell>
        </row>
        <row r="1478">
          <cell r="I1478">
            <v>20100102</v>
          </cell>
          <cell r="J1478" t="str">
            <v>Internal Combustion Engines &gt; Electric Generation &gt; Distillate Oil (Diesel) &gt; Reciprocating</v>
          </cell>
        </row>
        <row r="1479">
          <cell r="I1479">
            <v>10300603</v>
          </cell>
          <cell r="J1479" t="str">
            <v>External Combustion Boilers &gt; Commercial/Institutional &gt; Natural Gas &gt; &lt; 10 Million BTU/hr</v>
          </cell>
        </row>
        <row r="1480">
          <cell r="I1480">
            <v>40200101</v>
          </cell>
          <cell r="J1480" t="str">
            <v>Chemical Evaporation &gt; Surface Coating Operations &gt; Surface Coating Application - General &gt; Paint: Solvent-base</v>
          </cell>
        </row>
        <row r="1481">
          <cell r="I1481">
            <v>40200101</v>
          </cell>
          <cell r="J1481" t="str">
            <v>Chemical Evaporation &gt; Surface Coating Operations &gt; Surface Coating Application - General &gt; Paint: Solvent-base</v>
          </cell>
        </row>
        <row r="1482">
          <cell r="I1482">
            <v>40200101</v>
          </cell>
          <cell r="J1482" t="str">
            <v>Chemical Evaporation &gt; Surface Coating Operations &gt; Surface Coating Application - General &gt; Paint: Solvent-base</v>
          </cell>
        </row>
        <row r="1483">
          <cell r="I1483">
            <v>40200101</v>
          </cell>
          <cell r="J1483" t="str">
            <v>Chemical Evaporation &gt; Surface Coating Operations &gt; Surface Coating Application - General &gt; Paint: Solvent-base</v>
          </cell>
        </row>
        <row r="1484">
          <cell r="I1484">
            <v>40201806</v>
          </cell>
          <cell r="J1484" t="str">
            <v>Chemical Evaporation &gt; Surface Coating Operations &gt; Metal Coil Coating &gt; Finish Coating</v>
          </cell>
        </row>
        <row r="1485">
          <cell r="I1485">
            <v>30703099</v>
          </cell>
          <cell r="J1485" t="str">
            <v>Industrial Processes &gt; Pulp and Paper and Wood Products &gt; Miscellaneous Wood Working Operations &gt; Sanding/Planing Operations: Specify</v>
          </cell>
        </row>
        <row r="1486">
          <cell r="I1486">
            <v>30701493</v>
          </cell>
          <cell r="J1486" t="str">
            <v>Industrial Processes &gt; Pulp and Paper and Wood Products &gt; Hardboard (HB) Manufacture &gt; Combined Process Unit Type Dust Collection: Dry Wood Material</v>
          </cell>
        </row>
        <row r="1487">
          <cell r="I1487">
            <v>30701399</v>
          </cell>
          <cell r="J1487" t="str">
            <v>Industrial Processes &gt; Pulp and Paper and Wood Products &gt; Miscellaneous Paper Products &gt; Other Not Classified</v>
          </cell>
        </row>
        <row r="1488">
          <cell r="I1488">
            <v>40600603</v>
          </cell>
          <cell r="J1488" t="str">
            <v>Chemical Evaporation &gt; Transportation and Marketing of Petroleum Products &gt; Consumer (Corporate) Fleet Refueling - Stage II &gt; Vapor Loss with Controls</v>
          </cell>
        </row>
        <row r="1489">
          <cell r="I1489">
            <v>40600603</v>
          </cell>
          <cell r="J1489" t="str">
            <v>Chemical Evaporation &gt; Transportation and Marketing of Petroleum Products &gt; Consumer (Corporate) Fleet Refueling - Stage II &gt; Vapor Loss with Controls</v>
          </cell>
        </row>
        <row r="1490">
          <cell r="I1490">
            <v>40600603</v>
          </cell>
          <cell r="J1490" t="str">
            <v>Chemical Evaporation &gt; Transportation and Marketing of Petroleum Products &gt; Consumer (Corporate) Fleet Refueling - Stage II &gt; Vapor Loss with Controls</v>
          </cell>
        </row>
        <row r="1491">
          <cell r="I1491">
            <v>40600603</v>
          </cell>
          <cell r="J1491" t="str">
            <v>Chemical Evaporation &gt; Transportation and Marketing of Petroleum Products &gt; Consumer (Corporate) Fleet Refueling - Stage II &gt; Vapor Loss with Controls</v>
          </cell>
        </row>
        <row r="1492">
          <cell r="I1492">
            <v>40600601</v>
          </cell>
          <cell r="J1492" t="str">
            <v>Chemical Evaporation &gt; Transportation and Marketing of Petroleum Products &gt; Consumer (Corporate) Fleet Refueling - Stage II &gt; Vapor Loss</v>
          </cell>
        </row>
        <row r="1493">
          <cell r="I1493">
            <v>40600707</v>
          </cell>
          <cell r="J1493" t="str">
            <v>Chemical Evaporation &gt; Transportation and Marketing of Petroleum Products &gt; Consumer (Corporate) Fleet Refueling - Stage I &gt; Underground Tank: Breathing and Emptying</v>
          </cell>
        </row>
        <row r="1494">
          <cell r="I1494">
            <v>40600601</v>
          </cell>
          <cell r="J1494" t="str">
            <v>Chemical Evaporation &gt; Transportation and Marketing of Petroleum Products &gt; Consumer (Corporate) Fleet Refueling - Stage II &gt; Vapor Loss</v>
          </cell>
        </row>
        <row r="1495">
          <cell r="I1495">
            <v>40600707</v>
          </cell>
          <cell r="J1495" t="str">
            <v>Chemical Evaporation &gt; Transportation and Marketing of Petroleum Products &gt; Consumer (Corporate) Fleet Refueling - Stage I &gt; Underground Tank: Breathing and Emptying</v>
          </cell>
        </row>
        <row r="1496">
          <cell r="I1496">
            <v>20100102</v>
          </cell>
          <cell r="J1496" t="str">
            <v>Internal Combustion Engines &gt; Electric Generation &gt; Distillate Oil (Diesel) &gt; Reciprocating</v>
          </cell>
        </row>
        <row r="1497">
          <cell r="I1497">
            <v>10300602</v>
          </cell>
          <cell r="J1497" t="str">
            <v>External Combustion Boilers &gt; Commercial/Institutional &gt; Natural Gas &gt; 10-100 Million BTU/hr</v>
          </cell>
        </row>
        <row r="1498">
          <cell r="I1498">
            <v>10300502</v>
          </cell>
          <cell r="J1498" t="str">
            <v>External Combustion Boilers &gt; Commercial/Institutional &gt; Distillate Oil &gt; 10-100 Million BTU/hr</v>
          </cell>
        </row>
        <row r="1499">
          <cell r="I1499">
            <v>10200603</v>
          </cell>
          <cell r="J1499" t="str">
            <v>External Combustion Boilers &gt; Industrial &gt; Natural Gas &gt; &lt; 10 Million BTU/hr</v>
          </cell>
        </row>
        <row r="1500">
          <cell r="I1500">
            <v>20200401</v>
          </cell>
          <cell r="J1500" t="str">
            <v>Internal Combustion Engines &gt; Industrial &gt; Diesel &gt; Large Bore Engine</v>
          </cell>
        </row>
        <row r="1501">
          <cell r="I1501">
            <v>20100102</v>
          </cell>
          <cell r="J1501" t="str">
            <v>Internal Combustion Engines &gt; Electric Generation &gt; Distillate Oil (Diesel) &gt; Reciprocating</v>
          </cell>
        </row>
        <row r="1502">
          <cell r="I1502">
            <v>10200603</v>
          </cell>
          <cell r="J1502" t="str">
            <v>External Combustion Boilers &gt; Industrial &gt; Natural Gas &gt; &lt; 10 Million BTU/hr</v>
          </cell>
        </row>
        <row r="1503">
          <cell r="I1503">
            <v>10200603</v>
          </cell>
          <cell r="J1503" t="str">
            <v>External Combustion Boilers &gt; Industrial &gt; Natural Gas &gt; &lt; 10 Million BTU/hr</v>
          </cell>
        </row>
        <row r="1504">
          <cell r="I1504">
            <v>10200603</v>
          </cell>
          <cell r="J1504" t="str">
            <v>External Combustion Boilers &gt; Industrial &gt; Natural Gas &gt; &lt; 10 Million BTU/hr</v>
          </cell>
        </row>
        <row r="1505">
          <cell r="I1505">
            <v>10200603</v>
          </cell>
          <cell r="J1505" t="str">
            <v>External Combustion Boilers &gt; Industrial &gt; Natural Gas &gt; &lt; 10 Million BTU/hr</v>
          </cell>
        </row>
        <row r="1506">
          <cell r="I1506">
            <v>10200603</v>
          </cell>
          <cell r="J1506" t="str">
            <v>External Combustion Boilers &gt; Industrial &gt; Natural Gas &gt; &lt; 10 Million BTU/hr</v>
          </cell>
        </row>
        <row r="1507">
          <cell r="I1507">
            <v>10200603</v>
          </cell>
          <cell r="J1507" t="str">
            <v>External Combustion Boilers &gt; Industrial &gt; Natural Gas &gt; &lt; 10 Million BTU/hr</v>
          </cell>
        </row>
        <row r="1508">
          <cell r="I1508">
            <v>10200603</v>
          </cell>
          <cell r="J1508" t="str">
            <v>External Combustion Boilers &gt; Industrial &gt; Natural Gas &gt; &lt; 10 Million BTU/hr</v>
          </cell>
        </row>
        <row r="1509">
          <cell r="I1509">
            <v>10200603</v>
          </cell>
          <cell r="J1509" t="str">
            <v>External Combustion Boilers &gt; Industrial &gt; Natural Gas &gt; &lt; 10 Million BTU/hr</v>
          </cell>
        </row>
        <row r="1510">
          <cell r="I1510">
            <v>10200603</v>
          </cell>
          <cell r="J1510" t="str">
            <v>External Combustion Boilers &gt; Industrial &gt; Natural Gas &gt; &lt; 10 Million BTU/hr</v>
          </cell>
        </row>
        <row r="1511">
          <cell r="I1511">
            <v>10200602</v>
          </cell>
          <cell r="J1511" t="str">
            <v>External Combustion Boilers &gt; Industrial &gt; Natural Gas &gt; 10-100 Million BTU/hr</v>
          </cell>
        </row>
        <row r="1512">
          <cell r="I1512">
            <v>10200602</v>
          </cell>
          <cell r="J1512" t="str">
            <v>External Combustion Boilers &gt; Industrial &gt; Natural Gas &gt; 10-100 Million BTU/hr</v>
          </cell>
        </row>
        <row r="1513">
          <cell r="I1513">
            <v>10300602</v>
          </cell>
          <cell r="J1513" t="str">
            <v>External Combustion Boilers &gt; Commercial/Institutional &gt; Natural Gas &gt; 10-100 Million BTU/hr</v>
          </cell>
        </row>
        <row r="1514">
          <cell r="I1514">
            <v>10300502</v>
          </cell>
          <cell r="J1514" t="str">
            <v>External Combustion Boilers &gt; Commercial/Institutional &gt; Distillate Oil &gt; 10-100 Million BTU/hr</v>
          </cell>
        </row>
        <row r="1515">
          <cell r="I1515">
            <v>10300603</v>
          </cell>
          <cell r="J1515" t="str">
            <v>&lt; 10 Million BTU/hr</v>
          </cell>
        </row>
        <row r="1516">
          <cell r="I1516">
            <v>40200101</v>
          </cell>
          <cell r="J1516" t="str">
            <v>Chemical Evaporation &gt; Surface Coating Operations &gt; Surface Coating Application - General &gt; Paint: Solvent-base</v>
          </cell>
        </row>
        <row r="1517">
          <cell r="I1517">
            <v>40500205</v>
          </cell>
          <cell r="J1517" t="str">
            <v>Chemical Evaporation &gt; Printing/Publishing &gt; Letterpress &gt; Other non-dryer printing</v>
          </cell>
        </row>
        <row r="1518">
          <cell r="I1518">
            <v>40500906</v>
          </cell>
          <cell r="J1518" t="str">
            <v>Chemical Evaporation &gt; Printing/Publishing &gt; Digital Printing &gt; Other non-dryer printing</v>
          </cell>
        </row>
        <row r="1519">
          <cell r="I1519">
            <v>40500403</v>
          </cell>
          <cell r="J1519" t="str">
            <v>Chemical Evaporation &gt; Printing/Publishing &gt; Lithographic &gt; Other non-dryer printing</v>
          </cell>
        </row>
        <row r="1520">
          <cell r="I1520">
            <v>40500402</v>
          </cell>
          <cell r="J1520" t="str">
            <v>Chemical Evaporation &gt; Printing/Publishing &gt; Lithographic &gt; Dryer</v>
          </cell>
        </row>
        <row r="1521">
          <cell r="I1521">
            <v>20300101</v>
          </cell>
          <cell r="J1521" t="str">
            <v>Internal Combustion Engines &gt; Commercial/Institutional &gt; Distillate Oil (Diesel) &gt; Reciprocating</v>
          </cell>
        </row>
        <row r="1522">
          <cell r="I1522">
            <v>10300603</v>
          </cell>
          <cell r="J1522" t="str">
            <v>External Combustion &gt; Commercial/Institutional: Boilers &gt; Natural Gas &gt; &lt; 10 Million BTU/hr</v>
          </cell>
        </row>
        <row r="1523">
          <cell r="I1523">
            <v>36000104</v>
          </cell>
          <cell r="J1523" t="str">
            <v>Industrial Processes &gt; Printing/Publishing &gt; Scrap Processes &gt; Lithographic: Scrap Substrate Collection System</v>
          </cell>
        </row>
        <row r="1524">
          <cell r="I1524">
            <v>36000104</v>
          </cell>
          <cell r="J1524" t="str">
            <v>Industrial Processes &gt; Printing/Publishing &gt; Scrap Processes &gt; Lithographic: Scrap Substrate Collection System</v>
          </cell>
        </row>
        <row r="1525">
          <cell r="I1525">
            <v>36000104</v>
          </cell>
          <cell r="J1525" t="str">
            <v>Industrial Processes &gt; Printing/Publishing &gt; Scrap Processes &gt; Lithographic: Scrap Substrate Collection System</v>
          </cell>
        </row>
        <row r="1526">
          <cell r="I1526">
            <v>38500101</v>
          </cell>
          <cell r="J1526" t="str">
            <v>Industrial Processes &gt; Cooling Tower &gt; Process Cooling &gt; Mechanical Draft</v>
          </cell>
        </row>
        <row r="1527">
          <cell r="I1527">
            <v>10300603</v>
          </cell>
          <cell r="J1527" t="str">
            <v>&lt; 10 Million BTU/hr</v>
          </cell>
        </row>
        <row r="1528">
          <cell r="I1528">
            <v>30102050</v>
          </cell>
          <cell r="J1528" t="str">
            <v>Product Finishing</v>
          </cell>
        </row>
        <row r="1529">
          <cell r="I1529">
            <v>40200201</v>
          </cell>
          <cell r="J1529" t="str">
            <v>Paint: Water-base</v>
          </cell>
        </row>
        <row r="1530">
          <cell r="I1530">
            <v>40200901</v>
          </cell>
          <cell r="J1530" t="str">
            <v>General</v>
          </cell>
        </row>
        <row r="1531">
          <cell r="I1531">
            <v>20200102</v>
          </cell>
          <cell r="J1531" t="str">
            <v>Internal Combustion Engines &gt; Industrial &gt; Distillate Oil (Diesel) &gt; Reciprocating</v>
          </cell>
        </row>
        <row r="1532">
          <cell r="I1532">
            <v>40500403</v>
          </cell>
          <cell r="J1532" t="str">
            <v>Other non-dryer printing</v>
          </cell>
        </row>
        <row r="1533">
          <cell r="I1533">
            <v>40500403</v>
          </cell>
          <cell r="J1533" t="str">
            <v>Other non-dryer printing</v>
          </cell>
        </row>
        <row r="1534">
          <cell r="I1534">
            <v>30901006</v>
          </cell>
          <cell r="J1534" t="str">
            <v>Entire Process: Chrome</v>
          </cell>
        </row>
        <row r="1535">
          <cell r="I1535">
            <v>40500516</v>
          </cell>
          <cell r="J1535" t="str">
            <v>Other non-dryer printing</v>
          </cell>
        </row>
        <row r="1536">
          <cell r="I1536">
            <v>40500516</v>
          </cell>
          <cell r="J1536" t="str">
            <v>Other non-dryer printing</v>
          </cell>
        </row>
        <row r="1537">
          <cell r="I1537">
            <v>40500516</v>
          </cell>
          <cell r="J1537" t="str">
            <v>Other non-dryer printing</v>
          </cell>
        </row>
        <row r="1538">
          <cell r="I1538">
            <v>40500516</v>
          </cell>
          <cell r="J1538" t="str">
            <v>Other non-dryer printing</v>
          </cell>
        </row>
        <row r="1539">
          <cell r="I1539">
            <v>40500516</v>
          </cell>
          <cell r="J1539" t="str">
            <v>Other non-dryer printing</v>
          </cell>
        </row>
        <row r="1540">
          <cell r="I1540">
            <v>40500516</v>
          </cell>
          <cell r="J1540" t="str">
            <v>Other non-dryer printing</v>
          </cell>
        </row>
        <row r="1541">
          <cell r="I1541">
            <v>40500516</v>
          </cell>
          <cell r="J1541" t="str">
            <v>Other non-dryer printing</v>
          </cell>
        </row>
        <row r="1542">
          <cell r="I1542">
            <v>40500403</v>
          </cell>
          <cell r="J1542" t="str">
            <v>Other non-dryer printing</v>
          </cell>
        </row>
        <row r="1543">
          <cell r="I1543">
            <v>40500403</v>
          </cell>
          <cell r="J1543" t="str">
            <v>Other non-dryer printing</v>
          </cell>
        </row>
        <row r="1544">
          <cell r="I1544">
            <v>40500403</v>
          </cell>
          <cell r="J1544" t="str">
            <v>Other non-dryer printing</v>
          </cell>
        </row>
        <row r="1545">
          <cell r="I1545">
            <v>30901003</v>
          </cell>
          <cell r="J1545" t="str">
            <v>Entire Process: Nickel</v>
          </cell>
        </row>
        <row r="1546">
          <cell r="I1546">
            <v>36000103</v>
          </cell>
          <cell r="J1546" t="str">
            <v>Rotogravure: Scrap Substrate Collection System</v>
          </cell>
        </row>
        <row r="1547">
          <cell r="I1547">
            <v>40500403</v>
          </cell>
          <cell r="J1547" t="str">
            <v>Other non-dryer printing</v>
          </cell>
        </row>
        <row r="1548">
          <cell r="I1548">
            <v>40500403</v>
          </cell>
          <cell r="J1548" t="str">
            <v>Other non-dryer printing</v>
          </cell>
        </row>
        <row r="1549">
          <cell r="I1549">
            <v>40500403</v>
          </cell>
          <cell r="J1549" t="str">
            <v>Other non-dryer printing</v>
          </cell>
        </row>
        <row r="1550">
          <cell r="I1550">
            <v>40500403</v>
          </cell>
          <cell r="J1550" t="str">
            <v>Other non-dryer printing</v>
          </cell>
        </row>
        <row r="1551">
          <cell r="I1551">
            <v>40500403</v>
          </cell>
          <cell r="J1551" t="str">
            <v>Other non-dryer printing</v>
          </cell>
        </row>
        <row r="1552">
          <cell r="I1552">
            <v>40500403</v>
          </cell>
          <cell r="J1552" t="str">
            <v>Other non-dryer printing</v>
          </cell>
        </row>
        <row r="1553">
          <cell r="I1553">
            <v>40500403</v>
          </cell>
          <cell r="J1553" t="str">
            <v>Other non-dryer printing</v>
          </cell>
        </row>
        <row r="1554">
          <cell r="I1554">
            <v>40500516</v>
          </cell>
          <cell r="J1554" t="str">
            <v>Other non-dryer printing</v>
          </cell>
        </row>
        <row r="1555">
          <cell r="I1555">
            <v>40500516</v>
          </cell>
          <cell r="J1555" t="str">
            <v>Other non-dryer printing</v>
          </cell>
        </row>
        <row r="1556">
          <cell r="I1556">
            <v>40500516</v>
          </cell>
          <cell r="J1556" t="str">
            <v>Other non-dryer printing</v>
          </cell>
        </row>
        <row r="1557">
          <cell r="I1557">
            <v>40500516</v>
          </cell>
          <cell r="J1557" t="str">
            <v>Other non-dryer printing</v>
          </cell>
        </row>
        <row r="1558">
          <cell r="I1558">
            <v>40500516</v>
          </cell>
          <cell r="J1558" t="str">
            <v>Other non-dryer printing</v>
          </cell>
        </row>
        <row r="1559">
          <cell r="I1559">
            <v>40500516</v>
          </cell>
          <cell r="J1559" t="str">
            <v>Other non-dryer printing</v>
          </cell>
        </row>
        <row r="1560">
          <cell r="I1560">
            <v>38500101</v>
          </cell>
          <cell r="J1560" t="str">
            <v>Industrial Processes &gt; Cooling Tower &gt; Process Cooling &gt; Mechanical Draft</v>
          </cell>
        </row>
        <row r="1561">
          <cell r="I1561">
            <v>38500101</v>
          </cell>
          <cell r="J1561" t="str">
            <v>Industrial Processes &gt; Cooling Tower &gt; Process Cooling &gt; Mechanical Draft</v>
          </cell>
        </row>
        <row r="1562">
          <cell r="I1562">
            <v>10300502</v>
          </cell>
          <cell r="J1562" t="str">
            <v>10-100 Million BTU/hr</v>
          </cell>
        </row>
        <row r="1563">
          <cell r="I1563">
            <v>10300602</v>
          </cell>
          <cell r="J1563" t="str">
            <v>10-100 Million BTU/hr</v>
          </cell>
        </row>
        <row r="1564">
          <cell r="I1564">
            <v>20300101</v>
          </cell>
          <cell r="J1564" t="str">
            <v>Internal Combustion Engines &gt; Commercial/Institutional &gt; Distillate Oil (Diesel) &gt; Reciprocating</v>
          </cell>
        </row>
        <row r="1565">
          <cell r="I1565">
            <v>20300101</v>
          </cell>
          <cell r="J1565" t="str">
            <v>Internal Combustion Engines &gt; Commercial/Institutional &gt; Distillate Oil (Diesel) &gt; Reciprocating</v>
          </cell>
        </row>
        <row r="1566">
          <cell r="I1566">
            <v>20200254</v>
          </cell>
          <cell r="J1566" t="str">
            <v>Internal Combustion Engines &gt; Industrial &gt; Natural Gas &gt; 4-cycle Lean Burn</v>
          </cell>
        </row>
        <row r="1567">
          <cell r="I1567">
            <v>20200401</v>
          </cell>
          <cell r="J1567" t="str">
            <v>Internal Combustion Engines &gt; Industrial &gt; Other Fuels &gt; Diesel: Large Bore Engine</v>
          </cell>
        </row>
        <row r="1568">
          <cell r="I1568">
            <v>20200401</v>
          </cell>
          <cell r="J1568" t="str">
            <v>Internal Combustion Engines &gt; Industrial &gt; Other Fuels &gt; Diesel: Large Bore Engine</v>
          </cell>
        </row>
        <row r="1569">
          <cell r="I1569">
            <v>38500101</v>
          </cell>
          <cell r="J1569" t="str">
            <v>Industrial Processes &gt; Cooling Tower &gt; Process Cooling &gt; Mechanical Draft</v>
          </cell>
        </row>
        <row r="1570">
          <cell r="I1570">
            <v>38500101</v>
          </cell>
          <cell r="J1570" t="str">
            <v>Industrial Processes &gt; Cooling Tower &gt; Process Cooling &gt; Mechanical Draft</v>
          </cell>
        </row>
        <row r="1571">
          <cell r="I1571">
            <v>38500101</v>
          </cell>
          <cell r="J1571" t="str">
            <v>Industrial Processes &gt; Cooling Tower &gt; Process Cooling &gt; Mechanical Draft</v>
          </cell>
        </row>
        <row r="1572">
          <cell r="I1572">
            <v>38500101</v>
          </cell>
          <cell r="J1572" t="str">
            <v>Industrial Processes &gt; Cooling Tower &gt; Process Cooling &gt; Mechanical Draft</v>
          </cell>
        </row>
        <row r="1573">
          <cell r="I1573">
            <v>20200254</v>
          </cell>
          <cell r="J1573" t="str">
            <v>Internal Combustion Engines &gt; Industrial &gt; Natural Gas &gt; 4-cycle Lean Burn</v>
          </cell>
        </row>
        <row r="1574">
          <cell r="I1574">
            <v>20200254</v>
          </cell>
          <cell r="J1574" t="str">
            <v>Internal Combustion Engines &gt; Industrial &gt; Natural Gas &gt; 4-cycle Lean Burn</v>
          </cell>
        </row>
        <row r="1575">
          <cell r="I1575">
            <v>20200254</v>
          </cell>
          <cell r="J1575" t="str">
            <v>Internal Combustion Engines &gt; Industrial &gt; Natural Gas &gt; 4-cycle Lean Burn</v>
          </cell>
        </row>
        <row r="1576">
          <cell r="I1576">
            <v>40299998</v>
          </cell>
          <cell r="J1576" t="str">
            <v>Chemical Evaporation &gt; Surface Coating Operations &gt; Miscellaneous &gt; Miscellaneous</v>
          </cell>
        </row>
        <row r="1577">
          <cell r="I1577">
            <v>38500101</v>
          </cell>
          <cell r="J1577" t="str">
            <v>Industrial Processes &gt; Cooling Tower &gt; Process Cooling &gt; Mechanical Draft</v>
          </cell>
        </row>
        <row r="1578">
          <cell r="I1578">
            <v>20200254</v>
          </cell>
          <cell r="J1578" t="str">
            <v>Internal Combustion Engines &gt; Industrial &gt; Natural Gas &gt; 4-cycle Lean Burn</v>
          </cell>
        </row>
        <row r="1579">
          <cell r="I1579">
            <v>20200254</v>
          </cell>
          <cell r="J1579" t="str">
            <v>Internal Combustion Engines &gt; Industrial &gt; Natural Gas &gt; 4-cycle Lean Burn</v>
          </cell>
        </row>
        <row r="1580">
          <cell r="I1580">
            <v>40400316</v>
          </cell>
          <cell r="J1580" t="str">
            <v>Chemical Evaporation &gt; Petroleum Liquids Storage (non-Refinery) &gt; Oil and Gas Field Storage and Working Tanks &gt; Fixed Roof Tank, Diesel, working+breathing+flashing losses</v>
          </cell>
        </row>
        <row r="1581">
          <cell r="I1581">
            <v>30703001</v>
          </cell>
          <cell r="J1581" t="str">
            <v>Industrial Processes &gt; Pulp and Paper and Wood Products &gt; Miscellaneous Wood Working Operations &gt; Wood Waste Storage Bin Vent</v>
          </cell>
        </row>
        <row r="1582">
          <cell r="I1582">
            <v>30905128</v>
          </cell>
          <cell r="J1582" t="str">
            <v>Industrial Processes &gt; Fabricated Metal Products &gt; Shielded Metal Arc Welding (SMAW) &gt; E6010 Electrode</v>
          </cell>
        </row>
        <row r="1583">
          <cell r="I1583">
            <v>30905144</v>
          </cell>
          <cell r="J1583" t="str">
            <v>Industrial Processes &gt; Fabricated Metal Products &gt; Shielded Metal Arc Welding (SMAW) &gt; E7018 Electrode</v>
          </cell>
        </row>
        <row r="1584">
          <cell r="I1584">
            <v>30905300</v>
          </cell>
          <cell r="J1584" t="str">
            <v>Industrial Processes &gt; Fabricated Metal Products &gt; Flux Cored Arc Welding (FCAW) &gt; General</v>
          </cell>
        </row>
        <row r="1585">
          <cell r="I1585">
            <v>30905112</v>
          </cell>
          <cell r="J1585" t="str">
            <v>Industrial Processes &gt; Fabricated Metal Products &gt; Shielded Metal Arc Welding (SMAW) &gt; E308 Electrode</v>
          </cell>
        </row>
        <row r="1586">
          <cell r="I1586">
            <v>30905140</v>
          </cell>
          <cell r="J1586" t="str">
            <v>Industrial Processes &gt; Fabricated Metal Products &gt; Shielded Metal Arc Welding (SMAW) &gt; E6013 Electrode</v>
          </cell>
        </row>
        <row r="1587">
          <cell r="I1587">
            <v>30905200</v>
          </cell>
          <cell r="J1587" t="str">
            <v>Industrial Processes &gt; Fabricated Metal Products &gt; Gas Metal Arc Welding (GMAW) &gt; General</v>
          </cell>
        </row>
        <row r="1588">
          <cell r="I1588">
            <v>30905100</v>
          </cell>
          <cell r="J1588" t="str">
            <v>Industrial Processes &gt; Fabricated Metal Products &gt; Shielded Metal Arc Welding (SMAW) &gt; General</v>
          </cell>
        </row>
        <row r="1589">
          <cell r="I1589">
            <v>30905132</v>
          </cell>
          <cell r="J1589" t="str">
            <v>Industrial Processes &gt; Fabricated Metal Products &gt; Shielded Metal Arc Welding (SMAW) &gt; E6011 Electrode</v>
          </cell>
        </row>
        <row r="1590">
          <cell r="I1590">
            <v>10300502</v>
          </cell>
          <cell r="J1590" t="str">
            <v>10-100 Million BTU/hr</v>
          </cell>
        </row>
        <row r="1591">
          <cell r="I1591">
            <v>10300602</v>
          </cell>
          <cell r="J1591" t="str">
            <v>10-100 Million BTU/hr</v>
          </cell>
        </row>
        <row r="1592">
          <cell r="I1592">
            <v>10300602</v>
          </cell>
          <cell r="J1592" t="str">
            <v>10-100 Million BTU/hr</v>
          </cell>
        </row>
        <row r="1593">
          <cell r="I1593">
            <v>10300502</v>
          </cell>
          <cell r="J1593" t="str">
            <v>10-100 Million BTU/hr</v>
          </cell>
        </row>
        <row r="1594">
          <cell r="I1594">
            <v>20201001</v>
          </cell>
          <cell r="J1594" t="str">
            <v>Internal Combustion Engines &gt; Industrial &gt; Liquified Petroleum Gas (LPG) &gt; Propane: Reciprocating</v>
          </cell>
        </row>
        <row r="1595">
          <cell r="I1595">
            <v>20200254</v>
          </cell>
          <cell r="J1595" t="str">
            <v>Internal Combustion Engines &gt; Industrial &gt; Natural Gas &gt; 4-cycle Lean Burn</v>
          </cell>
        </row>
        <row r="1596">
          <cell r="I1596">
            <v>30103332</v>
          </cell>
          <cell r="J1596" t="str">
            <v>Industrial Processes &gt; Chemical Manufacturing &gt; Pesticides &gt; Transfer Operations</v>
          </cell>
        </row>
        <row r="1597">
          <cell r="I1597">
            <v>40600706</v>
          </cell>
          <cell r="J1597" t="str">
            <v>Chemical Evaporation &gt; Transportation and Marketing of Petroleum Products &gt; Consumer (Corporate) Fleet Refueling - Stage I &gt; Balanced Submerged Filling</v>
          </cell>
        </row>
        <row r="1598">
          <cell r="I1598">
            <v>40600707</v>
          </cell>
          <cell r="J1598" t="str">
            <v>Chemical Evaporation &gt; Transportation and Marketing of Petroleum Products &gt; Consumer (Corporate) Fleet Refueling - Stage I &gt; Underground Tank: Breathing and Emptying</v>
          </cell>
        </row>
        <row r="1599">
          <cell r="I1599">
            <v>20200254</v>
          </cell>
          <cell r="J1599" t="str">
            <v>Internal Combustion Engines &gt; Industrial &gt; Natural Gas &gt; 4-cycle Lean Burn</v>
          </cell>
        </row>
        <row r="1600">
          <cell r="I1600">
            <v>20200254</v>
          </cell>
          <cell r="J1600" t="str">
            <v>Internal Combustion Engines &gt; Industrial &gt; Natural Gas &gt; 4-cycle Lean Burn</v>
          </cell>
        </row>
        <row r="1601">
          <cell r="I1601">
            <v>20200254</v>
          </cell>
          <cell r="J1601" t="str">
            <v>Internal Combustion Engines &gt; Industrial &gt; Natural Gas &gt; 4-cycle Lean Burn</v>
          </cell>
        </row>
        <row r="1602">
          <cell r="I1602">
            <v>20200254</v>
          </cell>
          <cell r="J1602" t="str">
            <v>Internal Combustion Engines &gt; Industrial &gt; Natural Gas &gt; 4-cycle Lean Burn</v>
          </cell>
        </row>
        <row r="1603">
          <cell r="I1603">
            <v>20200254</v>
          </cell>
          <cell r="J1603" t="str">
            <v>Internal Combustion Engines &gt; Industrial &gt; Natural Gas &gt; 4-cycle Lean Burn</v>
          </cell>
        </row>
        <row r="1604">
          <cell r="I1604">
            <v>10300603</v>
          </cell>
          <cell r="J1604" t="str">
            <v>External Combustion &gt; Commercial/Institutional: Boilers &gt; Natural Gas &gt; &lt; 10 Million BTU/hr</v>
          </cell>
        </row>
        <row r="1605">
          <cell r="I1605">
            <v>40200928</v>
          </cell>
          <cell r="J1605" t="str">
            <v>Chemical Evaporation &gt; Surface Coating Operations &gt; Thinning Solvents - General &gt; Ethylene Oxide</v>
          </cell>
        </row>
        <row r="1606">
          <cell r="I1606">
            <v>20201001</v>
          </cell>
          <cell r="J1606" t="str">
            <v>Internal Combustion Engines &gt; Industrial &gt; Liquified Petroleum Gas (LPG) &gt; Propane: Reciprocating</v>
          </cell>
        </row>
        <row r="1607">
          <cell r="I1607">
            <v>20200254</v>
          </cell>
          <cell r="J1607" t="str">
            <v>Internal Combustion Engines &gt; Industrial &gt; Natural Gas &gt; 4-cycle Lean Burn</v>
          </cell>
        </row>
        <row r="1608">
          <cell r="I1608">
            <v>20200254</v>
          </cell>
          <cell r="J1608" t="str">
            <v>Internal Combustion Engines &gt; Industrial &gt; Natural Gas &gt; 4-cycle Lean Burn</v>
          </cell>
        </row>
        <row r="1609">
          <cell r="I1609">
            <v>20300101</v>
          </cell>
          <cell r="J1609" t="str">
            <v>Internal Combustion Engines &gt; Commercial/Institutional &gt; Distillate Oil (Diesel) &gt; Reciprocating</v>
          </cell>
        </row>
        <row r="1610">
          <cell r="I1610">
            <v>20300101</v>
          </cell>
          <cell r="J1610" t="str">
            <v>Internal Combustion Engines &gt; Commercial/Institutional &gt; Distillate Oil (Diesel) &gt; Reciprocating</v>
          </cell>
        </row>
        <row r="1611">
          <cell r="I1611">
            <v>40600306</v>
          </cell>
          <cell r="J1611" t="str">
            <v>Chemical Evaporation &gt; Transportation and Marketing of Petroleum Products &gt; Gasoline Retail Operations - Stage I &gt; Balanced Submerged Filling</v>
          </cell>
        </row>
        <row r="1612">
          <cell r="I1612">
            <v>40600402</v>
          </cell>
          <cell r="J1612" t="str">
            <v>Chemical Evaporation &gt; Transportation and Marketing of Petroleum Products &gt; Filling Vehicle Gas Tanks - Stage II &gt; Liquid Spill Loss</v>
          </cell>
        </row>
        <row r="1613">
          <cell r="I1613">
            <v>40600707</v>
          </cell>
          <cell r="J1613" t="str">
            <v>Chemical Evaporation &gt; Transportation and Marketing of Petroleum Products &gt; Consumer (Corporate) Fleet Refueling - Stage I &gt; Underground Tank: Breathing and Emptying</v>
          </cell>
        </row>
        <row r="1614">
          <cell r="I1614">
            <v>40600401</v>
          </cell>
          <cell r="J1614" t="str">
            <v>Chemical Evaporation &gt; Transportation and Marketing of Petroleum Products &gt; Filling Vehicle Gas Tanks - Stage II &gt; Vapor Loss</v>
          </cell>
        </row>
        <row r="1615">
          <cell r="I1615">
            <v>20200254</v>
          </cell>
          <cell r="J1615" t="str">
            <v>Internal Combustion Engines &gt; Industrial &gt; Natural Gas &gt; 4-cycle Lean Burn</v>
          </cell>
        </row>
        <row r="1616">
          <cell r="I1616">
            <v>40100501</v>
          </cell>
          <cell r="J1616" t="str">
            <v>Chemical Evaporation &gt; Organic Solvent Evaporation &gt; Solvent Storage &gt; General Processes: Spent Solvent Storage</v>
          </cell>
        </row>
        <row r="1617">
          <cell r="I1617">
            <v>40299998</v>
          </cell>
          <cell r="J1617" t="str">
            <v>Chemical Evaporation &gt; Surface Coating Operations &gt; Miscellaneous &gt; Miscellaneous</v>
          </cell>
        </row>
        <row r="1618">
          <cell r="I1618">
            <v>30500212</v>
          </cell>
          <cell r="J1618" t="str">
            <v>Industrial Processes &gt; Mineral Products &gt; Asphalt Concrete &gt; Heated Asphalt Storage Tanks</v>
          </cell>
        </row>
        <row r="1619">
          <cell r="I1619">
            <v>30500212</v>
          </cell>
          <cell r="J1619" t="str">
            <v>Industrial Processes &gt; Mineral Products &gt; Asphalt Concrete &gt; Heated Asphalt Storage Tanks</v>
          </cell>
        </row>
        <row r="1620">
          <cell r="I1620">
            <v>30500212</v>
          </cell>
          <cell r="J1620" t="str">
            <v>Industrial Processes &gt; Mineral Products &gt; Asphalt Concrete &gt; Heated Asphalt Storage Tanks</v>
          </cell>
        </row>
        <row r="1621">
          <cell r="I1621">
            <v>20200102</v>
          </cell>
          <cell r="J1621" t="str">
            <v>Internal Combustion Engines &gt; Industrial &gt; Distillate Oil (Diesel) &gt; Reciprocating</v>
          </cell>
        </row>
        <row r="1622">
          <cell r="I1622">
            <v>30500217</v>
          </cell>
          <cell r="J1622" t="str">
            <v>Industrial Processes &gt; Mineral Products &gt; Asphalt Concrete &gt; Cold Aggregate Conveyors and Elevators</v>
          </cell>
        </row>
        <row r="1623">
          <cell r="I1623">
            <v>39090004</v>
          </cell>
          <cell r="J1623" t="str">
            <v>Industrial Processes &gt; In-process Fuel Use &gt; Fuel Storage - Fixed Roof Tanks &gt; Distillate Oil (No. 2): Working Loss</v>
          </cell>
        </row>
        <row r="1624">
          <cell r="I1624">
            <v>39090003</v>
          </cell>
          <cell r="J1624" t="str">
            <v>Industrial Processes &gt; In-process Fuel Use &gt; Fuel Storage - Fixed Roof Tanks &gt; Distillate Oil (No. 2): Breathing Loss</v>
          </cell>
        </row>
        <row r="1625">
          <cell r="I1625">
            <v>10300602</v>
          </cell>
          <cell r="J1625" t="str">
            <v>External Combustion Boilers &gt; Commercial/Institutional &gt; Natural Gas &gt; 10-100 Million BTU/hr</v>
          </cell>
        </row>
        <row r="1626">
          <cell r="I1626">
            <v>10300502</v>
          </cell>
          <cell r="J1626" t="str">
            <v>External Combustion Boilers &gt; Commercial/Institutional &gt; Distillate Oil &gt; 10-100 Million BTU/hr</v>
          </cell>
        </row>
        <row r="1627">
          <cell r="I1627">
            <v>39990001</v>
          </cell>
          <cell r="J1627" t="str">
            <v>Industrial Processes &gt; Miscellaneous Manufacturing Industries &gt; Miscellaneous Manufacturing Industries &gt; Distillate Oil (No. 2): Process Heaters</v>
          </cell>
        </row>
        <row r="1628">
          <cell r="I1628">
            <v>30500246</v>
          </cell>
          <cell r="J1628" t="str">
            <v>Industrial Processes &gt; Mineral Products &gt; Asphalt Concrete &gt; Batch Mix Plant: Hot Elevators, Screens, Bins, Mixer&amp; #2 Oil Rot Dryer</v>
          </cell>
        </row>
        <row r="1629">
          <cell r="I1629">
            <v>10300602</v>
          </cell>
          <cell r="J1629" t="str">
            <v>External Combustion Boilers &gt; Commercial/Institutional &gt; Natural Gas &gt; 10-100 Million BTU/hr</v>
          </cell>
        </row>
        <row r="1630">
          <cell r="I1630">
            <v>10300701</v>
          </cell>
          <cell r="J1630" t="str">
            <v>External Combustion Boilers &gt; Commercial/Institutional &gt; Process Gas &gt; POTW Digester Gas-fired Boiler</v>
          </cell>
        </row>
        <row r="1631">
          <cell r="I1631">
            <v>10200604</v>
          </cell>
          <cell r="J1631" t="str">
            <v>External Combustion Boilers &gt; Industrial &gt; Natural Gas &gt; Cogeneration</v>
          </cell>
        </row>
        <row r="1632">
          <cell r="I1632">
            <v>10300701</v>
          </cell>
          <cell r="J1632" t="str">
            <v>External Combustion Boilers &gt; Commercial/Institutional &gt; Process Gas &gt; POTW Digester Gas-fired Boiler</v>
          </cell>
        </row>
        <row r="1633">
          <cell r="I1633">
            <v>10200604</v>
          </cell>
          <cell r="J1633" t="str">
            <v>External Combustion Boilers &gt; Industrial &gt; Natural Gas &gt; Cogeneration</v>
          </cell>
        </row>
        <row r="1634">
          <cell r="I1634">
            <v>10300701</v>
          </cell>
          <cell r="J1634" t="str">
            <v>External Combustion Boilers &gt; Commercial/Institutional &gt; Process Gas &gt; POTW Digester Gas-fired Boiler</v>
          </cell>
        </row>
        <row r="1635">
          <cell r="I1635">
            <v>10200604</v>
          </cell>
          <cell r="J1635" t="str">
            <v>External Combustion Boilers &gt; Industrial &gt; Natural Gas &gt; Cogeneration</v>
          </cell>
        </row>
        <row r="1636">
          <cell r="I1636">
            <v>10300701</v>
          </cell>
          <cell r="J1636" t="str">
            <v>External Combustion Boilers &gt; Commercial/Institutional &gt; Process Gas &gt; POTW Digester Gas-fired Boiler</v>
          </cell>
        </row>
        <row r="1637">
          <cell r="I1637">
            <v>10200604</v>
          </cell>
          <cell r="J1637" t="str">
            <v>External Combustion Boilers &gt; Industrial &gt; Natural Gas &gt; Cogeneration</v>
          </cell>
        </row>
        <row r="1638">
          <cell r="I1638">
            <v>10300701</v>
          </cell>
          <cell r="J1638" t="str">
            <v>External Combustion Boilers &gt; Commercial/Institutional &gt; Process Gas &gt; POTW Digester Gas-fired Boiler</v>
          </cell>
        </row>
        <row r="1639">
          <cell r="I1639">
            <v>10200604</v>
          </cell>
          <cell r="J1639" t="str">
            <v>External Combustion Boilers &gt; Industrial &gt; Natural Gas &gt; Cogeneration</v>
          </cell>
        </row>
        <row r="1640">
          <cell r="I1640">
            <v>10300701</v>
          </cell>
          <cell r="J1640" t="str">
            <v>External Combustion Boilers &gt; Commercial/Institutional &gt; Process Gas &gt; POTW Digester Gas-fired Boiler</v>
          </cell>
        </row>
        <row r="1641">
          <cell r="I1641">
            <v>10200604</v>
          </cell>
          <cell r="J1641" t="str">
            <v>External Combustion Boilers &gt; Industrial &gt; Natural Gas &gt; Cogeneration</v>
          </cell>
        </row>
        <row r="1642">
          <cell r="I1642">
            <v>10300701</v>
          </cell>
          <cell r="J1642" t="str">
            <v>External Combustion Boilers &gt; Commercial/Institutional &gt; Process Gas &gt; POTW Digester Gas-fired Boiler</v>
          </cell>
        </row>
        <row r="1643">
          <cell r="I1643">
            <v>50100789</v>
          </cell>
          <cell r="J1643" t="str">
            <v>Waste Disposal &gt; Solid Waste Disposal - Government &gt; Publicly Owned Treatment Works &gt; Sludge Digester Gas Flare</v>
          </cell>
        </row>
        <row r="1644">
          <cell r="I1644">
            <v>50100789</v>
          </cell>
          <cell r="J1644" t="str">
            <v>Waste Disposal &gt; Solid Waste Disposal - Government &gt; Publicly Owned Treatment Works &gt; Sludge Digester Gas Flare</v>
          </cell>
        </row>
        <row r="1645">
          <cell r="I1645">
            <v>50100789</v>
          </cell>
          <cell r="J1645" t="str">
            <v>Waste Disposal &gt; Solid Waste Disposal - Government &gt; Publicly Owned Treatment Works &gt; Sludge Digester Gas Flare</v>
          </cell>
        </row>
        <row r="1646">
          <cell r="I1646">
            <v>50100789</v>
          </cell>
          <cell r="J1646" t="str">
            <v>Waste Disposal &gt; Solid Waste Disposal - Government &gt; Publicly Owned Treatment Works &gt; Sludge Digester Gas Flare</v>
          </cell>
        </row>
        <row r="1647">
          <cell r="I1647">
            <v>10200603</v>
          </cell>
          <cell r="J1647" t="str">
            <v>External Combustion Boilers &gt; Industrial &gt; Natural Gas &gt; &lt; 10 Million BTU/hr</v>
          </cell>
        </row>
        <row r="1648">
          <cell r="I1648">
            <v>50100789</v>
          </cell>
          <cell r="J1648" t="str">
            <v>Waste Disposal &gt; Solid Waste Disposal - Government &gt; Publicly Owned Treatment Works &gt; Sludge Digester Gas Flare</v>
          </cell>
        </row>
        <row r="1649">
          <cell r="I1649">
            <v>50100789</v>
          </cell>
          <cell r="J1649" t="str">
            <v>Waste Disposal &gt; Solid Waste Disposal - Government &gt; Publicly Owned Treatment Works &gt; Sludge Digester Gas Flare</v>
          </cell>
        </row>
        <row r="1650">
          <cell r="I1650">
            <v>20100102</v>
          </cell>
          <cell r="J1650" t="str">
            <v>Internal Combustion Engines &gt; Electric Generation &gt; Distillate Oil (Diesel) &gt; Reciprocating</v>
          </cell>
        </row>
        <row r="1651">
          <cell r="I1651">
            <v>10300603</v>
          </cell>
          <cell r="J1651" t="str">
            <v>External Combustion Boilers &gt; Commercial/Institutional &gt; Natural Gas &gt; &lt; 10 Million BTU/hr</v>
          </cell>
        </row>
        <row r="1652">
          <cell r="I1652">
            <v>10300503</v>
          </cell>
          <cell r="J1652" t="str">
            <v>External Combustion Boilers &gt; Commercial/Institutional &gt; Distillate Oil &gt; &lt; 10 Million BTU/hr</v>
          </cell>
        </row>
        <row r="1653">
          <cell r="I1653">
            <v>10300603</v>
          </cell>
          <cell r="J1653" t="str">
            <v>External Combustion Boilers &gt; Commercial/Institutional &gt; Natural Gas &gt; &lt; 10 Million BTU/hr</v>
          </cell>
        </row>
        <row r="1654">
          <cell r="I1654">
            <v>10300503</v>
          </cell>
          <cell r="J1654" t="str">
            <v>External Combustion Boilers &gt; Commercial/Institutional &gt; Distillate Oil &gt; &lt; 10 Million BTU/hr</v>
          </cell>
        </row>
        <row r="1655">
          <cell r="I1655">
            <v>10300603</v>
          </cell>
          <cell r="J1655" t="str">
            <v>External Combustion Boilers &gt; Commercial/Institutional &gt; Natural Gas &gt; &lt; 10 Million BTU/hr</v>
          </cell>
        </row>
        <row r="1656">
          <cell r="I1656">
            <v>10300503</v>
          </cell>
          <cell r="J1656" t="str">
            <v>External Combustion Boilers &gt; Commercial/Institutional &gt; Distillate Oil &gt; &lt; 10 Million BTU/hr</v>
          </cell>
        </row>
        <row r="1657">
          <cell r="I1657">
            <v>10300603</v>
          </cell>
          <cell r="J1657" t="str">
            <v>External Combustion Boilers &gt; Commercial/Institutional &gt; Natural Gas &gt; &lt; 10 Million BTU/hr</v>
          </cell>
        </row>
        <row r="1658">
          <cell r="I1658">
            <v>10300503</v>
          </cell>
          <cell r="J1658" t="str">
            <v>External Combustion Boilers &gt; Commercial/Institutional &gt; Distillate Oil &gt; &lt; 10 Million BTU/hr</v>
          </cell>
        </row>
        <row r="1659">
          <cell r="I1659">
            <v>10300603</v>
          </cell>
          <cell r="J1659" t="str">
            <v>External Combustion Boilers &gt; Commercial/Institutional &gt; Natural Gas &gt; &lt; 10 Million BTU/hr</v>
          </cell>
        </row>
        <row r="1660">
          <cell r="I1660">
            <v>10300503</v>
          </cell>
          <cell r="J1660" t="str">
            <v>External Combustion Boilers &gt; Commercial/Institutional &gt; Distillate Oil &gt; &lt; 10 Million BTU/hr</v>
          </cell>
        </row>
        <row r="1661">
          <cell r="I1661">
            <v>10300603</v>
          </cell>
          <cell r="J1661" t="str">
            <v>External Combustion Boilers &gt; Commercial/Institutional &gt; Natural Gas &gt; &lt; 10 Million BTU/hr</v>
          </cell>
        </row>
        <row r="1662">
          <cell r="I1662">
            <v>10300503</v>
          </cell>
          <cell r="J1662" t="str">
            <v>External Combustion Boilers &gt; Commercial/Institutional &gt; Distillate Oil &gt; &lt; 10 Million BTU/hr</v>
          </cell>
        </row>
        <row r="1663">
          <cell r="I1663">
            <v>10300602</v>
          </cell>
          <cell r="J1663" t="str">
            <v>External Combustion Boilers &gt; Commercial/Institutional &gt; Natural Gas &gt; 10-100 Million BTU/hr</v>
          </cell>
        </row>
        <row r="1664">
          <cell r="I1664">
            <v>10300502</v>
          </cell>
          <cell r="J1664" t="str">
            <v>External Combustion Boilers &gt; Commercial/Institutional &gt; Distillate Oil &gt; 10-100 Million BTU/hr</v>
          </cell>
        </row>
        <row r="1665">
          <cell r="I1665">
            <v>10300602</v>
          </cell>
          <cell r="J1665" t="str">
            <v>External Combustion Boilers &gt; Commercial/Institutional &gt; Natural Gas &gt; 10-100 Million BTU/hr</v>
          </cell>
        </row>
        <row r="1666">
          <cell r="I1666">
            <v>10300502</v>
          </cell>
          <cell r="J1666" t="str">
            <v>External Combustion Boilers &gt; Commercial/Institutional &gt; Distillate Oil &gt; 10-100 Million BTU/hr</v>
          </cell>
        </row>
        <row r="1667">
          <cell r="I1667">
            <v>10300502</v>
          </cell>
          <cell r="J1667" t="str">
            <v>External Combustion Boilers &gt; Commercial/Institutional &gt; Distillate Oil &gt; 10-100 Million BTU/hr</v>
          </cell>
        </row>
        <row r="1668">
          <cell r="I1668">
            <v>10300602</v>
          </cell>
          <cell r="J1668" t="str">
            <v>External Combustion Boilers &gt; Commercial/Institutional &gt; Natural Gas &gt; 10-100 Million BTU/hr</v>
          </cell>
        </row>
        <row r="1669">
          <cell r="I1669">
            <v>10300602</v>
          </cell>
          <cell r="J1669" t="str">
            <v>External Combustion Boilers &gt; Commercial/Institutional &gt; Natural Gas &gt; 10-100 Million BTU/hr</v>
          </cell>
        </row>
        <row r="1670">
          <cell r="I1670">
            <v>10300502</v>
          </cell>
          <cell r="J1670" t="str">
            <v>External Combustion Boilers &gt; Commercial/Institutional &gt; Distillate Oil &gt; 10-100 Million BTU/hr</v>
          </cell>
        </row>
        <row r="1671">
          <cell r="I1671">
            <v>10300602</v>
          </cell>
          <cell r="J1671" t="str">
            <v>External Combustion Boilers &gt; Commercial/Institutional &gt; Natural Gas &gt; 10-100 Million BTU/hr</v>
          </cell>
        </row>
        <row r="1672">
          <cell r="I1672">
            <v>10300502</v>
          </cell>
          <cell r="J1672" t="str">
            <v>External Combustion Boilers &gt; Commercial/Institutional &gt; Distillate Oil &gt; 10-100 Million BTU/hr</v>
          </cell>
        </row>
        <row r="1673">
          <cell r="I1673">
            <v>38500110</v>
          </cell>
          <cell r="J1673" t="str">
            <v>Industrial Processes &gt; Cooling Tower &gt; Process Cooling &gt; Other Not Classified</v>
          </cell>
        </row>
        <row r="1674">
          <cell r="I1674">
            <v>38500110</v>
          </cell>
          <cell r="J1674" t="str">
            <v>Industrial Processes &gt; Cooling Tower &gt; Process Cooling &gt; Other Not Classified</v>
          </cell>
        </row>
        <row r="1675">
          <cell r="I1675">
            <v>20200102</v>
          </cell>
          <cell r="J1675" t="str">
            <v>Internal Combustion Engines &gt; Industrial &gt; Distillate Oil (Diesel) &gt; Reciprocating</v>
          </cell>
        </row>
        <row r="1676">
          <cell r="I1676">
            <v>10300602</v>
          </cell>
          <cell r="J1676" t="str">
            <v>External Combustion Boilers &gt; Commercial/Institutional &gt; Natural Gas &gt; 10-100 Million BTU/hr</v>
          </cell>
        </row>
        <row r="1677">
          <cell r="I1677">
            <v>39090004</v>
          </cell>
          <cell r="J1677" t="str">
            <v>Industrial Processes &gt; In-process Fuel Use &gt; Fuel Storage - Fixed Roof Tanks &gt; Distillate Oil (No. 2): Working Loss</v>
          </cell>
        </row>
        <row r="1678">
          <cell r="I1678">
            <v>39090003</v>
          </cell>
          <cell r="J1678" t="str">
            <v>Industrial Processes &gt; In-process Fuel Use &gt; Fuel Storage - Fixed Roof Tanks &gt; Distillate Oil (No. 2): Breathing Loss</v>
          </cell>
        </row>
        <row r="1679">
          <cell r="I1679">
            <v>39090004</v>
          </cell>
          <cell r="J1679" t="str">
            <v>Industrial Processes &gt; In-process Fuel Use &gt; Fuel Storage - Fixed Roof Tanks &gt; Distillate Oil (No. 2): Working Loss</v>
          </cell>
        </row>
        <row r="1680">
          <cell r="I1680">
            <v>39090003</v>
          </cell>
          <cell r="J1680" t="str">
            <v>Industrial Processes &gt; In-process Fuel Use &gt; Fuel Storage - Fixed Roof Tanks &gt; Distillate Oil (No. 2): Breathing Loss</v>
          </cell>
        </row>
        <row r="1681">
          <cell r="I1681">
            <v>39090003</v>
          </cell>
          <cell r="J1681" t="str">
            <v>Industrial Processes &gt; In-process Fuel Use &gt; Fuel Storage - Fixed Roof Tanks &gt; Distillate Oil (No. 2): Breathing Loss</v>
          </cell>
        </row>
        <row r="1682">
          <cell r="I1682">
            <v>20100102</v>
          </cell>
          <cell r="J1682" t="str">
            <v>Internal Combustion Engines &gt; Electric Generation &gt; Distillate Oil (Diesel) &gt; Reciprocating</v>
          </cell>
        </row>
        <row r="1683">
          <cell r="I1683">
            <v>20100102</v>
          </cell>
          <cell r="J1683" t="str">
            <v>Internal Combustion Engines &gt; Electric Generation &gt; Distillate Oil (Diesel) &gt; Reciprocating</v>
          </cell>
        </row>
        <row r="1684">
          <cell r="I1684">
            <v>20100102</v>
          </cell>
          <cell r="J1684" t="str">
            <v>Internal Combustion Engines &gt; Electric Generation &gt; Distillate Oil (Diesel) &gt; Reciprocating</v>
          </cell>
        </row>
        <row r="1685">
          <cell r="I1685">
            <v>20100102</v>
          </cell>
          <cell r="J1685" t="str">
            <v>Internal Combustion Engines &gt; Electric Generation &gt; Distillate Oil (Diesel) &gt; Reciprocating</v>
          </cell>
        </row>
        <row r="1686">
          <cell r="I1686">
            <v>20100102</v>
          </cell>
          <cell r="J1686" t="str">
            <v>Internal Combustion Engines &gt; Electric Generation &gt; Distillate Oil (Diesel) &gt; Reciprocating</v>
          </cell>
        </row>
        <row r="1687">
          <cell r="I1687">
            <v>20100102</v>
          </cell>
          <cell r="J1687" t="str">
            <v>Internal Combustion Engines &gt; Electric Generation &gt; Distillate Oil (Diesel) &gt; Reciprocating</v>
          </cell>
        </row>
        <row r="1688">
          <cell r="I1688">
            <v>20100102</v>
          </cell>
          <cell r="J1688" t="str">
            <v>Internal Combustion Engines &gt; Electric Generation &gt; Distillate Oil (Diesel) &gt; Reciprocating</v>
          </cell>
        </row>
        <row r="1689">
          <cell r="I1689">
            <v>10100601</v>
          </cell>
          <cell r="J1689" t="str">
            <v>External Combustion &gt; Electric Generation: Boilers &gt; Natural Gas &gt; Boiler, &gt;= 100 Million BTU/hr</v>
          </cell>
        </row>
        <row r="1690">
          <cell r="I1690">
            <v>20200102</v>
          </cell>
          <cell r="J1690" t="str">
            <v>Internal Combustion Engines &gt; Industrial &gt; Distillate Oil (Diesel) &gt; Reciprocating</v>
          </cell>
        </row>
        <row r="1691">
          <cell r="I1691">
            <v>10300603</v>
          </cell>
          <cell r="J1691" t="str">
            <v>External Combustion &gt; Commercial/Institutional: Boilers &gt; Natural Gas &gt; &lt; 10 Million BTU/hr</v>
          </cell>
        </row>
        <row r="1692">
          <cell r="I1692">
            <v>31000133</v>
          </cell>
          <cell r="J1692" t="str">
            <v>Industrial Processes &gt; Oil and Gas Production &gt; Crude Oil Production &gt; Storage Tank</v>
          </cell>
        </row>
        <row r="1693">
          <cell r="I1693">
            <v>20200102</v>
          </cell>
          <cell r="J1693" t="str">
            <v>Internal Combustion Engines &gt; Industrial &gt; Distillate Oil (Diesel) &gt; Reciprocating</v>
          </cell>
        </row>
        <row r="1694">
          <cell r="I1694">
            <v>20200102</v>
          </cell>
          <cell r="J1694" t="str">
            <v>Internal Combustion Engines &gt; Industrial &gt; Distillate Oil (Diesel) &gt; Reciprocating</v>
          </cell>
        </row>
        <row r="1695">
          <cell r="I1695">
            <v>20200102</v>
          </cell>
          <cell r="J1695" t="str">
            <v>Internal Combustion Engines &gt; Industrial &gt; Distillate Oil (Diesel) &gt; Reciprocating</v>
          </cell>
        </row>
        <row r="1696">
          <cell r="I1696">
            <v>20200102</v>
          </cell>
          <cell r="J1696" t="str">
            <v>Internal Combustion Engines &gt; Industrial &gt; Distillate Oil (Diesel) &gt; Reciprocating</v>
          </cell>
        </row>
        <row r="1697">
          <cell r="I1697">
            <v>10100602</v>
          </cell>
          <cell r="J1697" t="str">
            <v>External Combustion &gt; Electric Generation: Boilers &gt; Natural Gas &gt; Boiler &lt; 100 Million BTU, except tangential</v>
          </cell>
        </row>
        <row r="1698">
          <cell r="I1698">
            <v>20200102</v>
          </cell>
          <cell r="J1698" t="str">
            <v>Internal Combustion Engines &gt; Industrial &gt; Distillate Oil (Diesel) &gt; Reciprocating</v>
          </cell>
        </row>
        <row r="1699">
          <cell r="I1699">
            <v>10100602</v>
          </cell>
          <cell r="J1699" t="str">
            <v>External Combustion &gt; Electric Generation: Boilers &gt; Natural Gas &gt; Boiler &lt; 100 Million BTU, except tangential</v>
          </cell>
        </row>
        <row r="1700">
          <cell r="I1700">
            <v>10100602</v>
          </cell>
          <cell r="J1700" t="str">
            <v>External Combustion &gt; Electric Generation: Boilers &gt; Natural Gas &gt; Boiler &lt; 100 Million BTU, except tangential</v>
          </cell>
        </row>
        <row r="1701">
          <cell r="I1701">
            <v>10200502</v>
          </cell>
          <cell r="J1701" t="str">
            <v>External Combustion &gt; Industrial: Boilers &gt; Distillate Oil &gt; 10-100 Million BTU/hr</v>
          </cell>
        </row>
        <row r="1702">
          <cell r="I1702">
            <v>10100602</v>
          </cell>
          <cell r="J1702" t="str">
            <v>External Combustion &gt; Electric Generation: Boilers &gt; Natural Gas &gt; Boiler &lt; 100 Million BTU, except tangential</v>
          </cell>
        </row>
        <row r="1703">
          <cell r="I1703">
            <v>10200503</v>
          </cell>
          <cell r="J1703" t="str">
            <v>External Combustion &gt; Industrial: Boilers &gt; Distillate Oil &gt; &lt; 10 Million BTU/hr</v>
          </cell>
        </row>
        <row r="1704">
          <cell r="I1704">
            <v>10100602</v>
          </cell>
          <cell r="J1704" t="str">
            <v>External Combustion &gt; Electric Generation: Boilers &gt; Natural Gas &gt; Boiler &lt; 100 Million BTU, except tangential</v>
          </cell>
        </row>
        <row r="1705">
          <cell r="I1705">
            <v>20200107</v>
          </cell>
          <cell r="J1705" t="str">
            <v>Internal Combustion Engines &gt; Industrial &gt; Distillate Oil (Diesel) &gt; Reciprocating: Exhaust</v>
          </cell>
        </row>
        <row r="1706">
          <cell r="I1706">
            <v>30502002</v>
          </cell>
          <cell r="J1706" t="str">
            <v>Industrial Processes &gt; Mineral Products &gt; Stone Quarrying - Processing (See also 305320) &gt; Secondary Crushing/Screening</v>
          </cell>
        </row>
        <row r="1707">
          <cell r="I1707">
            <v>10200603</v>
          </cell>
          <cell r="J1707" t="str">
            <v>External Combustion Boilers &gt; Industrial &gt; Natural Gas &gt; &lt; 10 Million BTU/hr</v>
          </cell>
        </row>
        <row r="1708">
          <cell r="I1708">
            <v>30500245</v>
          </cell>
          <cell r="J1708" t="str">
            <v>Industrial Processes &gt; Mineral Products &gt; Asphalt Concrete &gt; Batch Mix Plant: Hot Elevators, Screens, Bins, Mixer &amp; NG Rot Dryer</v>
          </cell>
        </row>
        <row r="1709">
          <cell r="I1709">
            <v>30500246</v>
          </cell>
          <cell r="J1709" t="str">
            <v>Industrial Processes &gt; Mineral Products &gt; Asphalt Concrete &gt; Batch Mix Plant: Hot Elevators, Screens, Bins, Mixer&amp; #2 Oil Rot Dryer</v>
          </cell>
        </row>
        <row r="1710">
          <cell r="I1710">
            <v>30500270</v>
          </cell>
          <cell r="J1710" t="str">
            <v>Industrial Processes &gt; Mineral Products &gt; Asphalt Concrete &gt; Yard Emissions: Emissions from asphalt in truck beds</v>
          </cell>
        </row>
        <row r="1711">
          <cell r="I1711">
            <v>30500290</v>
          </cell>
          <cell r="J1711" t="str">
            <v>Industrial Processes &gt; Mineral Products &gt; Asphalt Concrete &gt; Haul Roads: General</v>
          </cell>
        </row>
        <row r="1712">
          <cell r="I1712">
            <v>30500216</v>
          </cell>
          <cell r="J1712" t="str">
            <v>Industrial Processes &gt; Mineral Products &gt; Asphalt Concrete &gt; Cold Aggregate Feed Bins</v>
          </cell>
        </row>
        <row r="1713">
          <cell r="I1713">
            <v>20200107</v>
          </cell>
          <cell r="J1713" t="str">
            <v>Internal Combustion Engines &gt; Industrial &gt; Distillate Oil (Diesel) &gt; Reciprocating: Exhaust</v>
          </cell>
        </row>
        <row r="1714">
          <cell r="I1714">
            <v>30502507</v>
          </cell>
          <cell r="J1714" t="str">
            <v>Industrial Processes &gt; Mineral Products &gt; Construction Sand and Gravel &gt; Storage Piles</v>
          </cell>
        </row>
        <row r="1715">
          <cell r="I1715">
            <v>10300602</v>
          </cell>
          <cell r="J1715" t="str">
            <v>External Combustion Boilers &gt; Commercial/Institutional &gt; Natural Gas &gt; 10-100 Million BTU/hr</v>
          </cell>
        </row>
        <row r="1716">
          <cell r="I1716">
            <v>10300502</v>
          </cell>
          <cell r="J1716" t="str">
            <v>External Combustion Boilers &gt; Commercial/Institutional &gt; Distillate Oil &gt; 10-100 Million BTU/hr</v>
          </cell>
        </row>
        <row r="1717">
          <cell r="I1717">
            <v>10300602</v>
          </cell>
          <cell r="J1717" t="str">
            <v>External Combustion Boilers &gt; Commercial/Institutional &gt; Natural Gas &gt; 10-100 Million BTU/hr</v>
          </cell>
        </row>
        <row r="1718">
          <cell r="I1718">
            <v>10300502</v>
          </cell>
          <cell r="J1718" t="str">
            <v>External Combustion Boilers &gt; Commercial/Institutional &gt; Distillate Oil &gt; 10-100 Million BTU/hr</v>
          </cell>
        </row>
        <row r="1719">
          <cell r="I1719">
            <v>10300603</v>
          </cell>
          <cell r="J1719" t="str">
            <v>External Combustion Boilers &gt; Commercial/Institutional &gt; Natural Gas &gt; &lt; 10 Million BTU/hr</v>
          </cell>
        </row>
        <row r="1720">
          <cell r="I1720">
            <v>20100102</v>
          </cell>
          <cell r="J1720" t="str">
            <v>Internal Combustion Engines &gt; Electric Generation &gt; Distillate Oil (Diesel) &gt; Reciprocating</v>
          </cell>
        </row>
        <row r="1721">
          <cell r="I1721">
            <v>20100102</v>
          </cell>
          <cell r="J1721" t="str">
            <v>Internal Combustion Engines &gt; Electric Generation &gt; Distillate Oil (Diesel) &gt; Reciprocating</v>
          </cell>
        </row>
        <row r="1722">
          <cell r="I1722">
            <v>20100102</v>
          </cell>
          <cell r="J1722" t="str">
            <v>Internal Combustion Engines &gt; Electric Generation &gt; Distillate Oil (Diesel) &gt; Reciprocating</v>
          </cell>
        </row>
        <row r="1723">
          <cell r="I1723">
            <v>20100102</v>
          </cell>
          <cell r="J1723" t="str">
            <v>Internal Combustion Engines &gt; Electric Generation &gt; Distillate Oil (Diesel) &gt; Reciprocating</v>
          </cell>
        </row>
        <row r="1724">
          <cell r="I1724">
            <v>10500106</v>
          </cell>
          <cell r="J1724" t="str">
            <v>External Combustion &gt; Space Heaters &gt; Industrial &gt; Natural Gas</v>
          </cell>
        </row>
        <row r="1725">
          <cell r="I1725">
            <v>30203803</v>
          </cell>
          <cell r="J1725" t="str">
            <v>Industrial Processes &gt; Food and Agriculture &gt; Animal/Poultry Rendering &gt; Cooking</v>
          </cell>
        </row>
        <row r="1726">
          <cell r="I1726">
            <v>10300603</v>
          </cell>
          <cell r="J1726" t="str">
            <v>External Combustion Boilers &gt; Commercial/Institutional &gt; Natural Gas &gt; &lt; 10 Million BTU/hr</v>
          </cell>
        </row>
        <row r="1727">
          <cell r="I1727">
            <v>10300603</v>
          </cell>
          <cell r="J1727" t="str">
            <v>External Combustion Boilers &gt; Commercial/Institutional &gt; Natural Gas &gt; &lt; 10 Million BTU/hr</v>
          </cell>
        </row>
        <row r="1728">
          <cell r="I1728">
            <v>20100102</v>
          </cell>
          <cell r="J1728" t="str">
            <v>Internal Combustion Engines &gt; Electric Generation &gt; Distillate Oil (Diesel) &gt; Reciprocating</v>
          </cell>
        </row>
        <row r="1729">
          <cell r="I1729">
            <v>20100102</v>
          </cell>
          <cell r="J1729" t="str">
            <v>Internal Combustion Engines &gt; Electric Generation &gt; Distillate Oil (Diesel) &gt; Reciprocating</v>
          </cell>
        </row>
        <row r="1730">
          <cell r="I1730">
            <v>40288801</v>
          </cell>
          <cell r="J1730" t="str">
            <v>Chemical Evaporation &gt; Surface Coating Operations &gt; Fugitive Emissions &gt; General</v>
          </cell>
        </row>
        <row r="1731">
          <cell r="I1731">
            <v>40299998</v>
          </cell>
          <cell r="J1731" t="str">
            <v>Chemical Evaporation &gt; Surface Coating Operations &gt; Miscellaneous &gt; Miscellaneous</v>
          </cell>
        </row>
        <row r="1732">
          <cell r="I1732">
            <v>20200401</v>
          </cell>
          <cell r="J1732" t="str">
            <v>Internal Combustion Engines &gt; Industrial &gt; Other Fuels &gt; Diesel: Large Bore Engine</v>
          </cell>
        </row>
        <row r="1733">
          <cell r="I1733">
            <v>10200602</v>
          </cell>
          <cell r="J1733" t="str">
            <v>External Combustion &gt; Industrial: Boilers &gt; Natural Gas &gt; 10-100 Million BTU/hr</v>
          </cell>
        </row>
        <row r="1734">
          <cell r="I1734">
            <v>20200102</v>
          </cell>
          <cell r="J1734" t="str">
            <v>Internal Combustion Engines &gt; Industrial &gt; Distillate Oil (Diesel) &gt; Reciprocating</v>
          </cell>
        </row>
        <row r="1735">
          <cell r="I1735">
            <v>40400403</v>
          </cell>
          <cell r="J1735" t="str">
            <v>Chemical Evaporation &gt; Petroleum Liquids Storage (non-Refinery) &gt; Petroleum Products - Underground Tanks &gt; Gasoline RVP 10: Breathing Loss</v>
          </cell>
        </row>
        <row r="1736">
          <cell r="I1736">
            <v>40400404</v>
          </cell>
          <cell r="J1736" t="str">
            <v>Chemical Evaporation &gt; Petroleum Liquids Storage (non-Refinery) &gt; Petroleum Products - Underground Tanks &gt; Gasoline RVP 10: Working Loss</v>
          </cell>
        </row>
        <row r="1737">
          <cell r="I1737">
            <v>20200102</v>
          </cell>
          <cell r="J1737" t="str">
            <v>Internal Combustion Engines &gt; Industrial &gt; Distillate Oil (Diesel) &gt; Reciprocating</v>
          </cell>
        </row>
        <row r="1738">
          <cell r="I1738">
            <v>10300502</v>
          </cell>
          <cell r="J1738" t="str">
            <v>10-100 Million BTU/hr</v>
          </cell>
        </row>
        <row r="1739">
          <cell r="I1739">
            <v>10300602</v>
          </cell>
          <cell r="J1739" t="str">
            <v>10-100 Million BTU/hr</v>
          </cell>
        </row>
        <row r="1740">
          <cell r="I1740">
            <v>20200102</v>
          </cell>
          <cell r="J1740" t="str">
            <v>Internal Combustion Engines &gt; Industrial &gt; Distillate Oil (Diesel) &gt; Reciprocating</v>
          </cell>
        </row>
        <row r="1741">
          <cell r="I1741">
            <v>20200401</v>
          </cell>
          <cell r="J1741" t="str">
            <v>Internal Combustion Engines &gt; Industrial &gt; Other Fuels &gt; Diesel: Large Bore Engine</v>
          </cell>
        </row>
        <row r="1742">
          <cell r="I1742">
            <v>10300602</v>
          </cell>
          <cell r="J1742" t="str">
            <v>10-100 Million BTU/hr</v>
          </cell>
        </row>
        <row r="1743">
          <cell r="I1743">
            <v>10300502</v>
          </cell>
          <cell r="J1743" t="str">
            <v>10-100 Million BTU/hr</v>
          </cell>
        </row>
        <row r="1744">
          <cell r="I1744">
            <v>20200102</v>
          </cell>
          <cell r="J1744" t="str">
            <v>Internal Combustion Engines &gt; Industrial &gt; Distillate Oil (Diesel) &gt; Reciprocating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ew1" id="{55DEEC45-227D-4229-B2D6-3B71569979F4}"/>
</namedSheetViews>
</file>

<file path=xl/namedSheetViews/namedSheetView2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ew1" id="{2B68AE86-EECB-48ED-80B6-2011104144F1}">
    <nsvFilter filterId="{ECF064A6-3BE5-431A-9460-51D651BD7634}" ref="A1:AB66" tableId="1">
      <columnFilter colId="27" id="{2C558CDC-6A35-4FB1-9996-641E5483D76C}">
        <filter colId="27">
          <x:filters>
            <x:filter val="0"/>
          </x:filters>
        </filter>
      </columnFilter>
    </nsvFilter>
  </namedSheetView>
</namedSheetViews>
</file>

<file path=xl/persons/person.xml><?xml version="1.0" encoding="utf-8"?>
<personList xmlns="http://schemas.microsoft.com/office/spreadsheetml/2018/threadedcomments" xmlns:x="http://schemas.openxmlformats.org/spreadsheetml/2006/main">
  <person displayName="Jakuta, Joseph (DOEE)" id="{0715B82F-B5DF-445B-BF1C-222A70265AB2}" userId="Joseph.Jakuta@dc.gov" providerId="PeoplePicker"/>
  <person displayName="Scott, Monae (DOEE)" id="{A7BD8370-3E9C-42E5-ABEC-F34FF6B566FA}" userId="S::monae.scott1@dc.gov::b43585cf-1f0c-4bc8-b747-66cf1c44120a" providerId="AD"/>
  <person displayName="Jakuta, Joseph (DOEE)" id="{708478BB-DB20-4DC8-8F88-52F9E986DB0C}" userId="S::joseph.jakuta@dc.gov::18609157-2d51-4248-b042-ecd6e1abc9a9" providerId="AD"/>
</personList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2480C363-ECFE-462C-AD96-FC339195CFD3}" autoFormatId="16" applyNumberFormats="0" applyBorderFormats="0" applyFontFormats="0" applyPatternFormats="0" applyAlignmentFormats="0" applyWidthHeightFormats="0">
  <queryTableRefresh nextId="39" unboundColumnsRight="1">
    <queryTableFields count="17">
      <queryTableField id="2" name="EIS Facility ID" tableColumnId="2"/>
      <queryTableField id="3" name="Facility ID" tableColumnId="3"/>
      <queryTableField id="36" dataBound="0" tableColumnId="20"/>
      <queryTableField id="5" name="Agency Process ID" tableColumnId="5"/>
      <queryTableField id="6" name="Unit ID" tableColumnId="6"/>
      <queryTableField id="7" name="Pollutant Name" tableColumnId="7"/>
      <queryTableField id="8" name="Pollutant Code" tableColumnId="8"/>
      <queryTableField id="13" name="Total Emissions" tableColumnId="13"/>
      <queryTableField id="14" name="Emissions UOM" tableColumnId="14"/>
      <queryTableField id="15" name="Total Emissions in Tons" tableColumnId="15"/>
      <queryTableField id="17" name="Emissions Factor" tableColumnId="17"/>
      <queryTableField id="22" name="Emissions Numerator UOM" tableColumnId="22"/>
      <queryTableField id="23" name="Emissions Denominator UOM" tableColumnId="23"/>
      <queryTableField id="28" name="Percentage" tableColumnId="28"/>
      <queryTableField id="30" dataBound="0" tableColumnId="1"/>
      <queryTableField id="29" name="ozone_szn_day" tableColumnId="29"/>
      <queryTableField id="38" dataBound="0" tableColumnId="24"/>
    </queryTableFields>
    <queryTableDeletedFields count="15">
      <deletedField name="Pollutant Type"/>
      <deletedField name="HAP Type"/>
      <deletedField name="Is Total Manual Entry"/>
      <deletedField name="Internal Emission ID"/>
      <deletedField name="Overall Percent Control"/>
      <deletedField name="Emissions Factor Text"/>
      <deletedField name="Emissions Factor Formula"/>
      <deletedField name="Emissions Calc Method Code"/>
      <deletedField name="Emission Calc Method"/>
      <deletedField name="Emissions Comment"/>
      <deletedField name="Not Reporting"/>
      <deletedField name="Calculation Comment"/>
      <deletedField name="Column1"/>
      <deletedField name="Percent Summer"/>
      <deletedField name="Internal Reporting Period ID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FD4BCC-EFC5-469D-B931-C3AD5F5FB6ED}" name="Ozone_Season_Day_Emissions" displayName="Ozone_Season_Day_Emissions" ref="A1:Q3619" tableType="queryTable" totalsRowShown="0">
  <autoFilter ref="A1:Q3619" xr:uid="{29FD4BCC-EFC5-469D-B931-C3AD5F5FB6ED}"/>
  <tableColumns count="17">
    <tableColumn id="2" xr3:uid="{61E8297C-E14C-4162-9527-E8C94FA0C2D6}" uniqueName="2" name="EIS Facility ID" queryTableFieldId="2"/>
    <tableColumn id="3" xr3:uid="{4344FE9E-EBF9-439F-AAF0-44C263B75A13}" uniqueName="3" name="Facility ID" queryTableFieldId="3"/>
    <tableColumn id="20" xr3:uid="{CBB65759-BCE8-4EE3-B9F9-A2146C6FDFB0}" uniqueName="20" name="Column1" queryTableFieldId="36"/>
    <tableColumn id="5" xr3:uid="{B8F79828-D24D-4949-98CF-0E93CC8A5A55}" uniqueName="5" name="Agency Process ID" queryTableFieldId="5" dataDxfId="65"/>
    <tableColumn id="6" xr3:uid="{34B6CF1B-3DC2-4DEB-85AA-14E874FD3AC3}" uniqueName="6" name="Unit ID" queryTableFieldId="6" dataDxfId="64"/>
    <tableColumn id="7" xr3:uid="{ACA301D7-8847-44B6-8235-BE527C4D27C2}" uniqueName="7" name="Pollutant Name" queryTableFieldId="7" dataDxfId="63"/>
    <tableColumn id="8" xr3:uid="{B6E029B3-DA35-4F89-AE00-9E4AB03FE050}" uniqueName="8" name="Pollutant Code" queryTableFieldId="8" dataDxfId="62"/>
    <tableColumn id="13" xr3:uid="{FA10AF8C-C796-4C40-8DB0-BBE084062796}" uniqueName="13" name="Total Emissions" queryTableFieldId="13"/>
    <tableColumn id="14" xr3:uid="{4D106AF3-CD69-4319-867A-E3D307597E87}" uniqueName="14" name="Emissions UOM" queryTableFieldId="14" dataDxfId="61"/>
    <tableColumn id="15" xr3:uid="{8CCD835D-65D8-43E9-A46E-2D94099C7F30}" uniqueName="15" name="Total Emissions in Tons" queryTableFieldId="15"/>
    <tableColumn id="17" xr3:uid="{9F69BF02-3447-469F-9B1F-5B3BB512508F}" uniqueName="17" name="Emissions Factor" queryTableFieldId="17" dataDxfId="60"/>
    <tableColumn id="22" xr3:uid="{9E812868-BFC4-48C8-BE51-42DED7952B7E}" uniqueName="22" name="Emissions Numerator UOM" queryTableFieldId="22" dataDxfId="59"/>
    <tableColumn id="23" xr3:uid="{550DEDD0-36ED-494C-9D3C-CC9E36D957E9}" uniqueName="23" name="Emissions Denominator UOM" queryTableFieldId="23" dataDxfId="58"/>
    <tableColumn id="28" xr3:uid="{A5EFDB6E-E775-4A8D-9D59-CD7D8B0903BA}" uniqueName="28" name="Percentage" queryTableFieldId="28"/>
    <tableColumn id="1" xr3:uid="{8C61E252-1485-4D8C-A736-BDE3251DB3C0}" uniqueName="1" name="Unique" queryTableFieldId="30">
      <calculatedColumnFormula>B2 &amp; E2 &amp; D2</calculatedColumnFormula>
    </tableColumn>
    <tableColumn id="29" xr3:uid="{10CD33C0-CB01-48E4-95A0-5CD5B0C2C0F3}" uniqueName="29" name="ozone_szn_day" queryTableFieldId="29"/>
    <tableColumn id="24" xr3:uid="{B055692F-5F3A-4DB3-8F62-9814CFBA38A3}" uniqueName="24" name="SCC" queryTableFieldId="3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F064A6-3BE5-431A-9460-51D651BD7634}" name="Table62" displayName="Table62" ref="A1:AB66" totalsRowShown="0" headerRowDxfId="1" dataDxfId="0" headerRowBorderDxfId="52" tableBorderDxfId="51" totalsRowBorderDxfId="50">
  <autoFilter ref="A1:AB66" xr:uid="{ECF064A6-3BE5-431A-9460-51D651BD7634}"/>
  <tableColumns count="28">
    <tableColumn id="1" xr3:uid="{BEF35C9F-960F-4498-91A4-4791CDB6FBBA}" name="Agency Facility ID" dataDxfId="29"/>
    <tableColumn id="2" xr3:uid="{D32AE365-33EF-4C2A-B6A6-05D337BA0537}" name="Facility" dataDxfId="28"/>
    <tableColumn id="4" xr3:uid="{A8F9F018-B4C6-46B4-8A1E-6F12C47A07F0}" name="Agency Unit ID" dataDxfId="27"/>
    <tableColumn id="6" xr3:uid="{71EFA9C6-4FED-46AD-ADBB-8040BCE8DFEE}" name="Unit Description" dataDxfId="26"/>
    <tableColumn id="8" xr3:uid="{49AB1AA2-7688-4763-9666-62599F70AAC1}" name="Unit Type" dataDxfId="25"/>
    <tableColumn id="10" xr3:uid="{BBFC93D4-A8AA-4F10-9499-0FC37A45057C}" name="Unit Op Status Code" dataDxfId="24"/>
    <tableColumn id="11" xr3:uid="{96E8EF71-9EA6-4B74-9644-2DF4BA44B4FB}" name="Unit Op Status Year" dataDxfId="23"/>
    <tableColumn id="12" xr3:uid="{12B93BB6-B0CC-473A-B336-A8BA856F1A46}" name="Unit Design Capacity" dataDxfId="22"/>
    <tableColumn id="13" xr3:uid="{02C3CBC9-C430-46C6-A393-F5C5A6AC26F0}" name="Unit Design Capacity UOM" dataDxfId="21"/>
    <tableColumn id="17" xr3:uid="{52D7648A-9B39-4F91-9F4F-C7F6A2184F75}" name="SCC Description" dataDxfId="20">
      <calculatedColumnFormula>VLOOKUP(K2, '[1]Units-SCCs'!$I:$J, 2, FALSE)</calculatedColumnFormula>
    </tableColumn>
    <tableColumn id="14" xr3:uid="{0058ADD8-E062-415A-97A4-44E0C82E1FC3}" name="SCC" dataDxfId="19"/>
    <tableColumn id="15" xr3:uid="{96AFCC10-E8C7-4D70-8D3D-D4481B077EB2}" name="Process ID" dataDxfId="18">
      <calculatedColumnFormula>IF(M2="natural gas",1,IF(ISNUMBER(SEARCH("distillate",M2)),2,""))</calculatedColumnFormula>
    </tableColumn>
    <tableColumn id="21" xr3:uid="{19B3D7B4-66CB-4D60-9646-3B11B9715764}" name="Throughput Material" dataDxfId="17"/>
    <tableColumn id="22" xr3:uid="{0E2BDF9F-62E3-4DCA-AD4C-07DD172E7213}" name="Fuel Use Value" dataDxfId="16"/>
    <tableColumn id="43" xr3:uid="{8DE435B2-F6BB-45A6-8348-7F07E09FE7B9}" name="Fuel Use UOM" dataDxfId="15"/>
    <tableColumn id="38" xr3:uid="{FA4174CF-B348-4C82-BBB0-8C17BD68C615}" name="Converted Fuel Use Value (MMBTU)" dataDxfId="14"/>
    <tableColumn id="42" xr3:uid="{EE0E4833-3E56-4549-85A1-FE96D17860DA}" name="Total Fuel Use Value EOM" dataDxfId="13"/>
    <tableColumn id="37" xr3:uid="{F8F13499-CDE0-4696-B02A-257A77071800}" name="Summer Op. %" dataDxfId="12"/>
    <tableColumn id="35" xr3:uid="{DAAA66AD-8FE7-4A21-BBD6-B6D2824812C0}" name="Summer Fuel Use" dataDxfId="11"/>
    <tableColumn id="36" xr3:uid="{1B83BA0D-615E-4E89-8B84-04AD15DB287A}" name="OSD NOx RACT 2022" dataDxfId="10">
      <calculatedColumnFormula>(S2*V2)/2000/92</calculatedColumnFormula>
    </tableColumn>
    <tableColumn id="41" xr3:uid="{996BF79F-D2EE-4B2E-9455-05998AFD9317}" name="Annual NOx RACT " dataDxfId="9">
      <calculatedColumnFormula>(P2*V2)/2000</calculatedColumnFormula>
    </tableColumn>
    <tableColumn id="28" xr3:uid="{EC588092-DBA6-4865-9D8E-EB57E15F28CB}" name="Emission Factor (lb/mmBTU)" dataDxfId="8">
      <calculatedColumnFormula>IF(
    M2="Natural Gas",
    0.05,
    IF(
        AND(M2="Distillate Oil", H2&gt;=25, H2&lt;100),
        0.12,
        IF(
            AND(M2="Distillate Oil", H2&gt;=100),
            0.9,
            V2
        )
    )
)</calculatedColumnFormula>
    </tableColumn>
    <tableColumn id="46" xr3:uid="{B34C93D5-D4A1-455B-B65A-13AFA4871DEC}" name="2022*" dataDxfId="7"/>
    <tableColumn id="48" xr3:uid="{5D800F02-F85E-4F01-BEDF-1FF52C6B79AF}" name="2026*" dataDxfId="6"/>
    <tableColumn id="49" xr3:uid="{14C87124-432E-4222-AC40-23BDC6A06AF5}" name="2032*" dataDxfId="5"/>
    <tableColumn id="47" xr3:uid="{C113B880-7AF2-45FA-96A0-06231453CD2D}" name="2038*" dataDxfId="4"/>
    <tableColumn id="9" xr3:uid="{94170439-5A5F-493C-9B5E-9744D2FE546E}" name="Unique" dataDxfId="3">
      <calculatedColumnFormula>A2 &amp; C2 &amp; L2</calculatedColumnFormula>
    </tableColumn>
    <tableColumn id="3" xr3:uid="{2C558CDC-6A35-4FB1-9996-641E5483D76C}" name="2022" dataDxfId="2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3C193FF-2370-4642-BFC7-64A6BCF48DF0}" name="Table69" displayName="Table69" ref="A1:R63" totalsRowShown="0" headerRowDxfId="31" dataDxfId="30">
  <autoFilter ref="A1:R63" xr:uid="{43C193FF-2370-4642-BFC7-64A6BCF48DF0}"/>
  <tableColumns count="18">
    <tableColumn id="1" xr3:uid="{1162723B-8431-43E9-9B14-C6A04A7853C5}" name="Facility ID" dataDxfId="49"/>
    <tableColumn id="2" xr3:uid="{DF5C9CAD-D372-4692-A1D9-A741B46A283B}" name="Facility" dataDxfId="48"/>
    <tableColumn id="3" xr3:uid="{A1238B5D-AB07-47A6-84C2-5312AE5F39FD}" name="Agency Unit ID" dataDxfId="47" totalsRowDxfId="57"/>
    <tableColumn id="13" xr3:uid="{ABF255B1-D2A9-4459-B85E-13152704D5FD}" name="Pollutant" dataDxfId="46" totalsRowDxfId="56"/>
    <tableColumn id="4" xr3:uid="{EB960613-3F6E-4A31-BFBE-252B226F4912}" name="SCC" dataDxfId="45"/>
    <tableColumn id="5" xr3:uid="{84B2816C-B6BD-4A47-B56E-9AD0276E5E31}" name="Fuel" dataDxfId="44"/>
    <tableColumn id="6" xr3:uid="{A20D30A9-77B3-418C-80FA-B717903C2378}" name="Expected Compliance Year" dataDxfId="43"/>
    <tableColumn id="14" xr3:uid="{14010C3F-BCD4-4977-B7F9-93C47F109792}" name="Compliant in 2022?" dataDxfId="42"/>
    <tableColumn id="15" xr3:uid="{1870E8E6-776C-475D-9B3B-F36721B0901B}" name="Compliant in 2026?" dataDxfId="41"/>
    <tableColumn id="16" xr3:uid="{180B0CB0-44F6-46D2-AC9C-9B921DD03F21}" name="Compliant in 2032?" dataDxfId="40"/>
    <tableColumn id="17" xr3:uid="{D66E6108-AB5F-4308-B50C-4E757A5D8E17}" name="Compliant in 2038?" dataDxfId="39"/>
    <tableColumn id="11" xr3:uid="{B718FAB1-F103-4293-8E20-C838EB375D44}" name="Base Year (2022 Emissions from CAERS)" dataDxfId="38" totalsRowDxfId="55">
      <calculatedColumnFormula>VLOOKUP(Q2,'OSD (R Studio)'!O:P, 2, FALSE)</calculatedColumnFormula>
    </tableColumn>
    <tableColumn id="22" xr3:uid="{4B04BAB7-C908-4145-80E9-F2CE8658AF83}" name="2022 OSD" dataDxfId="37">
      <calculatedColumnFormula>IF($R2&gt;=$L2,$L2,IF($H2="yes",$R2,$L2))</calculatedColumnFormula>
    </tableColumn>
    <tableColumn id="8" xr3:uid="{96258013-FBB3-43DF-A984-48AB66AD7DA9}" name="2026 OSTd" dataDxfId="36">
      <calculatedColumnFormula>IF($R2&gt;=$L2,$L2,IF($I2="yes",$R2,$L2))</calculatedColumnFormula>
    </tableColumn>
    <tableColumn id="9" xr3:uid="{6F884464-775F-4719-80B4-0467BF992A61}" name="2032 OSTd (tons/day)" dataDxfId="35">
      <calculatedColumnFormula>IF($R2&gt;=$L2,$L2,IF($J2="yes",$R2,$L2))</calculatedColumnFormula>
    </tableColumn>
    <tableColumn id="10" xr3:uid="{D039859C-4B50-4B9F-8E2D-A21F36D9A4AD}" name="2038 OSTd (tons/day)" dataDxfId="34">
      <calculatedColumnFormula>IF($R2&gt;=$L2,$L2,IF($K2="yes",$R2,$L2))</calculatedColumnFormula>
    </tableColumn>
    <tableColumn id="12" xr3:uid="{C53493BF-3DE5-4129-8536-45425EE2288C}" name="Unique" dataDxfId="33" totalsRowDxfId="54">
      <calculatedColumnFormula>A2 &amp; C2 &amp; F2</calculatedColumnFormula>
    </tableColumn>
    <tableColumn id="7" xr3:uid="{C1B5224F-C311-40B4-A9C7-087FA243B929}" name="NOX RACT Emissions" dataDxfId="32" totalsRowDxfId="53">
      <calculatedColumnFormula>VLOOKUP(Q2, 'NOX RACT Units'!$AA:$AB, 2, FALSE)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T2" dT="2025-11-25T19:56:55.38" personId="{A7BD8370-3E9C-42E5-ABEC-F34FF6B566FA}" id="{63901765-F1F3-4EA9-9750-9756D5B93F31}" done="1">
    <text>@Jakuta, Joseph (DOEE) this column has emissions for the entire summer but it seems like I need to be providing tons per day. Is that correct? If so, am I just dividing by 92?</text>
    <mentions>
      <mention mentionpersonId="{0715B82F-B5DF-445B-BF1C-222A70265AB2}" mentionId="{DF286189-0FCC-4528-A316-DAAE83672668}" startIndex="0" length="22"/>
    </mentions>
  </threadedComment>
  <threadedComment ref="U2" dT="2025-11-25T13:40:41.84" personId="{A7BD8370-3E9C-42E5-ABEC-F34FF6B566FA}" id="{8DDD83D5-76C4-419A-8DD2-9B75052D3882}">
    <text>Do we need this column?</text>
  </threadedComment>
  <threadedComment ref="W2" dT="2025-11-25T19:37:32.79" personId="{A7BD8370-3E9C-42E5-ABEC-F34FF6B566FA}" id="{A388C05D-818B-40B3-AB59-53B713D142BD}">
    <text xml:space="preserve">@Jakuta, Joseph (DOEE) Should these be the annual values (S)  or OSD value (R)? </text>
    <mentions>
      <mention mentionpersonId="{0715B82F-B5DF-445B-BF1C-222A70265AB2}" mentionId="{71EE882D-9E65-42A7-8928-BC46AEF39538}" startIndex="0" length="22"/>
    </mentions>
  </threadedComment>
  <threadedComment ref="W2" dT="2025-11-25T20:18:17.38" personId="{708478BB-DB20-4DC8-8F88-52F9E986DB0C}" id="{3127F8A2-6C63-4EB6-B0B8-43654CB09546}" parentId="{A388C05D-818B-40B3-AB59-53B713D142BD}">
    <text>R</text>
  </threadedComment>
  <threadedComment ref="AB2" dT="2025-11-25T19:37:32.79" personId="{A7BD8370-3E9C-42E5-ABEC-F34FF6B566FA}" id="{AE9EBBED-70A0-4912-AE09-46D1D0DFC28B}">
    <text xml:space="preserve">@Jakuta, Joseph (DOEE) Should these be the annual values (S)  or OSD value (R)? </text>
    <mentions>
      <mention mentionpersonId="{0715B82F-B5DF-445B-BF1C-222A70265AB2}" mentionId="{D17EEDD6-ED87-48EB-A955-26A38AD12703}" startIndex="0" length="22"/>
    </mentions>
  </threadedComment>
  <threadedComment ref="AB2" dT="2025-11-25T20:18:17.38" personId="{708478BB-DB20-4DC8-8F88-52F9E986DB0C}" id="{40BB1BF5-1072-4992-BF6F-6AA85B2F1804}" parentId="{AE9EBBED-70A0-4912-AE09-46D1D0DFC28B}">
    <text>R</text>
  </threadedComment>
  <threadedComment ref="D20" dT="2025-11-25T15:03:47.54" personId="{A7BD8370-3E9C-42E5-ABEC-F34FF6B566FA}" id="{9F8D17F9-BAF8-41D8-8EA7-7660B5DBE130}" done="1">
    <text>These boilers are still operating as of 2024; Will check to see how long the will operate for/when to stop applying the nox ract.</text>
  </threadedComment>
  <threadedComment ref="X20" dT="2025-11-25T18:47:22.95" personId="{A7BD8370-3E9C-42E5-ABEC-F34FF6B566FA}" id="{C25D6E56-A657-44FB-93DE-33BFD3A7B404}" done="1">
    <text>Steve  and Tesfai said that Howard will probably not have these boilers by the end of 2026</text>
  </threadedComment>
  <threadedComment ref="X20" dT="2025-11-25T18:47:45.68" personId="{A7BD8370-3E9C-42E5-ABEC-F34FF6B566FA}" id="{D68EDF26-FC17-4C83-8306-AEAF56BC1214}" parentId="{C25D6E56-A657-44FB-93DE-33BFD3A7B404}">
    <text>That is why I made the values 0 for 2032 and 2038</text>
  </threadedComment>
  <threadedComment ref="W39" dT="2025-11-25T18:44:20.95" personId="{A7BD8370-3E9C-42E5-ABEC-F34FF6B566FA}" id="{73D9BAFD-9799-45E8-ABA1-00D48070E30C}">
    <text>Steve and Tesfai say that Boiler 1 has an alternative NOX RACT rule</text>
  </threadedComment>
  <threadedComment ref="AB39" dT="2025-11-25T18:44:20.95" personId="{A7BD8370-3E9C-42E5-ABEC-F34FF6B566FA}" id="{17566B28-C41C-4F2F-98F0-46AFE08BF773}">
    <text>Steve and Tesfai say that Boiler 1 has an alternative NOX RACT rule</text>
  </threadedComment>
  <threadedComment ref="D49" dT="2025-11-25T15:11:54.06" personId="{A7BD8370-3E9C-42E5-ABEC-F34FF6B566FA}" id="{87374C67-FC19-4A5E-8857-0F6BB46A4CC8}">
    <text>I think this unit should be removed</text>
  </threadedComment>
  <threadedComment ref="B58" dT="2025-11-25T19:50:10.29" personId="{A7BD8370-3E9C-42E5-ABEC-F34FF6B566FA}" id="{BD824854-80E9-4063-8310-4782D5C85D22}" done="1">
    <text>According to Steve, GSA plans to get one boiler in compliance every year but that may change...</text>
  </threadedComment>
  <threadedComment ref="Y58" dT="2025-11-25T18:51:58.96" personId="{A7BD8370-3E9C-42E5-ABEC-F34FF6B566FA}" id="{A3ACF981-75C0-4D2A-832E-18856F307DAF}">
    <text>Steve says that boilers 1 and 2 may be compliant in 2032</text>
  </threadedComment>
  <threadedComment ref="Z58" dT="2025-11-25T18:51:58.96" personId="{A7BD8370-3E9C-42E5-ABEC-F34FF6B566FA}" id="{C5F5B972-AD90-40EB-92E7-631D6BE13128}">
    <text>Steve says that boilers 1 and 2 may be compliant in 2032</text>
  </threadedComment>
  <threadedComment ref="X60" dT="2025-11-25T18:51:22.31" personId="{A7BD8370-3E9C-42E5-ABEC-F34FF6B566FA}" id="{4A0390B0-34FD-4A31-8A33-0E29A3EA6B1B}">
    <text>Steve says that boiler 3 may be compliant in 2026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42" dT="2026-01-06T15:41:37.29" personId="{A7BD8370-3E9C-42E5-ABEC-F34FF6B566FA}" id="{F86C60E7-3458-43CC-AF72-82BB08C6EDA9}">
    <text>We are not including any ALT NOX RACT  units right?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Relationship Id="rId6" Type="http://schemas.microsoft.com/office/2019/04/relationships/namedSheetView" Target="../namedSheetViews/namedSheetView2.xml"/><Relationship Id="rId5" Type="http://schemas.microsoft.com/office/2019/04/relationships/documenttask" Target="../documenttasks/documenttask1.xml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2.vml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C4B52-E011-41E1-9F5F-3F6E45F0E51B}">
  <dimension ref="A1:Q3619"/>
  <sheetViews>
    <sheetView workbookViewId="0">
      <selection activeCell="Q2" sqref="Q2"/>
    </sheetView>
  </sheetViews>
  <sheetFormatPr defaultRowHeight="15" x14ac:dyDescent="0.25"/>
  <cols>
    <col min="1" max="1" width="15.28515625" customWidth="1"/>
    <col min="2" max="3" width="12" customWidth="1"/>
    <col min="4" max="4" width="19.5703125" customWidth="1"/>
    <col min="5" max="5" width="9.28515625" customWidth="1"/>
    <col min="6" max="6" width="17" customWidth="1"/>
    <col min="7" max="7" width="16.5703125" customWidth="1"/>
    <col min="8" max="8" width="17.28515625" customWidth="1"/>
    <col min="9" max="9" width="17.140625" customWidth="1"/>
    <col min="10" max="10" width="24.140625" customWidth="1"/>
    <col min="11" max="11" width="18.42578125" customWidth="1"/>
    <col min="12" max="12" width="27.28515625" customWidth="1"/>
    <col min="13" max="13" width="29.42578125" customWidth="1"/>
    <col min="14" max="16" width="26.5703125" customWidth="1"/>
  </cols>
  <sheetData>
    <row r="1" spans="1:17" x14ac:dyDescent="0.25">
      <c r="A1" t="s">
        <v>69</v>
      </c>
      <c r="B1" t="s">
        <v>0</v>
      </c>
      <c r="C1" t="s">
        <v>1831</v>
      </c>
      <c r="D1" t="s">
        <v>71</v>
      </c>
      <c r="E1" t="s">
        <v>72</v>
      </c>
      <c r="F1" t="s">
        <v>73</v>
      </c>
      <c r="G1" t="s">
        <v>74</v>
      </c>
      <c r="H1" t="s">
        <v>1074</v>
      </c>
      <c r="I1" t="s">
        <v>1075</v>
      </c>
      <c r="J1" t="s">
        <v>75</v>
      </c>
      <c r="K1" t="s">
        <v>1076</v>
      </c>
      <c r="L1" t="s">
        <v>1077</v>
      </c>
      <c r="M1" t="s">
        <v>1078</v>
      </c>
      <c r="N1" t="s">
        <v>76</v>
      </c>
      <c r="O1" t="s">
        <v>46</v>
      </c>
      <c r="P1" t="s">
        <v>1079</v>
      </c>
      <c r="Q1" t="s">
        <v>70</v>
      </c>
    </row>
    <row r="2" spans="1:17" x14ac:dyDescent="0.25">
      <c r="A2">
        <v>12622011</v>
      </c>
      <c r="B2">
        <v>21</v>
      </c>
      <c r="D2" t="s">
        <v>78</v>
      </c>
      <c r="E2" t="s">
        <v>524</v>
      </c>
      <c r="F2" t="s">
        <v>1155</v>
      </c>
      <c r="G2" t="s">
        <v>1156</v>
      </c>
      <c r="H2">
        <v>1.84472E-3</v>
      </c>
      <c r="I2" t="s">
        <v>1080</v>
      </c>
      <c r="J2">
        <v>1.84472E-3</v>
      </c>
      <c r="K2" t="s">
        <v>1157</v>
      </c>
      <c r="L2" t="s">
        <v>1082</v>
      </c>
      <c r="M2" t="s">
        <v>1083</v>
      </c>
      <c r="N2">
        <v>0.25</v>
      </c>
      <c r="O2" t="str">
        <f>B2 &amp; E2 &amp; D2</f>
        <v>21Appleby Bay#3 Heater1</v>
      </c>
      <c r="P2">
        <v>5.0128260869565201E-6</v>
      </c>
      <c r="Q2">
        <v>10300602</v>
      </c>
    </row>
    <row r="3" spans="1:17" x14ac:dyDescent="0.25">
      <c r="A3">
        <v>12622011</v>
      </c>
      <c r="B3">
        <v>21</v>
      </c>
      <c r="D3" t="s">
        <v>78</v>
      </c>
      <c r="E3" t="s">
        <v>524</v>
      </c>
      <c r="F3" t="s">
        <v>80</v>
      </c>
      <c r="G3" t="s">
        <v>81</v>
      </c>
      <c r="H3">
        <v>2.1960999999999999E-3</v>
      </c>
      <c r="I3" t="s">
        <v>1080</v>
      </c>
      <c r="J3">
        <v>2.1960999999999999E-3</v>
      </c>
      <c r="K3" t="s">
        <v>1081</v>
      </c>
      <c r="L3" t="s">
        <v>1082</v>
      </c>
      <c r="M3" t="s">
        <v>1083</v>
      </c>
      <c r="N3">
        <v>0.25</v>
      </c>
      <c r="O3" t="str">
        <f>B3 &amp; E3 &amp; D3</f>
        <v>21Appleby Bay#3 Heater1</v>
      </c>
      <c r="P3">
        <v>5.9676630434782597E-6</v>
      </c>
      <c r="Q3">
        <v>10300602</v>
      </c>
    </row>
    <row r="4" spans="1:17" x14ac:dyDescent="0.25">
      <c r="A4">
        <v>12622011</v>
      </c>
      <c r="B4">
        <v>21</v>
      </c>
      <c r="D4" t="s">
        <v>78</v>
      </c>
      <c r="E4" t="s">
        <v>524</v>
      </c>
      <c r="F4" t="s">
        <v>1158</v>
      </c>
      <c r="G4" t="s">
        <v>1159</v>
      </c>
      <c r="H4">
        <v>1.2078600000000001E-4</v>
      </c>
      <c r="I4" t="s">
        <v>1080</v>
      </c>
      <c r="J4">
        <v>1.2078600000000001E-4</v>
      </c>
      <c r="K4" t="s">
        <v>1160</v>
      </c>
      <c r="L4" t="s">
        <v>1082</v>
      </c>
      <c r="M4" t="s">
        <v>1083</v>
      </c>
      <c r="N4">
        <v>0.25</v>
      </c>
      <c r="O4" t="str">
        <f>B4 &amp; E4 &amp; D4</f>
        <v>21Appleby Bay#3 Heater1</v>
      </c>
      <c r="P4">
        <v>3.2822282608695698E-7</v>
      </c>
      <c r="Q4">
        <v>10300602</v>
      </c>
    </row>
    <row r="5" spans="1:17" x14ac:dyDescent="0.25">
      <c r="A5">
        <v>12622011</v>
      </c>
      <c r="B5">
        <v>21</v>
      </c>
      <c r="D5" t="s">
        <v>78</v>
      </c>
      <c r="E5" t="s">
        <v>525</v>
      </c>
      <c r="F5" t="s">
        <v>80</v>
      </c>
      <c r="G5" t="s">
        <v>81</v>
      </c>
      <c r="H5">
        <v>1.4E-3</v>
      </c>
      <c r="I5" t="s">
        <v>1080</v>
      </c>
      <c r="J5">
        <v>1.4E-3</v>
      </c>
      <c r="K5" t="s">
        <v>1161</v>
      </c>
      <c r="L5" t="s">
        <v>1082</v>
      </c>
      <c r="M5" t="s">
        <v>1084</v>
      </c>
      <c r="N5">
        <v>0.25</v>
      </c>
      <c r="O5" t="str">
        <f>B5 &amp; E5 &amp; D5</f>
        <v>21Appleby Bay#6 Heater1</v>
      </c>
      <c r="P5">
        <v>3.80434782608696E-6</v>
      </c>
      <c r="Q5">
        <v>10300602</v>
      </c>
    </row>
    <row r="6" spans="1:17" x14ac:dyDescent="0.25">
      <c r="A6">
        <v>12622011</v>
      </c>
      <c r="B6">
        <v>21</v>
      </c>
      <c r="D6" t="s">
        <v>78</v>
      </c>
      <c r="E6" t="s">
        <v>525</v>
      </c>
      <c r="F6" t="s">
        <v>1155</v>
      </c>
      <c r="G6" t="s">
        <v>1156</v>
      </c>
      <c r="H6">
        <v>2.3981200000000001E-3</v>
      </c>
      <c r="I6" t="s">
        <v>1080</v>
      </c>
      <c r="J6">
        <v>2.3981200000000001E-3</v>
      </c>
      <c r="K6" t="s">
        <v>1157</v>
      </c>
      <c r="L6" t="s">
        <v>1082</v>
      </c>
      <c r="M6" t="s">
        <v>1083</v>
      </c>
      <c r="N6">
        <v>0.25</v>
      </c>
      <c r="O6" t="str">
        <f>B6 &amp; E6 &amp; D6</f>
        <v>21Appleby Bay#6 Heater1</v>
      </c>
      <c r="P6">
        <v>6.5166304347826098E-6</v>
      </c>
      <c r="Q6">
        <v>10300602</v>
      </c>
    </row>
    <row r="7" spans="1:17" x14ac:dyDescent="0.25">
      <c r="A7">
        <v>12622011</v>
      </c>
      <c r="B7">
        <v>21</v>
      </c>
      <c r="D7" t="s">
        <v>78</v>
      </c>
      <c r="E7" t="s">
        <v>525</v>
      </c>
      <c r="F7" t="s">
        <v>1158</v>
      </c>
      <c r="G7" t="s">
        <v>1159</v>
      </c>
      <c r="H7">
        <v>1.5702000000000001E-4</v>
      </c>
      <c r="I7" t="s">
        <v>1080</v>
      </c>
      <c r="J7">
        <v>1.5702000000000001E-4</v>
      </c>
      <c r="K7" t="s">
        <v>1160</v>
      </c>
      <c r="L7" t="s">
        <v>1082</v>
      </c>
      <c r="M7" t="s">
        <v>1083</v>
      </c>
      <c r="N7">
        <v>0.25</v>
      </c>
      <c r="O7" t="str">
        <f>B7 &amp; E7 &amp; D7</f>
        <v>21Appleby Bay#6 Heater1</v>
      </c>
      <c r="P7">
        <v>4.2668478260869602E-7</v>
      </c>
      <c r="Q7">
        <v>10300602</v>
      </c>
    </row>
    <row r="8" spans="1:17" x14ac:dyDescent="0.25">
      <c r="A8">
        <v>12622011</v>
      </c>
      <c r="B8">
        <v>21</v>
      </c>
      <c r="D8" t="s">
        <v>78</v>
      </c>
      <c r="E8" t="s">
        <v>526</v>
      </c>
      <c r="F8" t="s">
        <v>80</v>
      </c>
      <c r="G8" t="s">
        <v>81</v>
      </c>
      <c r="H8">
        <v>1.4E-3</v>
      </c>
      <c r="I8" t="s">
        <v>1080</v>
      </c>
      <c r="J8">
        <v>1.4E-3</v>
      </c>
      <c r="K8" t="s">
        <v>1161</v>
      </c>
      <c r="L8" t="s">
        <v>1082</v>
      </c>
      <c r="M8" t="s">
        <v>1084</v>
      </c>
      <c r="N8">
        <v>0.25</v>
      </c>
      <c r="O8" t="str">
        <f>B8 &amp; E8 &amp; D8</f>
        <v>21Appleby Bay#9 Heater1</v>
      </c>
      <c r="P8">
        <v>3.80434782608696E-6</v>
      </c>
      <c r="Q8">
        <v>10300602</v>
      </c>
    </row>
    <row r="9" spans="1:17" x14ac:dyDescent="0.25">
      <c r="A9">
        <v>12622011</v>
      </c>
      <c r="B9">
        <v>21</v>
      </c>
      <c r="D9" t="s">
        <v>78</v>
      </c>
      <c r="E9" t="s">
        <v>526</v>
      </c>
      <c r="F9" t="s">
        <v>1155</v>
      </c>
      <c r="G9" t="s">
        <v>1156</v>
      </c>
      <c r="H9">
        <v>2.3981200000000001E-3</v>
      </c>
      <c r="I9" t="s">
        <v>1080</v>
      </c>
      <c r="J9">
        <v>2.3981200000000001E-3</v>
      </c>
      <c r="K9" t="s">
        <v>1157</v>
      </c>
      <c r="L9" t="s">
        <v>1082</v>
      </c>
      <c r="M9" t="s">
        <v>1083</v>
      </c>
      <c r="N9">
        <v>0.25</v>
      </c>
      <c r="O9" t="str">
        <f>B9 &amp; E9 &amp; D9</f>
        <v>21Appleby Bay#9 Heater1</v>
      </c>
      <c r="P9">
        <v>6.5166304347826098E-6</v>
      </c>
      <c r="Q9">
        <v>10300602</v>
      </c>
    </row>
    <row r="10" spans="1:17" x14ac:dyDescent="0.25">
      <c r="A10">
        <v>12622011</v>
      </c>
      <c r="B10">
        <v>21</v>
      </c>
      <c r="D10" t="s">
        <v>78</v>
      </c>
      <c r="E10" t="s">
        <v>526</v>
      </c>
      <c r="F10" t="s">
        <v>1158</v>
      </c>
      <c r="G10" t="s">
        <v>1159</v>
      </c>
      <c r="H10">
        <v>1.5702000000000001E-4</v>
      </c>
      <c r="I10" t="s">
        <v>1080</v>
      </c>
      <c r="J10">
        <v>1.5702000000000001E-4</v>
      </c>
      <c r="K10" t="s">
        <v>1160</v>
      </c>
      <c r="L10" t="s">
        <v>1082</v>
      </c>
      <c r="M10" t="s">
        <v>1083</v>
      </c>
      <c r="N10">
        <v>0.25</v>
      </c>
      <c r="O10" t="str">
        <f>B10 &amp; E10 &amp; D10</f>
        <v>21Appleby Bay#9 Heater1</v>
      </c>
      <c r="P10">
        <v>4.2668478260869602E-7</v>
      </c>
      <c r="Q10">
        <v>10300602</v>
      </c>
    </row>
    <row r="11" spans="1:17" x14ac:dyDescent="0.25">
      <c r="A11">
        <v>12622011</v>
      </c>
      <c r="B11">
        <v>21</v>
      </c>
      <c r="D11" t="s">
        <v>78</v>
      </c>
      <c r="E11" t="s">
        <v>527</v>
      </c>
      <c r="F11" t="s">
        <v>80</v>
      </c>
      <c r="G11" t="s">
        <v>81</v>
      </c>
      <c r="H11">
        <v>5.7999999999999996E-3</v>
      </c>
      <c r="I11" t="s">
        <v>1080</v>
      </c>
      <c r="J11">
        <v>5.7999999999999996E-3</v>
      </c>
      <c r="K11" t="s">
        <v>1161</v>
      </c>
      <c r="L11" t="s">
        <v>1082</v>
      </c>
      <c r="M11" t="s">
        <v>1084</v>
      </c>
      <c r="N11">
        <v>0.25</v>
      </c>
      <c r="O11" t="str">
        <f>B11 &amp; E11 &amp; D11</f>
        <v>21Appleby Boiler1</v>
      </c>
      <c r="P11">
        <v>1.57608695652174E-5</v>
      </c>
      <c r="Q11">
        <v>10200602</v>
      </c>
    </row>
    <row r="12" spans="1:17" x14ac:dyDescent="0.25">
      <c r="A12">
        <v>12622011</v>
      </c>
      <c r="B12">
        <v>21</v>
      </c>
      <c r="D12" t="s">
        <v>78</v>
      </c>
      <c r="E12" t="s">
        <v>527</v>
      </c>
      <c r="F12" t="s">
        <v>1155</v>
      </c>
      <c r="G12" t="s">
        <v>1156</v>
      </c>
      <c r="H12">
        <v>9.7123699999999997E-3</v>
      </c>
      <c r="I12" t="s">
        <v>1080</v>
      </c>
      <c r="J12">
        <v>9.7123699999999997E-3</v>
      </c>
      <c r="K12" t="s">
        <v>1157</v>
      </c>
      <c r="L12" t="s">
        <v>1082</v>
      </c>
      <c r="M12" t="s">
        <v>1083</v>
      </c>
      <c r="N12">
        <v>0.25</v>
      </c>
      <c r="O12" t="str">
        <f>B12 &amp; E12 &amp; D12</f>
        <v>21Appleby Boiler1</v>
      </c>
      <c r="P12">
        <v>2.6392309782608701E-5</v>
      </c>
      <c r="Q12">
        <v>10200602</v>
      </c>
    </row>
    <row r="13" spans="1:17" x14ac:dyDescent="0.25">
      <c r="A13">
        <v>12622011</v>
      </c>
      <c r="B13">
        <v>21</v>
      </c>
      <c r="D13" t="s">
        <v>78</v>
      </c>
      <c r="E13" t="s">
        <v>527</v>
      </c>
      <c r="F13" t="s">
        <v>1158</v>
      </c>
      <c r="G13" t="s">
        <v>1159</v>
      </c>
      <c r="H13">
        <v>6.3592900000000003E-4</v>
      </c>
      <c r="I13" t="s">
        <v>1080</v>
      </c>
      <c r="J13">
        <v>6.3592900000000003E-4</v>
      </c>
      <c r="K13" t="s">
        <v>1160</v>
      </c>
      <c r="L13" t="s">
        <v>1082</v>
      </c>
      <c r="M13" t="s">
        <v>1083</v>
      </c>
      <c r="N13">
        <v>0.25</v>
      </c>
      <c r="O13" t="str">
        <f>B13 &amp; E13 &amp; D13</f>
        <v>21Appleby Boiler1</v>
      </c>
      <c r="P13">
        <v>1.7280679347826099E-6</v>
      </c>
      <c r="Q13">
        <v>10200602</v>
      </c>
    </row>
    <row r="14" spans="1:17" x14ac:dyDescent="0.25">
      <c r="A14">
        <v>12622011</v>
      </c>
      <c r="B14">
        <v>21</v>
      </c>
      <c r="D14" t="s">
        <v>78</v>
      </c>
      <c r="E14" t="s">
        <v>528</v>
      </c>
      <c r="F14" t="s">
        <v>1155</v>
      </c>
      <c r="G14" t="s">
        <v>1156</v>
      </c>
      <c r="H14">
        <v>5.0000000000000001E-4</v>
      </c>
      <c r="I14" t="s">
        <v>1080</v>
      </c>
      <c r="J14">
        <v>5.0000000000000001E-4</v>
      </c>
      <c r="K14" t="s">
        <v>1162</v>
      </c>
      <c r="L14" t="s">
        <v>1082</v>
      </c>
      <c r="M14" t="s">
        <v>1084</v>
      </c>
      <c r="N14">
        <v>0.25</v>
      </c>
      <c r="O14" t="str">
        <f>B14 &amp; E14 &amp; D14</f>
        <v>21Appleby Comp Htr 11</v>
      </c>
      <c r="P14">
        <v>1.35869565217391E-6</v>
      </c>
      <c r="Q14">
        <v>10300602</v>
      </c>
    </row>
    <row r="15" spans="1:17" x14ac:dyDescent="0.25">
      <c r="A15">
        <v>12622011</v>
      </c>
      <c r="B15">
        <v>21</v>
      </c>
      <c r="D15" t="s">
        <v>78</v>
      </c>
      <c r="E15" t="s">
        <v>528</v>
      </c>
      <c r="F15" t="s">
        <v>80</v>
      </c>
      <c r="G15" t="s">
        <v>81</v>
      </c>
      <c r="H15">
        <v>1.2385899999999999E-3</v>
      </c>
      <c r="I15" t="s">
        <v>1080</v>
      </c>
      <c r="J15">
        <v>1.2385899999999999E-3</v>
      </c>
      <c r="K15" t="s">
        <v>1163</v>
      </c>
      <c r="L15" t="s">
        <v>1082</v>
      </c>
      <c r="M15" t="s">
        <v>1084</v>
      </c>
      <c r="N15">
        <v>0.25</v>
      </c>
      <c r="O15" t="str">
        <f>B15 &amp; E15 &amp; D15</f>
        <v>21Appleby Comp Htr 11</v>
      </c>
      <c r="P15">
        <v>3.3657336956521698E-6</v>
      </c>
      <c r="Q15">
        <v>10300602</v>
      </c>
    </row>
    <row r="16" spans="1:17" x14ac:dyDescent="0.25">
      <c r="A16">
        <v>12622011</v>
      </c>
      <c r="B16">
        <v>21</v>
      </c>
      <c r="D16" t="s">
        <v>78</v>
      </c>
      <c r="E16" t="s">
        <v>528</v>
      </c>
      <c r="F16" t="s">
        <v>1158</v>
      </c>
      <c r="G16" t="s">
        <v>1159</v>
      </c>
      <c r="H16">
        <v>7.2470800000000004E-5</v>
      </c>
      <c r="I16" t="s">
        <v>1080</v>
      </c>
      <c r="J16">
        <v>7.2470800000000004E-5</v>
      </c>
      <c r="K16" t="s">
        <v>1160</v>
      </c>
      <c r="L16" t="s">
        <v>1082</v>
      </c>
      <c r="M16" t="s">
        <v>1083</v>
      </c>
      <c r="N16">
        <v>0.25</v>
      </c>
      <c r="O16" t="str">
        <f>B16 &amp; E16 &amp; D16</f>
        <v>21Appleby Comp Htr 11</v>
      </c>
      <c r="P16">
        <v>1.9693152173912999E-7</v>
      </c>
      <c r="Q16">
        <v>10300602</v>
      </c>
    </row>
    <row r="17" spans="1:17" x14ac:dyDescent="0.25">
      <c r="A17">
        <v>12622011</v>
      </c>
      <c r="B17">
        <v>21</v>
      </c>
      <c r="D17" t="s">
        <v>78</v>
      </c>
      <c r="E17" t="s">
        <v>529</v>
      </c>
      <c r="F17" t="s">
        <v>1155</v>
      </c>
      <c r="G17" t="s">
        <v>1156</v>
      </c>
      <c r="H17">
        <v>5.0000000000000001E-4</v>
      </c>
      <c r="I17" t="s">
        <v>1080</v>
      </c>
      <c r="J17">
        <v>5.0000000000000001E-4</v>
      </c>
      <c r="K17" t="s">
        <v>1162</v>
      </c>
      <c r="L17" t="s">
        <v>1082</v>
      </c>
      <c r="M17" t="s">
        <v>1084</v>
      </c>
      <c r="N17">
        <v>0.25</v>
      </c>
      <c r="O17" t="str">
        <f>B17 &amp; E17 &amp; D17</f>
        <v>21Appleby Comp Htr 21</v>
      </c>
      <c r="P17">
        <v>1.35869565217391E-6</v>
      </c>
      <c r="Q17">
        <v>10300602</v>
      </c>
    </row>
    <row r="18" spans="1:17" x14ac:dyDescent="0.25">
      <c r="A18">
        <v>12622011</v>
      </c>
      <c r="B18">
        <v>21</v>
      </c>
      <c r="D18" t="s">
        <v>78</v>
      </c>
      <c r="E18" t="s">
        <v>529</v>
      </c>
      <c r="F18" t="s">
        <v>80</v>
      </c>
      <c r="G18" t="s">
        <v>81</v>
      </c>
      <c r="H18">
        <v>1.2385899999999999E-3</v>
      </c>
      <c r="I18" t="s">
        <v>1080</v>
      </c>
      <c r="J18">
        <v>1.2385899999999999E-3</v>
      </c>
      <c r="K18" t="s">
        <v>1163</v>
      </c>
      <c r="L18" t="s">
        <v>1082</v>
      </c>
      <c r="M18" t="s">
        <v>1084</v>
      </c>
      <c r="N18">
        <v>0.25</v>
      </c>
      <c r="O18" t="str">
        <f>B18 &amp; E18 &amp; D18</f>
        <v>21Appleby Comp Htr 21</v>
      </c>
      <c r="P18">
        <v>3.3657336956521698E-6</v>
      </c>
      <c r="Q18">
        <v>10300602</v>
      </c>
    </row>
    <row r="19" spans="1:17" x14ac:dyDescent="0.25">
      <c r="A19">
        <v>12622011</v>
      </c>
      <c r="B19">
        <v>21</v>
      </c>
      <c r="D19" t="s">
        <v>78</v>
      </c>
      <c r="E19" t="s">
        <v>529</v>
      </c>
      <c r="F19" t="s">
        <v>1158</v>
      </c>
      <c r="G19" t="s">
        <v>1159</v>
      </c>
      <c r="H19">
        <v>7.2470800000000004E-5</v>
      </c>
      <c r="I19" t="s">
        <v>1080</v>
      </c>
      <c r="J19">
        <v>7.2470800000000004E-5</v>
      </c>
      <c r="K19" t="s">
        <v>1160</v>
      </c>
      <c r="L19" t="s">
        <v>1082</v>
      </c>
      <c r="M19" t="s">
        <v>1083</v>
      </c>
      <c r="N19">
        <v>0.25</v>
      </c>
      <c r="O19" t="str">
        <f>B19 &amp; E19 &amp; D19</f>
        <v>21Appleby Comp Htr 21</v>
      </c>
      <c r="P19">
        <v>1.9693152173912999E-7</v>
      </c>
      <c r="Q19">
        <v>10300602</v>
      </c>
    </row>
    <row r="20" spans="1:17" x14ac:dyDescent="0.25">
      <c r="A20">
        <v>12622011</v>
      </c>
      <c r="B20">
        <v>21</v>
      </c>
      <c r="D20" t="s">
        <v>1164</v>
      </c>
      <c r="E20" t="s">
        <v>1165</v>
      </c>
      <c r="F20" t="s">
        <v>1158</v>
      </c>
      <c r="G20" t="s">
        <v>1159</v>
      </c>
      <c r="H20">
        <v>0</v>
      </c>
      <c r="I20" t="s">
        <v>1082</v>
      </c>
      <c r="J20">
        <v>0</v>
      </c>
      <c r="K20" t="s">
        <v>1086</v>
      </c>
      <c r="L20" t="s">
        <v>1086</v>
      </c>
      <c r="M20" t="s">
        <v>1086</v>
      </c>
      <c r="N20">
        <v>0.25</v>
      </c>
      <c r="O20" t="str">
        <f>B20 &amp; E20 &amp; D20</f>
        <v>21Appleby Diesel UST1 - Breathing Loss</v>
      </c>
      <c r="P20">
        <v>0</v>
      </c>
      <c r="Q20">
        <v>39090003</v>
      </c>
    </row>
    <row r="21" spans="1:17" x14ac:dyDescent="0.25">
      <c r="A21">
        <v>12622011</v>
      </c>
      <c r="B21">
        <v>21</v>
      </c>
      <c r="D21" t="s">
        <v>1166</v>
      </c>
      <c r="E21" t="s">
        <v>1165</v>
      </c>
      <c r="F21" t="s">
        <v>1158</v>
      </c>
      <c r="G21" t="s">
        <v>1159</v>
      </c>
      <c r="H21">
        <v>0.41</v>
      </c>
      <c r="I21" t="s">
        <v>1082</v>
      </c>
      <c r="J21">
        <v>2.05E-4</v>
      </c>
      <c r="K21" t="s">
        <v>1086</v>
      </c>
      <c r="L21" t="s">
        <v>1086</v>
      </c>
      <c r="M21" t="s">
        <v>1086</v>
      </c>
      <c r="N21">
        <v>0.25</v>
      </c>
      <c r="O21" t="str">
        <f>B21 &amp; E21 &amp; D21</f>
        <v>21Appleby Diesel UST2 - Working Loss</v>
      </c>
      <c r="P21">
        <v>5.5706521739130398E-7</v>
      </c>
      <c r="Q21">
        <v>39090004</v>
      </c>
    </row>
    <row r="22" spans="1:17" x14ac:dyDescent="0.25">
      <c r="A22">
        <v>12622011</v>
      </c>
      <c r="B22">
        <v>21</v>
      </c>
      <c r="D22" t="s">
        <v>1164</v>
      </c>
      <c r="E22" t="s">
        <v>1167</v>
      </c>
      <c r="F22" t="s">
        <v>1158</v>
      </c>
      <c r="G22" t="s">
        <v>1159</v>
      </c>
      <c r="H22">
        <v>0</v>
      </c>
      <c r="I22" t="s">
        <v>1082</v>
      </c>
      <c r="J22">
        <v>0</v>
      </c>
      <c r="K22" t="s">
        <v>1086</v>
      </c>
      <c r="L22" t="s">
        <v>1086</v>
      </c>
      <c r="M22" t="s">
        <v>1086</v>
      </c>
      <c r="N22">
        <v>0.25</v>
      </c>
      <c r="O22" t="str">
        <f>B22 &amp; E22 &amp; D22</f>
        <v>21Appleby Gasoline UST1 - Breathing Loss</v>
      </c>
      <c r="P22">
        <v>0</v>
      </c>
      <c r="Q22">
        <v>39090003</v>
      </c>
    </row>
    <row r="23" spans="1:17" x14ac:dyDescent="0.25">
      <c r="A23">
        <v>12622011</v>
      </c>
      <c r="B23">
        <v>21</v>
      </c>
      <c r="D23" t="s">
        <v>1166</v>
      </c>
      <c r="E23" t="s">
        <v>1167</v>
      </c>
      <c r="F23" t="s">
        <v>1158</v>
      </c>
      <c r="G23" t="s">
        <v>1159</v>
      </c>
      <c r="H23">
        <v>118.32</v>
      </c>
      <c r="I23" t="s">
        <v>1082</v>
      </c>
      <c r="J23">
        <v>5.9159999999999997E-2</v>
      </c>
      <c r="K23" t="s">
        <v>1086</v>
      </c>
      <c r="L23" t="s">
        <v>1086</v>
      </c>
      <c r="M23" t="s">
        <v>1086</v>
      </c>
      <c r="N23">
        <v>0.25</v>
      </c>
      <c r="O23" t="str">
        <f>B23 &amp; E23 &amp; D23</f>
        <v>21Appleby Gasoline UST2 - Working Loss</v>
      </c>
      <c r="P23">
        <v>1.60760869565217E-4</v>
      </c>
      <c r="Q23">
        <v>39090004</v>
      </c>
    </row>
    <row r="24" spans="1:17" x14ac:dyDescent="0.25">
      <c r="A24">
        <v>12622011</v>
      </c>
      <c r="B24">
        <v>21</v>
      </c>
      <c r="D24" t="s">
        <v>78</v>
      </c>
      <c r="E24" t="s">
        <v>530</v>
      </c>
      <c r="F24" t="s">
        <v>1155</v>
      </c>
      <c r="G24" t="s">
        <v>1156</v>
      </c>
      <c r="H24">
        <v>7.3788100000000004E-3</v>
      </c>
      <c r="I24" t="s">
        <v>1080</v>
      </c>
      <c r="J24">
        <v>7.3788100000000004E-3</v>
      </c>
      <c r="K24" t="s">
        <v>1157</v>
      </c>
      <c r="L24" t="s">
        <v>1082</v>
      </c>
      <c r="M24" t="s">
        <v>1083</v>
      </c>
      <c r="N24">
        <v>0.25</v>
      </c>
      <c r="O24" t="str">
        <f>B24 &amp; E24 &amp; D24</f>
        <v>21Appleby Rooftop 11</v>
      </c>
      <c r="P24">
        <v>2.00511141304348E-5</v>
      </c>
      <c r="Q24">
        <v>10300602</v>
      </c>
    </row>
    <row r="25" spans="1:17" x14ac:dyDescent="0.25">
      <c r="A25">
        <v>12622011</v>
      </c>
      <c r="B25">
        <v>21</v>
      </c>
      <c r="D25" t="s">
        <v>78</v>
      </c>
      <c r="E25" t="s">
        <v>530</v>
      </c>
      <c r="F25" t="s">
        <v>80</v>
      </c>
      <c r="G25" t="s">
        <v>81</v>
      </c>
      <c r="H25">
        <v>8.7843000000000001E-3</v>
      </c>
      <c r="I25" t="s">
        <v>1080</v>
      </c>
      <c r="J25">
        <v>8.7843000000000001E-3</v>
      </c>
      <c r="K25" t="s">
        <v>1081</v>
      </c>
      <c r="L25" t="s">
        <v>1082</v>
      </c>
      <c r="M25" t="s">
        <v>1083</v>
      </c>
      <c r="N25">
        <v>0.25</v>
      </c>
      <c r="O25" t="str">
        <f>B25 &amp; E25 &amp; D25</f>
        <v>21Appleby Rooftop 11</v>
      </c>
      <c r="P25">
        <v>2.3870380434782601E-5</v>
      </c>
      <c r="Q25">
        <v>10300602</v>
      </c>
    </row>
    <row r="26" spans="1:17" x14ac:dyDescent="0.25">
      <c r="A26">
        <v>12622011</v>
      </c>
      <c r="B26">
        <v>21</v>
      </c>
      <c r="D26" t="s">
        <v>78</v>
      </c>
      <c r="E26" t="s">
        <v>530</v>
      </c>
      <c r="F26" t="s">
        <v>1158</v>
      </c>
      <c r="G26" t="s">
        <v>1159</v>
      </c>
      <c r="H26">
        <v>4.8313700000000002E-4</v>
      </c>
      <c r="I26" t="s">
        <v>1080</v>
      </c>
      <c r="J26">
        <v>4.8313700000000002E-4</v>
      </c>
      <c r="K26" t="s">
        <v>1160</v>
      </c>
      <c r="L26" t="s">
        <v>1082</v>
      </c>
      <c r="M26" t="s">
        <v>1083</v>
      </c>
      <c r="N26">
        <v>0.25</v>
      </c>
      <c r="O26" t="str">
        <f>B26 &amp; E26 &amp; D26</f>
        <v>21Appleby Rooftop 11</v>
      </c>
      <c r="P26">
        <v>1.3128722826086999E-6</v>
      </c>
      <c r="Q26">
        <v>10300602</v>
      </c>
    </row>
    <row r="27" spans="1:17" x14ac:dyDescent="0.25">
      <c r="A27">
        <v>12622011</v>
      </c>
      <c r="B27">
        <v>21</v>
      </c>
      <c r="D27" t="s">
        <v>78</v>
      </c>
      <c r="E27" t="s">
        <v>531</v>
      </c>
      <c r="F27" t="s">
        <v>1155</v>
      </c>
      <c r="G27" t="s">
        <v>1156</v>
      </c>
      <c r="H27">
        <v>2.19608E-3</v>
      </c>
      <c r="I27" t="s">
        <v>1080</v>
      </c>
      <c r="J27">
        <v>2.19608E-3</v>
      </c>
      <c r="K27" t="s">
        <v>1162</v>
      </c>
      <c r="L27" t="s">
        <v>1082</v>
      </c>
      <c r="M27" t="s">
        <v>1084</v>
      </c>
      <c r="N27">
        <v>0.25</v>
      </c>
      <c r="O27" t="str">
        <f>B27 &amp; E27 &amp; D27</f>
        <v>21Appleby Rooftop 21</v>
      </c>
      <c r="P27">
        <v>5.9676086956521698E-6</v>
      </c>
      <c r="Q27">
        <v>10300602</v>
      </c>
    </row>
    <row r="28" spans="1:17" x14ac:dyDescent="0.25">
      <c r="A28">
        <v>12622011</v>
      </c>
      <c r="B28">
        <v>21</v>
      </c>
      <c r="D28" t="s">
        <v>78</v>
      </c>
      <c r="E28" t="s">
        <v>531</v>
      </c>
      <c r="F28" t="s">
        <v>80</v>
      </c>
      <c r="G28" t="s">
        <v>81</v>
      </c>
      <c r="H28">
        <v>5.1607900000000002E-3</v>
      </c>
      <c r="I28" t="s">
        <v>1080</v>
      </c>
      <c r="J28">
        <v>5.1607900000000002E-3</v>
      </c>
      <c r="K28" t="s">
        <v>1163</v>
      </c>
      <c r="L28" t="s">
        <v>1082</v>
      </c>
      <c r="M28" t="s">
        <v>1084</v>
      </c>
      <c r="N28">
        <v>0.25</v>
      </c>
      <c r="O28" t="str">
        <f>B28 &amp; E28 &amp; D28</f>
        <v>21Appleby Rooftop 21</v>
      </c>
      <c r="P28">
        <v>1.40238858695652E-5</v>
      </c>
      <c r="Q28">
        <v>10300602</v>
      </c>
    </row>
    <row r="29" spans="1:17" x14ac:dyDescent="0.25">
      <c r="A29">
        <v>12622011</v>
      </c>
      <c r="B29">
        <v>21</v>
      </c>
      <c r="D29" t="s">
        <v>78</v>
      </c>
      <c r="E29" t="s">
        <v>531</v>
      </c>
      <c r="F29" t="s">
        <v>1158</v>
      </c>
      <c r="G29" t="s">
        <v>1159</v>
      </c>
      <c r="H29">
        <v>3.01961E-4</v>
      </c>
      <c r="I29" t="s">
        <v>1080</v>
      </c>
      <c r="J29">
        <v>3.01961E-4</v>
      </c>
      <c r="K29" t="s">
        <v>1160</v>
      </c>
      <c r="L29" t="s">
        <v>1082</v>
      </c>
      <c r="M29" t="s">
        <v>1083</v>
      </c>
      <c r="N29">
        <v>0.25</v>
      </c>
      <c r="O29" t="str">
        <f>B29 &amp; E29 &amp; D29</f>
        <v>21Appleby Rooftop 21</v>
      </c>
      <c r="P29">
        <v>8.2054619565217396E-7</v>
      </c>
      <c r="Q29">
        <v>10300602</v>
      </c>
    </row>
    <row r="30" spans="1:17" x14ac:dyDescent="0.25">
      <c r="A30">
        <v>12622011</v>
      </c>
      <c r="B30">
        <v>21</v>
      </c>
      <c r="D30" t="s">
        <v>78</v>
      </c>
      <c r="E30" t="s">
        <v>532</v>
      </c>
      <c r="F30" t="s">
        <v>80</v>
      </c>
      <c r="G30" t="s">
        <v>81</v>
      </c>
      <c r="H30">
        <v>2.2000000000000001E-3</v>
      </c>
      <c r="I30" t="s">
        <v>1080</v>
      </c>
      <c r="J30">
        <v>2.2000000000000001E-3</v>
      </c>
      <c r="K30" t="s">
        <v>1161</v>
      </c>
      <c r="L30" t="s">
        <v>1082</v>
      </c>
      <c r="M30" t="s">
        <v>1084</v>
      </c>
      <c r="N30">
        <v>0.25</v>
      </c>
      <c r="O30" t="str">
        <f>B30 &amp; E30 &amp; D30</f>
        <v>21Appleby TruckBay Htr1</v>
      </c>
      <c r="P30">
        <v>5.9782608695652203E-6</v>
      </c>
      <c r="Q30">
        <v>10200602</v>
      </c>
    </row>
    <row r="31" spans="1:17" x14ac:dyDescent="0.25">
      <c r="A31">
        <v>12622011</v>
      </c>
      <c r="B31">
        <v>21</v>
      </c>
      <c r="D31" t="s">
        <v>78</v>
      </c>
      <c r="E31" t="s">
        <v>532</v>
      </c>
      <c r="F31" t="s">
        <v>1155</v>
      </c>
      <c r="G31" t="s">
        <v>1156</v>
      </c>
      <c r="H31">
        <v>3.6894100000000002E-3</v>
      </c>
      <c r="I31" t="s">
        <v>1080</v>
      </c>
      <c r="J31">
        <v>3.6894100000000002E-3</v>
      </c>
      <c r="K31" t="s">
        <v>1157</v>
      </c>
      <c r="L31" t="s">
        <v>1082</v>
      </c>
      <c r="M31" t="s">
        <v>1083</v>
      </c>
      <c r="N31">
        <v>0.25</v>
      </c>
      <c r="O31" t="str">
        <f>B31 &amp; E31 &amp; D31</f>
        <v>21Appleby TruckBay Htr1</v>
      </c>
      <c r="P31">
        <v>1.0025570652173899E-5</v>
      </c>
      <c r="Q31">
        <v>10200602</v>
      </c>
    </row>
    <row r="32" spans="1:17" x14ac:dyDescent="0.25">
      <c r="A32">
        <v>12622011</v>
      </c>
      <c r="B32">
        <v>21</v>
      </c>
      <c r="D32" t="s">
        <v>78</v>
      </c>
      <c r="E32" t="s">
        <v>532</v>
      </c>
      <c r="F32" t="s">
        <v>1158</v>
      </c>
      <c r="G32" t="s">
        <v>1159</v>
      </c>
      <c r="H32">
        <v>2.41568E-4</v>
      </c>
      <c r="I32" t="s">
        <v>1080</v>
      </c>
      <c r="J32">
        <v>2.41568E-4</v>
      </c>
      <c r="K32" t="s">
        <v>1160</v>
      </c>
      <c r="L32" t="s">
        <v>1082</v>
      </c>
      <c r="M32" t="s">
        <v>1083</v>
      </c>
      <c r="N32">
        <v>0.25</v>
      </c>
      <c r="O32" t="str">
        <f>B32 &amp; E32 &amp; D32</f>
        <v>21Appleby TruckBay Htr1</v>
      </c>
      <c r="P32">
        <v>6.5643478260869603E-7</v>
      </c>
      <c r="Q32">
        <v>10200602</v>
      </c>
    </row>
    <row r="33" spans="1:17" x14ac:dyDescent="0.25">
      <c r="A33">
        <v>12622011</v>
      </c>
      <c r="B33">
        <v>21</v>
      </c>
      <c r="D33" t="s">
        <v>78</v>
      </c>
      <c r="E33" t="s">
        <v>533</v>
      </c>
      <c r="F33" t="s">
        <v>1155</v>
      </c>
      <c r="G33" t="s">
        <v>1156</v>
      </c>
      <c r="H33">
        <v>2.5272699999999999E-3</v>
      </c>
      <c r="I33" t="s">
        <v>1080</v>
      </c>
      <c r="J33">
        <v>2.5272699999999999E-3</v>
      </c>
      <c r="K33" t="s">
        <v>1157</v>
      </c>
      <c r="L33" t="s">
        <v>1082</v>
      </c>
      <c r="M33" t="s">
        <v>1083</v>
      </c>
      <c r="N33">
        <v>0.25</v>
      </c>
      <c r="O33" t="str">
        <f>B33 &amp; E33 &amp; D33</f>
        <v>21Art Kiln1</v>
      </c>
      <c r="P33">
        <v>6.8675815217391297E-6</v>
      </c>
      <c r="Q33">
        <v>10300602</v>
      </c>
    </row>
    <row r="34" spans="1:17" x14ac:dyDescent="0.25">
      <c r="A34">
        <v>12622011</v>
      </c>
      <c r="B34">
        <v>21</v>
      </c>
      <c r="D34" t="s">
        <v>78</v>
      </c>
      <c r="E34" t="s">
        <v>533</v>
      </c>
      <c r="F34" t="s">
        <v>80</v>
      </c>
      <c r="G34" t="s">
        <v>81</v>
      </c>
      <c r="H34">
        <v>3.0086499999999999E-3</v>
      </c>
      <c r="I34" t="s">
        <v>1080</v>
      </c>
      <c r="J34">
        <v>3.0086499999999999E-3</v>
      </c>
      <c r="K34" t="s">
        <v>1081</v>
      </c>
      <c r="L34" t="s">
        <v>1082</v>
      </c>
      <c r="M34" t="s">
        <v>1083</v>
      </c>
      <c r="N34">
        <v>0.25</v>
      </c>
      <c r="O34" t="str">
        <f>B34 &amp; E34 &amp; D34</f>
        <v>21Art Kiln1</v>
      </c>
      <c r="P34">
        <v>8.1756793478260901E-6</v>
      </c>
      <c r="Q34">
        <v>10300602</v>
      </c>
    </row>
    <row r="35" spans="1:17" x14ac:dyDescent="0.25">
      <c r="A35">
        <v>12622011</v>
      </c>
      <c r="B35">
        <v>21</v>
      </c>
      <c r="D35" t="s">
        <v>78</v>
      </c>
      <c r="E35" t="s">
        <v>533</v>
      </c>
      <c r="F35" t="s">
        <v>1158</v>
      </c>
      <c r="G35" t="s">
        <v>1159</v>
      </c>
      <c r="H35">
        <v>1.6547600000000001E-4</v>
      </c>
      <c r="I35" t="s">
        <v>1080</v>
      </c>
      <c r="J35">
        <v>1.6547600000000001E-4</v>
      </c>
      <c r="K35" t="s">
        <v>1160</v>
      </c>
      <c r="L35" t="s">
        <v>1082</v>
      </c>
      <c r="M35" t="s">
        <v>1083</v>
      </c>
      <c r="N35">
        <v>0.25</v>
      </c>
      <c r="O35" t="str">
        <f>B35 &amp; E35 &amp; D35</f>
        <v>21Art Kiln1</v>
      </c>
      <c r="P35">
        <v>4.49663043478261E-7</v>
      </c>
      <c r="Q35">
        <v>10300602</v>
      </c>
    </row>
    <row r="36" spans="1:17" x14ac:dyDescent="0.25">
      <c r="A36">
        <v>12622011</v>
      </c>
      <c r="B36">
        <v>21</v>
      </c>
      <c r="D36" t="s">
        <v>78</v>
      </c>
      <c r="E36" t="s">
        <v>534</v>
      </c>
      <c r="F36" t="s">
        <v>1155</v>
      </c>
      <c r="G36" t="s">
        <v>1156</v>
      </c>
      <c r="H36">
        <v>4.53E-2</v>
      </c>
      <c r="I36" t="s">
        <v>1080</v>
      </c>
      <c r="J36">
        <v>4.53E-2</v>
      </c>
      <c r="K36" t="s">
        <v>1168</v>
      </c>
      <c r="L36" t="s">
        <v>1082</v>
      </c>
      <c r="M36" t="s">
        <v>1085</v>
      </c>
      <c r="N36">
        <v>0.25</v>
      </c>
      <c r="O36" t="str">
        <f>B36 &amp; E36 &amp; D36</f>
        <v>21Benson/Clerc Gen1</v>
      </c>
      <c r="P36">
        <v>1.23097826086957E-4</v>
      </c>
      <c r="Q36">
        <v>20300101</v>
      </c>
    </row>
    <row r="37" spans="1:17" x14ac:dyDescent="0.25">
      <c r="A37">
        <v>12622011</v>
      </c>
      <c r="B37">
        <v>21</v>
      </c>
      <c r="D37" t="s">
        <v>78</v>
      </c>
      <c r="E37" t="s">
        <v>534</v>
      </c>
      <c r="F37" t="s">
        <v>80</v>
      </c>
      <c r="G37" t="s">
        <v>81</v>
      </c>
      <c r="H37">
        <v>0.2102</v>
      </c>
      <c r="I37" t="s">
        <v>1080</v>
      </c>
      <c r="J37">
        <v>0.2102</v>
      </c>
      <c r="K37" t="s">
        <v>1169</v>
      </c>
      <c r="L37" t="s">
        <v>1082</v>
      </c>
      <c r="M37" t="s">
        <v>1085</v>
      </c>
      <c r="N37">
        <v>0.25</v>
      </c>
      <c r="O37" t="str">
        <f>B37 &amp; E37 &amp; D37</f>
        <v>21Benson/Clerc Gen1</v>
      </c>
      <c r="P37">
        <v>5.71195652173913E-4</v>
      </c>
      <c r="Q37">
        <v>20300101</v>
      </c>
    </row>
    <row r="38" spans="1:17" x14ac:dyDescent="0.25">
      <c r="A38">
        <v>12622011</v>
      </c>
      <c r="B38">
        <v>21</v>
      </c>
      <c r="D38" t="s">
        <v>78</v>
      </c>
      <c r="E38" t="s">
        <v>534</v>
      </c>
      <c r="F38" t="s">
        <v>1158</v>
      </c>
      <c r="G38" t="s">
        <v>1159</v>
      </c>
      <c r="H38">
        <v>1.67E-2</v>
      </c>
      <c r="I38" t="s">
        <v>1080</v>
      </c>
      <c r="J38">
        <v>1.67E-2</v>
      </c>
      <c r="K38" t="s">
        <v>1170</v>
      </c>
      <c r="L38" t="s">
        <v>1082</v>
      </c>
      <c r="M38" t="s">
        <v>1085</v>
      </c>
      <c r="N38">
        <v>0.25</v>
      </c>
      <c r="O38" t="str">
        <f>B38 &amp; E38 &amp; D38</f>
        <v>21Benson/Clerc Gen1</v>
      </c>
      <c r="P38">
        <v>4.5380434782608702E-5</v>
      </c>
      <c r="Q38">
        <v>20300101</v>
      </c>
    </row>
    <row r="39" spans="1:17" x14ac:dyDescent="0.25">
      <c r="A39">
        <v>12622011</v>
      </c>
      <c r="B39">
        <v>21</v>
      </c>
      <c r="D39" t="s">
        <v>78</v>
      </c>
      <c r="E39" t="s">
        <v>535</v>
      </c>
      <c r="F39" t="s">
        <v>1155</v>
      </c>
      <c r="G39" t="s">
        <v>1156</v>
      </c>
      <c r="H39">
        <v>5.3E-3</v>
      </c>
      <c r="I39" t="s">
        <v>1080</v>
      </c>
      <c r="J39">
        <v>5.3E-3</v>
      </c>
      <c r="K39" t="s">
        <v>1168</v>
      </c>
      <c r="L39" t="s">
        <v>1082</v>
      </c>
      <c r="M39" t="s">
        <v>1085</v>
      </c>
      <c r="N39">
        <v>0.25</v>
      </c>
      <c r="O39" t="str">
        <f>B39 &amp; E39 &amp; D39</f>
        <v>21Carlin DOSS Gen1</v>
      </c>
      <c r="P39">
        <v>1.4402173913043501E-5</v>
      </c>
      <c r="Q39">
        <v>20300101</v>
      </c>
    </row>
    <row r="40" spans="1:17" x14ac:dyDescent="0.25">
      <c r="A40">
        <v>12622011</v>
      </c>
      <c r="B40">
        <v>21</v>
      </c>
      <c r="D40" t="s">
        <v>78</v>
      </c>
      <c r="E40" t="s">
        <v>535</v>
      </c>
      <c r="F40" t="s">
        <v>80</v>
      </c>
      <c r="G40" t="s">
        <v>81</v>
      </c>
      <c r="H40">
        <v>2.47E-2</v>
      </c>
      <c r="I40" t="s">
        <v>1080</v>
      </c>
      <c r="J40">
        <v>2.47E-2</v>
      </c>
      <c r="K40" t="s">
        <v>1169</v>
      </c>
      <c r="L40" t="s">
        <v>1082</v>
      </c>
      <c r="M40" t="s">
        <v>1085</v>
      </c>
      <c r="N40">
        <v>0.25</v>
      </c>
      <c r="O40" t="str">
        <f>B40 &amp; E40 &amp; D40</f>
        <v>21Carlin DOSS Gen1</v>
      </c>
      <c r="P40">
        <v>6.7119565217391302E-5</v>
      </c>
      <c r="Q40">
        <v>20300101</v>
      </c>
    </row>
    <row r="41" spans="1:17" x14ac:dyDescent="0.25">
      <c r="A41">
        <v>12622011</v>
      </c>
      <c r="B41">
        <v>21</v>
      </c>
      <c r="D41" t="s">
        <v>78</v>
      </c>
      <c r="E41" t="s">
        <v>535</v>
      </c>
      <c r="F41" t="s">
        <v>1158</v>
      </c>
      <c r="G41" t="s">
        <v>1159</v>
      </c>
      <c r="H41">
        <v>2E-3</v>
      </c>
      <c r="I41" t="s">
        <v>1080</v>
      </c>
      <c r="J41">
        <v>2E-3</v>
      </c>
      <c r="K41" t="s">
        <v>1170</v>
      </c>
      <c r="L41" t="s">
        <v>1082</v>
      </c>
      <c r="M41" t="s">
        <v>1085</v>
      </c>
      <c r="N41">
        <v>0.25</v>
      </c>
      <c r="O41" t="str">
        <f>B41 &amp; E41 &amp; D41</f>
        <v>21Carlin DOSS Gen1</v>
      </c>
      <c r="P41">
        <v>5.43478260869565E-6</v>
      </c>
      <c r="Q41">
        <v>20300101</v>
      </c>
    </row>
    <row r="42" spans="1:17" x14ac:dyDescent="0.25">
      <c r="A42">
        <v>12622011</v>
      </c>
      <c r="B42">
        <v>21</v>
      </c>
      <c r="D42" t="s">
        <v>78</v>
      </c>
      <c r="E42" t="s">
        <v>536</v>
      </c>
      <c r="F42" t="s">
        <v>1155</v>
      </c>
      <c r="G42" t="s">
        <v>1156</v>
      </c>
      <c r="H42">
        <v>9.7000000000000003E-3</v>
      </c>
      <c r="I42" t="s">
        <v>1080</v>
      </c>
      <c r="J42">
        <v>9.7000000000000003E-3</v>
      </c>
      <c r="K42" t="s">
        <v>1168</v>
      </c>
      <c r="L42" t="s">
        <v>1082</v>
      </c>
      <c r="M42" t="s">
        <v>1085</v>
      </c>
      <c r="N42">
        <v>0.25</v>
      </c>
      <c r="O42" t="str">
        <f>B42 &amp; E42 &amp; D42</f>
        <v>21Carlin Hall Gen1</v>
      </c>
      <c r="P42">
        <v>2.6358695652173901E-5</v>
      </c>
      <c r="Q42">
        <v>20300101</v>
      </c>
    </row>
    <row r="43" spans="1:17" x14ac:dyDescent="0.25">
      <c r="A43">
        <v>12622011</v>
      </c>
      <c r="B43">
        <v>21</v>
      </c>
      <c r="D43" t="s">
        <v>78</v>
      </c>
      <c r="E43" t="s">
        <v>536</v>
      </c>
      <c r="F43" t="s">
        <v>80</v>
      </c>
      <c r="G43" t="s">
        <v>81</v>
      </c>
      <c r="H43">
        <v>4.48E-2</v>
      </c>
      <c r="I43" t="s">
        <v>1080</v>
      </c>
      <c r="J43">
        <v>4.48E-2</v>
      </c>
      <c r="K43" t="s">
        <v>1169</v>
      </c>
      <c r="L43" t="s">
        <v>1082</v>
      </c>
      <c r="M43" t="s">
        <v>1085</v>
      </c>
      <c r="N43">
        <v>0.25</v>
      </c>
      <c r="O43" t="str">
        <f>B43 &amp; E43 &amp; D43</f>
        <v>21Carlin Hall Gen1</v>
      </c>
      <c r="P43">
        <v>1.21739130434783E-4</v>
      </c>
      <c r="Q43">
        <v>20300101</v>
      </c>
    </row>
    <row r="44" spans="1:17" x14ac:dyDescent="0.25">
      <c r="A44">
        <v>12622011</v>
      </c>
      <c r="B44">
        <v>21</v>
      </c>
      <c r="D44" t="s">
        <v>78</v>
      </c>
      <c r="E44" t="s">
        <v>536</v>
      </c>
      <c r="F44" t="s">
        <v>1158</v>
      </c>
      <c r="G44" t="s">
        <v>1159</v>
      </c>
      <c r="H44">
        <v>3.5999999999999999E-3</v>
      </c>
      <c r="I44" t="s">
        <v>1080</v>
      </c>
      <c r="J44">
        <v>3.5999999999999999E-3</v>
      </c>
      <c r="K44" t="s">
        <v>1170</v>
      </c>
      <c r="L44" t="s">
        <v>1082</v>
      </c>
      <c r="M44" t="s">
        <v>1085</v>
      </c>
      <c r="N44">
        <v>0.25</v>
      </c>
      <c r="O44" t="str">
        <f>B44 &amp; E44 &amp; D44</f>
        <v>21Carlin Hall Gen1</v>
      </c>
      <c r="P44">
        <v>9.7826086956521697E-6</v>
      </c>
      <c r="Q44">
        <v>20300101</v>
      </c>
    </row>
    <row r="45" spans="1:17" x14ac:dyDescent="0.25">
      <c r="A45">
        <v>12622011</v>
      </c>
      <c r="B45">
        <v>21</v>
      </c>
      <c r="D45" t="s">
        <v>78</v>
      </c>
      <c r="E45" t="s">
        <v>537</v>
      </c>
      <c r="F45" t="s">
        <v>1155</v>
      </c>
      <c r="G45" t="s">
        <v>1156</v>
      </c>
      <c r="H45">
        <v>3.3816199999999998E-2</v>
      </c>
      <c r="I45" t="s">
        <v>1080</v>
      </c>
      <c r="J45">
        <v>3.3816199999999998E-2</v>
      </c>
      <c r="K45" t="s">
        <v>1157</v>
      </c>
      <c r="L45" t="s">
        <v>1082</v>
      </c>
      <c r="M45" t="s">
        <v>1083</v>
      </c>
      <c r="N45">
        <v>0.25</v>
      </c>
      <c r="O45" t="str">
        <f>B45 &amp; E45 &amp; D45</f>
        <v>21Central Receiving WH1</v>
      </c>
      <c r="P45">
        <v>9.1891847826086997E-5</v>
      </c>
      <c r="Q45">
        <v>10200603</v>
      </c>
    </row>
    <row r="46" spans="1:17" x14ac:dyDescent="0.25">
      <c r="A46">
        <v>12622011</v>
      </c>
      <c r="B46">
        <v>21</v>
      </c>
      <c r="D46" t="s">
        <v>78</v>
      </c>
      <c r="E46" t="s">
        <v>537</v>
      </c>
      <c r="F46" t="s">
        <v>80</v>
      </c>
      <c r="G46" t="s">
        <v>81</v>
      </c>
      <c r="H46">
        <v>4.0257399999999999E-2</v>
      </c>
      <c r="I46" t="s">
        <v>1080</v>
      </c>
      <c r="J46">
        <v>4.0257399999999999E-2</v>
      </c>
      <c r="K46" t="s">
        <v>1081</v>
      </c>
      <c r="L46" t="s">
        <v>1082</v>
      </c>
      <c r="M46" t="s">
        <v>1083</v>
      </c>
      <c r="N46">
        <v>0.25</v>
      </c>
      <c r="O46" t="str">
        <f>B46 &amp; E46 &amp; D46</f>
        <v>21Central Receiving WH1</v>
      </c>
      <c r="P46">
        <v>1.09395108695652E-4</v>
      </c>
      <c r="Q46">
        <v>10200603</v>
      </c>
    </row>
    <row r="47" spans="1:17" x14ac:dyDescent="0.25">
      <c r="A47">
        <v>12622011</v>
      </c>
      <c r="B47">
        <v>21</v>
      </c>
      <c r="D47" t="s">
        <v>78</v>
      </c>
      <c r="E47" t="s">
        <v>537</v>
      </c>
      <c r="F47" t="s">
        <v>1158</v>
      </c>
      <c r="G47" t="s">
        <v>1159</v>
      </c>
      <c r="H47">
        <v>2.2141499999999998E-3</v>
      </c>
      <c r="I47" t="s">
        <v>1080</v>
      </c>
      <c r="J47">
        <v>2.2141499999999998E-3</v>
      </c>
      <c r="K47" t="s">
        <v>1160</v>
      </c>
      <c r="L47" t="s">
        <v>1082</v>
      </c>
      <c r="M47" t="s">
        <v>1083</v>
      </c>
      <c r="N47">
        <v>0.25</v>
      </c>
      <c r="O47" t="str">
        <f>B47 &amp; E47 &amp; D47</f>
        <v>21Central Receiving WH1</v>
      </c>
      <c r="P47">
        <v>6.0167119565217402E-6</v>
      </c>
      <c r="Q47">
        <v>10200603</v>
      </c>
    </row>
    <row r="48" spans="1:17" x14ac:dyDescent="0.25">
      <c r="A48">
        <v>12622011</v>
      </c>
      <c r="B48">
        <v>21</v>
      </c>
      <c r="D48" t="s">
        <v>78</v>
      </c>
      <c r="E48" t="s">
        <v>1171</v>
      </c>
      <c r="F48" t="s">
        <v>1158</v>
      </c>
      <c r="G48" t="s">
        <v>1159</v>
      </c>
      <c r="H48">
        <v>2.4E-2</v>
      </c>
      <c r="I48" t="s">
        <v>1080</v>
      </c>
      <c r="J48">
        <v>2.4E-2</v>
      </c>
      <c r="K48" t="s">
        <v>1086</v>
      </c>
      <c r="L48" t="s">
        <v>1086</v>
      </c>
      <c r="M48" t="s">
        <v>1086</v>
      </c>
      <c r="N48">
        <v>0.25</v>
      </c>
      <c r="O48" t="str">
        <f>B48 &amp; E48 &amp; D48</f>
        <v>21Chemistry Lab1</v>
      </c>
      <c r="P48">
        <v>6.5217391304347793E-5</v>
      </c>
      <c r="Q48">
        <v>31503001</v>
      </c>
    </row>
    <row r="49" spans="1:17" x14ac:dyDescent="0.25">
      <c r="A49">
        <v>12622011</v>
      </c>
      <c r="B49">
        <v>21</v>
      </c>
      <c r="D49" t="s">
        <v>78</v>
      </c>
      <c r="E49" t="s">
        <v>1172</v>
      </c>
      <c r="F49" t="s">
        <v>1158</v>
      </c>
      <c r="G49" t="s">
        <v>1159</v>
      </c>
      <c r="H49">
        <v>5.0560000000000001E-2</v>
      </c>
      <c r="I49" t="s">
        <v>1080</v>
      </c>
      <c r="J49">
        <v>5.0560000000000001E-2</v>
      </c>
      <c r="K49" t="s">
        <v>1086</v>
      </c>
      <c r="L49" t="s">
        <v>1086</v>
      </c>
      <c r="M49" t="s">
        <v>1086</v>
      </c>
      <c r="N49">
        <v>0.25</v>
      </c>
      <c r="O49" t="str">
        <f>B49 &amp; E49 &amp; D49</f>
        <v>21Cold Cleaner1</v>
      </c>
      <c r="P49">
        <v>1.3739130434782599E-4</v>
      </c>
      <c r="Q49">
        <v>40100399</v>
      </c>
    </row>
    <row r="50" spans="1:17" x14ac:dyDescent="0.25">
      <c r="A50">
        <v>12622011</v>
      </c>
      <c r="B50">
        <v>21</v>
      </c>
      <c r="D50" t="s">
        <v>78</v>
      </c>
      <c r="E50" t="s">
        <v>538</v>
      </c>
      <c r="F50" t="s">
        <v>1155</v>
      </c>
      <c r="G50" t="s">
        <v>1156</v>
      </c>
      <c r="H50">
        <v>2.2700000000000001E-2</v>
      </c>
      <c r="I50" t="s">
        <v>1080</v>
      </c>
      <c r="J50">
        <v>2.2700000000000001E-2</v>
      </c>
      <c r="K50" t="s">
        <v>1168</v>
      </c>
      <c r="L50" t="s">
        <v>1082</v>
      </c>
      <c r="M50" t="s">
        <v>1085</v>
      </c>
      <c r="N50">
        <v>0.25</v>
      </c>
      <c r="O50" t="str">
        <f>B50 &amp; E50 &amp; D50</f>
        <v>21CONF CTR GEN 11</v>
      </c>
      <c r="P50">
        <v>6.1684782608695704E-5</v>
      </c>
      <c r="Q50">
        <v>20300101</v>
      </c>
    </row>
    <row r="51" spans="1:17" x14ac:dyDescent="0.25">
      <c r="A51">
        <v>12622011</v>
      </c>
      <c r="B51">
        <v>21</v>
      </c>
      <c r="D51" t="s">
        <v>78</v>
      </c>
      <c r="E51" t="s">
        <v>538</v>
      </c>
      <c r="F51" t="s">
        <v>80</v>
      </c>
      <c r="G51" t="s">
        <v>81</v>
      </c>
      <c r="H51">
        <v>0.10539999999999999</v>
      </c>
      <c r="I51" t="s">
        <v>1080</v>
      </c>
      <c r="J51">
        <v>0.10539999999999999</v>
      </c>
      <c r="K51" t="s">
        <v>1169</v>
      </c>
      <c r="L51" t="s">
        <v>1082</v>
      </c>
      <c r="M51" t="s">
        <v>1085</v>
      </c>
      <c r="N51">
        <v>0.25</v>
      </c>
      <c r="O51" t="str">
        <f>B51 &amp; E51 &amp; D51</f>
        <v>21CONF CTR GEN 11</v>
      </c>
      <c r="P51">
        <v>2.8641304347826099E-4</v>
      </c>
      <c r="Q51">
        <v>20300101</v>
      </c>
    </row>
    <row r="52" spans="1:17" x14ac:dyDescent="0.25">
      <c r="A52">
        <v>12622011</v>
      </c>
      <c r="B52">
        <v>21</v>
      </c>
      <c r="D52" t="s">
        <v>78</v>
      </c>
      <c r="E52" t="s">
        <v>538</v>
      </c>
      <c r="F52" t="s">
        <v>1158</v>
      </c>
      <c r="G52" t="s">
        <v>1159</v>
      </c>
      <c r="H52">
        <v>8.3999999999999995E-3</v>
      </c>
      <c r="I52" t="s">
        <v>1080</v>
      </c>
      <c r="J52">
        <v>8.3999999999999995E-3</v>
      </c>
      <c r="K52" t="s">
        <v>1170</v>
      </c>
      <c r="L52" t="s">
        <v>1082</v>
      </c>
      <c r="M52" t="s">
        <v>1085</v>
      </c>
      <c r="N52">
        <v>0.25</v>
      </c>
      <c r="O52" t="str">
        <f>B52 &amp; E52 &amp; D52</f>
        <v>21CONF CTR GEN 11</v>
      </c>
      <c r="P52">
        <v>2.28260869565217E-5</v>
      </c>
      <c r="Q52">
        <v>20300101</v>
      </c>
    </row>
    <row r="53" spans="1:17" x14ac:dyDescent="0.25">
      <c r="A53">
        <v>12622011</v>
      </c>
      <c r="B53">
        <v>21</v>
      </c>
      <c r="D53" t="s">
        <v>78</v>
      </c>
      <c r="E53" t="s">
        <v>539</v>
      </c>
      <c r="F53" t="s">
        <v>1155</v>
      </c>
      <c r="G53" t="s">
        <v>1156</v>
      </c>
      <c r="H53">
        <v>2.6100000000000002E-2</v>
      </c>
      <c r="I53" t="s">
        <v>1080</v>
      </c>
      <c r="J53">
        <v>2.6100000000000002E-2</v>
      </c>
      <c r="K53" t="s">
        <v>1168</v>
      </c>
      <c r="L53" t="s">
        <v>1082</v>
      </c>
      <c r="M53" t="s">
        <v>1085</v>
      </c>
      <c r="N53">
        <v>0.25</v>
      </c>
      <c r="O53" t="str">
        <f>B53 &amp; E53 &amp; D53</f>
        <v>21CONF CTR GEN 21</v>
      </c>
      <c r="P53">
        <v>7.0923913043478305E-5</v>
      </c>
      <c r="Q53">
        <v>20300101</v>
      </c>
    </row>
    <row r="54" spans="1:17" x14ac:dyDescent="0.25">
      <c r="A54">
        <v>12622011</v>
      </c>
      <c r="B54">
        <v>21</v>
      </c>
      <c r="D54" t="s">
        <v>78</v>
      </c>
      <c r="E54" t="s">
        <v>539</v>
      </c>
      <c r="F54" t="s">
        <v>80</v>
      </c>
      <c r="G54" t="s">
        <v>81</v>
      </c>
      <c r="H54">
        <v>0.1211</v>
      </c>
      <c r="I54" t="s">
        <v>1080</v>
      </c>
      <c r="J54">
        <v>0.1211</v>
      </c>
      <c r="K54" t="s">
        <v>1169</v>
      </c>
      <c r="L54" t="s">
        <v>1082</v>
      </c>
      <c r="M54" t="s">
        <v>1085</v>
      </c>
      <c r="N54">
        <v>0.25</v>
      </c>
      <c r="O54" t="str">
        <f>B54 &amp; E54 &amp; D54</f>
        <v>21CONF CTR GEN 21</v>
      </c>
      <c r="P54">
        <v>3.2907608695652198E-4</v>
      </c>
      <c r="Q54">
        <v>20300101</v>
      </c>
    </row>
    <row r="55" spans="1:17" x14ac:dyDescent="0.25">
      <c r="A55">
        <v>12622011</v>
      </c>
      <c r="B55">
        <v>21</v>
      </c>
      <c r="D55" t="s">
        <v>78</v>
      </c>
      <c r="E55" t="s">
        <v>539</v>
      </c>
      <c r="F55" t="s">
        <v>1158</v>
      </c>
      <c r="G55" t="s">
        <v>1159</v>
      </c>
      <c r="H55">
        <v>9.5999999999999992E-3</v>
      </c>
      <c r="I55" t="s">
        <v>1080</v>
      </c>
      <c r="J55">
        <v>9.5999999999999992E-3</v>
      </c>
      <c r="K55" t="s">
        <v>1170</v>
      </c>
      <c r="L55" t="s">
        <v>1082</v>
      </c>
      <c r="M55" t="s">
        <v>1085</v>
      </c>
      <c r="N55">
        <v>0.25</v>
      </c>
      <c r="O55" t="str">
        <f>B55 &amp; E55 &amp; D55</f>
        <v>21CONF CTR GEN 21</v>
      </c>
      <c r="P55">
        <v>2.6086956521739101E-5</v>
      </c>
      <c r="Q55">
        <v>20300101</v>
      </c>
    </row>
    <row r="56" spans="1:17" x14ac:dyDescent="0.25">
      <c r="A56">
        <v>12622011</v>
      </c>
      <c r="B56">
        <v>21</v>
      </c>
      <c r="D56" t="s">
        <v>78</v>
      </c>
      <c r="E56" t="s">
        <v>1</v>
      </c>
      <c r="F56" t="s">
        <v>1155</v>
      </c>
      <c r="G56" t="s">
        <v>1156</v>
      </c>
      <c r="H56">
        <v>4.0000000000000001E-3</v>
      </c>
      <c r="I56" t="s">
        <v>1080</v>
      </c>
      <c r="J56">
        <v>4.0000000000000001E-3</v>
      </c>
      <c r="K56" t="s">
        <v>1086</v>
      </c>
      <c r="L56" t="s">
        <v>1086</v>
      </c>
      <c r="M56" t="s">
        <v>1086</v>
      </c>
      <c r="N56">
        <v>0.25</v>
      </c>
      <c r="O56" t="str">
        <f>B56 &amp; E56 &amp; D56</f>
        <v>21CU-11</v>
      </c>
      <c r="P56">
        <v>1.08695652173913E-5</v>
      </c>
      <c r="Q56">
        <v>10300602</v>
      </c>
    </row>
    <row r="57" spans="1:17" x14ac:dyDescent="0.25">
      <c r="A57">
        <v>12622011</v>
      </c>
      <c r="B57">
        <v>21</v>
      </c>
      <c r="D57" t="s">
        <v>78</v>
      </c>
      <c r="E57" t="s">
        <v>1</v>
      </c>
      <c r="F57" t="s">
        <v>1158</v>
      </c>
      <c r="G57" t="s">
        <v>1159</v>
      </c>
      <c r="H57">
        <v>8.0000000000000002E-3</v>
      </c>
      <c r="I57" t="s">
        <v>1080</v>
      </c>
      <c r="J57">
        <v>8.0000000000000002E-3</v>
      </c>
      <c r="K57" t="s">
        <v>1086</v>
      </c>
      <c r="L57" t="s">
        <v>1086</v>
      </c>
      <c r="M57" t="s">
        <v>1086</v>
      </c>
      <c r="N57">
        <v>0.25</v>
      </c>
      <c r="O57" t="str">
        <f>B57 &amp; E57 &amp; D57</f>
        <v>21CU-11</v>
      </c>
      <c r="P57">
        <v>2.17391304347826E-5</v>
      </c>
      <c r="Q57">
        <v>10300602</v>
      </c>
    </row>
    <row r="58" spans="1:17" x14ac:dyDescent="0.25">
      <c r="A58">
        <v>12622011</v>
      </c>
      <c r="B58">
        <v>21</v>
      </c>
      <c r="D58" t="s">
        <v>83</v>
      </c>
      <c r="E58" t="s">
        <v>1</v>
      </c>
      <c r="F58" t="s">
        <v>1155</v>
      </c>
      <c r="G58" t="s">
        <v>1156</v>
      </c>
      <c r="H58">
        <v>0</v>
      </c>
      <c r="I58" t="s">
        <v>1080</v>
      </c>
      <c r="J58">
        <v>0</v>
      </c>
      <c r="K58" t="s">
        <v>1086</v>
      </c>
      <c r="L58" t="s">
        <v>1086</v>
      </c>
      <c r="M58" t="s">
        <v>1086</v>
      </c>
      <c r="N58">
        <v>0</v>
      </c>
      <c r="O58" t="str">
        <f>B58 &amp; E58 &amp; D58</f>
        <v>21CU-12</v>
      </c>
      <c r="P58">
        <v>0</v>
      </c>
      <c r="Q58">
        <v>10300502</v>
      </c>
    </row>
    <row r="59" spans="1:17" x14ac:dyDescent="0.25">
      <c r="A59">
        <v>12622011</v>
      </c>
      <c r="B59">
        <v>21</v>
      </c>
      <c r="D59" t="s">
        <v>83</v>
      </c>
      <c r="E59" t="s">
        <v>1</v>
      </c>
      <c r="F59" t="s">
        <v>1158</v>
      </c>
      <c r="G59" t="s">
        <v>1159</v>
      </c>
      <c r="H59">
        <v>0</v>
      </c>
      <c r="I59" t="s">
        <v>1080</v>
      </c>
      <c r="J59">
        <v>0</v>
      </c>
      <c r="K59" t="s">
        <v>1086</v>
      </c>
      <c r="L59" t="s">
        <v>1086</v>
      </c>
      <c r="M59" t="s">
        <v>1086</v>
      </c>
      <c r="N59">
        <v>0</v>
      </c>
      <c r="O59" t="str">
        <f>B59 &amp; E59 &amp; D59</f>
        <v>21CU-12</v>
      </c>
      <c r="P59">
        <v>0</v>
      </c>
      <c r="Q59">
        <v>10300502</v>
      </c>
    </row>
    <row r="60" spans="1:17" x14ac:dyDescent="0.25">
      <c r="A60">
        <v>12622011</v>
      </c>
      <c r="B60">
        <v>21</v>
      </c>
      <c r="D60" t="s">
        <v>78</v>
      </c>
      <c r="E60" t="s">
        <v>2</v>
      </c>
      <c r="F60" t="s">
        <v>1155</v>
      </c>
      <c r="G60" t="s">
        <v>1156</v>
      </c>
      <c r="H60">
        <v>0</v>
      </c>
      <c r="I60" t="s">
        <v>1080</v>
      </c>
      <c r="J60">
        <v>0</v>
      </c>
      <c r="K60" t="s">
        <v>1086</v>
      </c>
      <c r="L60" t="s">
        <v>1086</v>
      </c>
      <c r="M60" t="s">
        <v>1086</v>
      </c>
      <c r="N60">
        <v>0.25</v>
      </c>
      <c r="O60" t="str">
        <f>B60 &amp; E60 &amp; D60</f>
        <v>21CU-21</v>
      </c>
      <c r="P60">
        <v>0</v>
      </c>
      <c r="Q60">
        <v>10300602</v>
      </c>
    </row>
    <row r="61" spans="1:17" x14ac:dyDescent="0.25">
      <c r="A61">
        <v>12622011</v>
      </c>
      <c r="B61">
        <v>21</v>
      </c>
      <c r="D61" t="s">
        <v>78</v>
      </c>
      <c r="E61" t="s">
        <v>2</v>
      </c>
      <c r="F61" t="s">
        <v>1158</v>
      </c>
      <c r="G61" t="s">
        <v>1159</v>
      </c>
      <c r="H61">
        <v>7.7999999999999996E-3</v>
      </c>
      <c r="I61" t="s">
        <v>1080</v>
      </c>
      <c r="J61">
        <v>7.7999999999999996E-3</v>
      </c>
      <c r="K61" t="s">
        <v>1086</v>
      </c>
      <c r="L61" t="s">
        <v>1086</v>
      </c>
      <c r="M61" t="s">
        <v>1086</v>
      </c>
      <c r="N61">
        <v>0.25</v>
      </c>
      <c r="O61" t="str">
        <f>B61 &amp; E61 &amp; D61</f>
        <v>21CU-21</v>
      </c>
      <c r="P61">
        <v>2.1195652173913001E-5</v>
      </c>
      <c r="Q61">
        <v>10300602</v>
      </c>
    </row>
    <row r="62" spans="1:17" x14ac:dyDescent="0.25">
      <c r="A62">
        <v>12622011</v>
      </c>
      <c r="B62">
        <v>21</v>
      </c>
      <c r="D62" t="s">
        <v>83</v>
      </c>
      <c r="E62" t="s">
        <v>2</v>
      </c>
      <c r="F62" t="s">
        <v>1155</v>
      </c>
      <c r="G62" t="s">
        <v>1156</v>
      </c>
      <c r="H62">
        <v>0</v>
      </c>
      <c r="I62" t="s">
        <v>1080</v>
      </c>
      <c r="J62">
        <v>0</v>
      </c>
      <c r="K62" t="s">
        <v>1086</v>
      </c>
      <c r="L62" t="s">
        <v>1086</v>
      </c>
      <c r="M62" t="s">
        <v>1086</v>
      </c>
      <c r="N62">
        <v>0</v>
      </c>
      <c r="O62" t="str">
        <f>B62 &amp; E62 &amp; D62</f>
        <v>21CU-22</v>
      </c>
      <c r="P62">
        <v>0</v>
      </c>
      <c r="Q62">
        <v>10300502</v>
      </c>
    </row>
    <row r="63" spans="1:17" x14ac:dyDescent="0.25">
      <c r="A63">
        <v>12622011</v>
      </c>
      <c r="B63">
        <v>21</v>
      </c>
      <c r="D63" t="s">
        <v>83</v>
      </c>
      <c r="E63" t="s">
        <v>2</v>
      </c>
      <c r="F63" t="s">
        <v>1158</v>
      </c>
      <c r="G63" t="s">
        <v>1159</v>
      </c>
      <c r="H63">
        <v>0</v>
      </c>
      <c r="I63" t="s">
        <v>1080</v>
      </c>
      <c r="J63">
        <v>0</v>
      </c>
      <c r="K63" t="s">
        <v>1086</v>
      </c>
      <c r="L63" t="s">
        <v>1086</v>
      </c>
      <c r="M63" t="s">
        <v>1086</v>
      </c>
      <c r="N63">
        <v>0</v>
      </c>
      <c r="O63" t="str">
        <f>B63 &amp; E63 &amp; D63</f>
        <v>21CU-22</v>
      </c>
      <c r="P63">
        <v>0</v>
      </c>
      <c r="Q63">
        <v>10300502</v>
      </c>
    </row>
    <row r="64" spans="1:17" x14ac:dyDescent="0.25">
      <c r="A64">
        <v>12622011</v>
      </c>
      <c r="B64">
        <v>21</v>
      </c>
      <c r="D64" t="s">
        <v>78</v>
      </c>
      <c r="E64" t="s">
        <v>540</v>
      </c>
      <c r="F64" t="s">
        <v>1155</v>
      </c>
      <c r="G64" t="s">
        <v>1156</v>
      </c>
      <c r="H64">
        <v>8.0000000000000004E-4</v>
      </c>
      <c r="I64" t="s">
        <v>1080</v>
      </c>
      <c r="J64">
        <v>8.0000000000000004E-4</v>
      </c>
      <c r="K64" t="s">
        <v>1086</v>
      </c>
      <c r="L64" t="s">
        <v>1086</v>
      </c>
      <c r="M64" t="s">
        <v>1086</v>
      </c>
      <c r="N64">
        <v>0.25</v>
      </c>
      <c r="O64" t="str">
        <f>B64 &amp; E64 &amp; D64</f>
        <v>21CU-31</v>
      </c>
      <c r="P64">
        <v>2.1739130434782598E-6</v>
      </c>
      <c r="Q64">
        <v>10300602</v>
      </c>
    </row>
    <row r="65" spans="1:17" x14ac:dyDescent="0.25">
      <c r="A65">
        <v>12622011</v>
      </c>
      <c r="B65">
        <v>21</v>
      </c>
      <c r="D65" t="s">
        <v>78</v>
      </c>
      <c r="E65" t="s">
        <v>540</v>
      </c>
      <c r="F65" t="s">
        <v>80</v>
      </c>
      <c r="G65" t="s">
        <v>81</v>
      </c>
      <c r="H65">
        <v>0.26319999999999999</v>
      </c>
      <c r="I65" t="s">
        <v>1080</v>
      </c>
      <c r="J65">
        <v>0.26319999999999999</v>
      </c>
      <c r="K65" t="s">
        <v>1086</v>
      </c>
      <c r="L65" t="s">
        <v>1086</v>
      </c>
      <c r="M65" t="s">
        <v>1086</v>
      </c>
      <c r="N65">
        <v>0.25</v>
      </c>
      <c r="O65" t="str">
        <f>B65 &amp; E65 &amp; D65</f>
        <v>21CU-31</v>
      </c>
      <c r="P65">
        <v>7.1521739130434795E-4</v>
      </c>
      <c r="Q65">
        <v>10300602</v>
      </c>
    </row>
    <row r="66" spans="1:17" x14ac:dyDescent="0.25">
      <c r="A66">
        <v>12622011</v>
      </c>
      <c r="B66">
        <v>21</v>
      </c>
      <c r="D66" t="s">
        <v>78</v>
      </c>
      <c r="E66" t="s">
        <v>540</v>
      </c>
      <c r="F66" t="s">
        <v>1158</v>
      </c>
      <c r="G66" t="s">
        <v>1159</v>
      </c>
      <c r="H66">
        <v>1.5E-3</v>
      </c>
      <c r="I66" t="s">
        <v>1080</v>
      </c>
      <c r="J66">
        <v>1.5E-3</v>
      </c>
      <c r="K66" t="s">
        <v>1086</v>
      </c>
      <c r="L66" t="s">
        <v>1086</v>
      </c>
      <c r="M66" t="s">
        <v>1086</v>
      </c>
      <c r="N66">
        <v>0.25</v>
      </c>
      <c r="O66" t="str">
        <f>B66 &amp; E66 &amp; D66</f>
        <v>21CU-31</v>
      </c>
      <c r="P66">
        <v>4.0760869565217396E-6</v>
      </c>
      <c r="Q66">
        <v>10300602</v>
      </c>
    </row>
    <row r="67" spans="1:17" x14ac:dyDescent="0.25">
      <c r="A67">
        <v>12622011</v>
      </c>
      <c r="B67">
        <v>21</v>
      </c>
      <c r="D67" t="s">
        <v>83</v>
      </c>
      <c r="E67" t="s">
        <v>540</v>
      </c>
      <c r="F67" t="s">
        <v>1155</v>
      </c>
      <c r="G67" t="s">
        <v>1156</v>
      </c>
      <c r="H67">
        <v>0</v>
      </c>
      <c r="I67" t="s">
        <v>1080</v>
      </c>
      <c r="J67">
        <v>0</v>
      </c>
      <c r="K67" t="s">
        <v>1086</v>
      </c>
      <c r="L67" t="s">
        <v>1086</v>
      </c>
      <c r="M67" t="s">
        <v>1086</v>
      </c>
      <c r="N67">
        <v>0</v>
      </c>
      <c r="O67" t="str">
        <f>B67 &amp; E67 &amp; D67</f>
        <v>21CU-32</v>
      </c>
      <c r="P67">
        <v>0</v>
      </c>
      <c r="Q67">
        <v>10300502</v>
      </c>
    </row>
    <row r="68" spans="1:17" x14ac:dyDescent="0.25">
      <c r="A68">
        <v>12622011</v>
      </c>
      <c r="B68">
        <v>21</v>
      </c>
      <c r="D68" t="s">
        <v>83</v>
      </c>
      <c r="E68" t="s">
        <v>540</v>
      </c>
      <c r="F68" t="s">
        <v>80</v>
      </c>
      <c r="G68" t="s">
        <v>81</v>
      </c>
      <c r="H68">
        <v>2.5999999999999999E-3</v>
      </c>
      <c r="I68" t="s">
        <v>1080</v>
      </c>
      <c r="J68">
        <v>2.5999999999999999E-3</v>
      </c>
      <c r="K68" t="s">
        <v>1086</v>
      </c>
      <c r="L68" t="s">
        <v>1086</v>
      </c>
      <c r="M68" t="s">
        <v>1086</v>
      </c>
      <c r="N68">
        <v>0</v>
      </c>
      <c r="O68" t="str">
        <f>B68 &amp; E68 &amp; D68</f>
        <v>21CU-32</v>
      </c>
      <c r="P68">
        <v>0</v>
      </c>
      <c r="Q68">
        <v>10300502</v>
      </c>
    </row>
    <row r="69" spans="1:17" x14ac:dyDescent="0.25">
      <c r="A69">
        <v>12622011</v>
      </c>
      <c r="B69">
        <v>21</v>
      </c>
      <c r="D69" t="s">
        <v>83</v>
      </c>
      <c r="E69" t="s">
        <v>540</v>
      </c>
      <c r="F69" t="s">
        <v>1158</v>
      </c>
      <c r="G69" t="s">
        <v>1159</v>
      </c>
      <c r="H69">
        <v>0</v>
      </c>
      <c r="I69" t="s">
        <v>1080</v>
      </c>
      <c r="J69">
        <v>0</v>
      </c>
      <c r="K69" t="s">
        <v>1086</v>
      </c>
      <c r="L69" t="s">
        <v>1086</v>
      </c>
      <c r="M69" t="s">
        <v>1086</v>
      </c>
      <c r="N69">
        <v>0</v>
      </c>
      <c r="O69" t="str">
        <f>B69 &amp; E69 &amp; D69</f>
        <v>21CU-32</v>
      </c>
      <c r="P69">
        <v>0</v>
      </c>
      <c r="Q69">
        <v>10300502</v>
      </c>
    </row>
    <row r="70" spans="1:17" x14ac:dyDescent="0.25">
      <c r="A70">
        <v>12622011</v>
      </c>
      <c r="B70">
        <v>21</v>
      </c>
      <c r="D70" t="s">
        <v>1164</v>
      </c>
      <c r="E70" t="s">
        <v>1173</v>
      </c>
      <c r="F70" t="s">
        <v>1158</v>
      </c>
      <c r="G70" t="s">
        <v>1159</v>
      </c>
      <c r="H70">
        <v>0</v>
      </c>
      <c r="I70" t="s">
        <v>1082</v>
      </c>
      <c r="J70">
        <v>0</v>
      </c>
      <c r="K70" t="s">
        <v>1086</v>
      </c>
      <c r="L70" t="s">
        <v>1086</v>
      </c>
      <c r="M70" t="s">
        <v>1086</v>
      </c>
      <c r="N70">
        <v>0.25</v>
      </c>
      <c r="O70" t="str">
        <f>B70 &amp; E70 &amp; D70</f>
        <v>21CUB #1 UST1 - Breathing Loss</v>
      </c>
      <c r="P70">
        <v>0</v>
      </c>
      <c r="Q70">
        <v>39090003</v>
      </c>
    </row>
    <row r="71" spans="1:17" x14ac:dyDescent="0.25">
      <c r="A71">
        <v>12622011</v>
      </c>
      <c r="B71">
        <v>21</v>
      </c>
      <c r="D71" t="s">
        <v>1166</v>
      </c>
      <c r="E71" t="s">
        <v>1173</v>
      </c>
      <c r="F71" t="s">
        <v>1158</v>
      </c>
      <c r="G71" t="s">
        <v>1159</v>
      </c>
      <c r="H71">
        <v>0.02</v>
      </c>
      <c r="I71" t="s">
        <v>1082</v>
      </c>
      <c r="J71">
        <v>1.0000000000000001E-5</v>
      </c>
      <c r="K71" t="s">
        <v>1086</v>
      </c>
      <c r="L71" t="s">
        <v>1086</v>
      </c>
      <c r="M71" t="s">
        <v>1086</v>
      </c>
      <c r="N71">
        <v>0.25</v>
      </c>
      <c r="O71" t="str">
        <f>B71 &amp; E71 &amp; D71</f>
        <v>21CUB #1 UST2 - Working Loss</v>
      </c>
      <c r="P71">
        <v>2.7173913043478302E-8</v>
      </c>
      <c r="Q71">
        <v>39090004</v>
      </c>
    </row>
    <row r="72" spans="1:17" x14ac:dyDescent="0.25">
      <c r="A72">
        <v>12622011</v>
      </c>
      <c r="B72">
        <v>21</v>
      </c>
      <c r="D72" t="s">
        <v>1164</v>
      </c>
      <c r="E72" t="s">
        <v>1174</v>
      </c>
      <c r="F72" t="s">
        <v>1158</v>
      </c>
      <c r="G72" t="s">
        <v>1159</v>
      </c>
      <c r="H72">
        <v>0</v>
      </c>
      <c r="I72" t="s">
        <v>1082</v>
      </c>
      <c r="J72">
        <v>0</v>
      </c>
      <c r="K72" t="s">
        <v>1086</v>
      </c>
      <c r="L72" t="s">
        <v>1086</v>
      </c>
      <c r="M72" t="s">
        <v>1086</v>
      </c>
      <c r="N72">
        <v>0.25</v>
      </c>
      <c r="O72" t="str">
        <f>B72 &amp; E72 &amp; D72</f>
        <v>21CUB #2 UST1 - Breathing Loss</v>
      </c>
      <c r="P72">
        <v>0</v>
      </c>
      <c r="Q72">
        <v>39090003</v>
      </c>
    </row>
    <row r="73" spans="1:17" x14ac:dyDescent="0.25">
      <c r="A73">
        <v>12622011</v>
      </c>
      <c r="B73">
        <v>21</v>
      </c>
      <c r="D73" t="s">
        <v>1166</v>
      </c>
      <c r="E73" t="s">
        <v>1174</v>
      </c>
      <c r="F73" t="s">
        <v>1158</v>
      </c>
      <c r="G73" t="s">
        <v>1159</v>
      </c>
      <c r="H73">
        <v>0.02</v>
      </c>
      <c r="I73" t="s">
        <v>1082</v>
      </c>
      <c r="J73">
        <v>1.0000000000000001E-5</v>
      </c>
      <c r="K73" t="s">
        <v>1086</v>
      </c>
      <c r="L73" t="s">
        <v>1086</v>
      </c>
      <c r="M73" t="s">
        <v>1086</v>
      </c>
      <c r="N73">
        <v>0.25</v>
      </c>
      <c r="O73" t="str">
        <f>B73 &amp; E73 &amp; D73</f>
        <v>21CUB #2 UST2 - Working Loss</v>
      </c>
      <c r="P73">
        <v>2.7173913043478302E-8</v>
      </c>
      <c r="Q73">
        <v>39090004</v>
      </c>
    </row>
    <row r="74" spans="1:17" x14ac:dyDescent="0.25">
      <c r="A74">
        <v>12622011</v>
      </c>
      <c r="B74">
        <v>21</v>
      </c>
      <c r="D74" t="s">
        <v>1164</v>
      </c>
      <c r="E74" t="s">
        <v>1175</v>
      </c>
      <c r="F74" t="s">
        <v>1158</v>
      </c>
      <c r="G74" t="s">
        <v>1159</v>
      </c>
      <c r="H74">
        <v>0</v>
      </c>
      <c r="I74" t="s">
        <v>1082</v>
      </c>
      <c r="J74">
        <v>0</v>
      </c>
      <c r="K74" t="s">
        <v>1086</v>
      </c>
      <c r="L74" t="s">
        <v>1086</v>
      </c>
      <c r="M74" t="s">
        <v>1086</v>
      </c>
      <c r="N74">
        <v>0.25</v>
      </c>
      <c r="O74" t="str">
        <f>B74 &amp; E74 &amp; D74</f>
        <v>21CUB #3 UST1 - Breathing Loss</v>
      </c>
      <c r="P74">
        <v>0</v>
      </c>
      <c r="Q74">
        <v>39090003</v>
      </c>
    </row>
    <row r="75" spans="1:17" x14ac:dyDescent="0.25">
      <c r="A75">
        <v>12622011</v>
      </c>
      <c r="B75">
        <v>21</v>
      </c>
      <c r="D75" t="s">
        <v>1166</v>
      </c>
      <c r="E75" t="s">
        <v>1175</v>
      </c>
      <c r="F75" t="s">
        <v>1158</v>
      </c>
      <c r="G75" t="s">
        <v>1159</v>
      </c>
      <c r="H75">
        <v>0.01</v>
      </c>
      <c r="I75" t="s">
        <v>1082</v>
      </c>
      <c r="J75">
        <v>5.0000000000000004E-6</v>
      </c>
      <c r="K75" t="s">
        <v>1086</v>
      </c>
      <c r="L75" t="s">
        <v>1086</v>
      </c>
      <c r="M75" t="s">
        <v>1086</v>
      </c>
      <c r="N75">
        <v>0.25</v>
      </c>
      <c r="O75" t="str">
        <f>B75 &amp; E75 &amp; D75</f>
        <v>21CUB #3 UST2 - Working Loss</v>
      </c>
      <c r="P75">
        <v>1.3586956521739099E-8</v>
      </c>
      <c r="Q75">
        <v>39090004</v>
      </c>
    </row>
    <row r="76" spans="1:17" x14ac:dyDescent="0.25">
      <c r="A76">
        <v>12622011</v>
      </c>
      <c r="B76">
        <v>21</v>
      </c>
      <c r="D76" t="s">
        <v>78</v>
      </c>
      <c r="E76" t="s">
        <v>541</v>
      </c>
      <c r="F76" t="s">
        <v>1155</v>
      </c>
      <c r="G76" t="s">
        <v>1156</v>
      </c>
      <c r="H76">
        <v>4.9899999999999996E-3</v>
      </c>
      <c r="I76" t="s">
        <v>1080</v>
      </c>
      <c r="J76">
        <v>4.9899999999999996E-3</v>
      </c>
      <c r="K76" t="s">
        <v>1168</v>
      </c>
      <c r="L76" t="s">
        <v>1082</v>
      </c>
      <c r="M76" t="s">
        <v>1085</v>
      </c>
      <c r="N76">
        <v>0.25</v>
      </c>
      <c r="O76" t="str">
        <f>B76 &amp; E76 &amp; D76</f>
        <v>21CUB Generator1</v>
      </c>
      <c r="P76">
        <v>1.35597826086957E-5</v>
      </c>
      <c r="Q76">
        <v>20300101</v>
      </c>
    </row>
    <row r="77" spans="1:17" x14ac:dyDescent="0.25">
      <c r="A77">
        <v>12622011</v>
      </c>
      <c r="B77">
        <v>21</v>
      </c>
      <c r="D77" t="s">
        <v>78</v>
      </c>
      <c r="E77" t="s">
        <v>541</v>
      </c>
      <c r="F77" t="s">
        <v>80</v>
      </c>
      <c r="G77" t="s">
        <v>81</v>
      </c>
      <c r="H77">
        <v>0.23150000000000001</v>
      </c>
      <c r="I77" t="s">
        <v>1080</v>
      </c>
      <c r="J77">
        <v>0.23150000000000001</v>
      </c>
      <c r="K77" t="s">
        <v>1169</v>
      </c>
      <c r="L77" t="s">
        <v>1082</v>
      </c>
      <c r="M77" t="s">
        <v>1085</v>
      </c>
      <c r="N77">
        <v>0.25</v>
      </c>
      <c r="O77" t="str">
        <f>B77 &amp; E77 &amp; D77</f>
        <v>21CUB Generator1</v>
      </c>
      <c r="P77">
        <v>6.2907608695652196E-4</v>
      </c>
      <c r="Q77">
        <v>20300101</v>
      </c>
    </row>
    <row r="78" spans="1:17" x14ac:dyDescent="0.25">
      <c r="A78">
        <v>12622011</v>
      </c>
      <c r="B78">
        <v>21</v>
      </c>
      <c r="D78" t="s">
        <v>78</v>
      </c>
      <c r="E78" t="s">
        <v>541</v>
      </c>
      <c r="F78" t="s">
        <v>1158</v>
      </c>
      <c r="G78" t="s">
        <v>1159</v>
      </c>
      <c r="H78">
        <v>1.84E-2</v>
      </c>
      <c r="I78" t="s">
        <v>1080</v>
      </c>
      <c r="J78">
        <v>1.84E-2</v>
      </c>
      <c r="K78" t="s">
        <v>1170</v>
      </c>
      <c r="L78" t="s">
        <v>1082</v>
      </c>
      <c r="M78" t="s">
        <v>1085</v>
      </c>
      <c r="N78">
        <v>0.25</v>
      </c>
      <c r="O78" t="str">
        <f>B78 &amp; E78 &amp; D78</f>
        <v>21CUB Generator1</v>
      </c>
      <c r="P78">
        <v>5.0000000000000002E-5</v>
      </c>
      <c r="Q78">
        <v>20300101</v>
      </c>
    </row>
    <row r="79" spans="1:17" x14ac:dyDescent="0.25">
      <c r="A79">
        <v>12622011</v>
      </c>
      <c r="B79">
        <v>21</v>
      </c>
      <c r="D79" t="s">
        <v>78</v>
      </c>
      <c r="E79" t="s">
        <v>542</v>
      </c>
      <c r="F79" t="s">
        <v>1155</v>
      </c>
      <c r="G79" t="s">
        <v>1156</v>
      </c>
      <c r="H79">
        <v>0</v>
      </c>
      <c r="I79" t="s">
        <v>1080</v>
      </c>
      <c r="J79">
        <v>0</v>
      </c>
      <c r="K79" t="s">
        <v>1157</v>
      </c>
      <c r="L79" t="s">
        <v>1082</v>
      </c>
      <c r="M79" t="s">
        <v>1083</v>
      </c>
      <c r="N79">
        <v>0.25</v>
      </c>
      <c r="O79" t="str">
        <f>B79 &amp; E79 &amp; D79</f>
        <v>21Denison Fireplace 11</v>
      </c>
      <c r="P79">
        <v>0</v>
      </c>
      <c r="Q79">
        <v>10300602</v>
      </c>
    </row>
    <row r="80" spans="1:17" x14ac:dyDescent="0.25">
      <c r="A80">
        <v>12622011</v>
      </c>
      <c r="B80">
        <v>21</v>
      </c>
      <c r="D80" t="s">
        <v>78</v>
      </c>
      <c r="E80" t="s">
        <v>542</v>
      </c>
      <c r="F80" t="s">
        <v>80</v>
      </c>
      <c r="G80" t="s">
        <v>81</v>
      </c>
      <c r="H80">
        <v>0</v>
      </c>
      <c r="I80" t="s">
        <v>1080</v>
      </c>
      <c r="J80">
        <v>0</v>
      </c>
      <c r="K80" t="s">
        <v>1081</v>
      </c>
      <c r="L80" t="s">
        <v>1082</v>
      </c>
      <c r="M80" t="s">
        <v>1083</v>
      </c>
      <c r="N80">
        <v>0.25</v>
      </c>
      <c r="O80" t="str">
        <f>B80 &amp; E80 &amp; D80</f>
        <v>21Denison Fireplace 11</v>
      </c>
      <c r="P80">
        <v>0</v>
      </c>
      <c r="Q80">
        <v>10300602</v>
      </c>
    </row>
    <row r="81" spans="1:17" x14ac:dyDescent="0.25">
      <c r="A81">
        <v>12622011</v>
      </c>
      <c r="B81">
        <v>21</v>
      </c>
      <c r="D81" t="s">
        <v>78</v>
      </c>
      <c r="E81" t="s">
        <v>542</v>
      </c>
      <c r="F81" t="s">
        <v>1158</v>
      </c>
      <c r="G81" t="s">
        <v>1159</v>
      </c>
      <c r="H81">
        <v>0</v>
      </c>
      <c r="I81" t="s">
        <v>1080</v>
      </c>
      <c r="J81">
        <v>0</v>
      </c>
      <c r="K81" t="s">
        <v>1160</v>
      </c>
      <c r="L81" t="s">
        <v>1082</v>
      </c>
      <c r="M81" t="s">
        <v>1083</v>
      </c>
      <c r="N81">
        <v>0.25</v>
      </c>
      <c r="O81" t="str">
        <f>B81 &amp; E81 &amp; D81</f>
        <v>21Denison Fireplace 11</v>
      </c>
      <c r="P81">
        <v>0</v>
      </c>
      <c r="Q81">
        <v>10300602</v>
      </c>
    </row>
    <row r="82" spans="1:17" x14ac:dyDescent="0.25">
      <c r="A82">
        <v>12622011</v>
      </c>
      <c r="B82">
        <v>21</v>
      </c>
      <c r="D82" t="s">
        <v>78</v>
      </c>
      <c r="E82" t="s">
        <v>543</v>
      </c>
      <c r="F82" t="s">
        <v>1155</v>
      </c>
      <c r="G82" t="s">
        <v>1156</v>
      </c>
      <c r="H82">
        <v>0</v>
      </c>
      <c r="I82" t="s">
        <v>1080</v>
      </c>
      <c r="J82">
        <v>0</v>
      </c>
      <c r="K82" t="s">
        <v>1157</v>
      </c>
      <c r="L82" t="s">
        <v>1082</v>
      </c>
      <c r="M82" t="s">
        <v>1083</v>
      </c>
      <c r="N82">
        <v>0.25</v>
      </c>
      <c r="O82" t="str">
        <f>B82 &amp; E82 &amp; D82</f>
        <v>21Denison Fireplace 21</v>
      </c>
      <c r="P82">
        <v>0</v>
      </c>
      <c r="Q82">
        <v>10300602</v>
      </c>
    </row>
    <row r="83" spans="1:17" x14ac:dyDescent="0.25">
      <c r="A83">
        <v>12622011</v>
      </c>
      <c r="B83">
        <v>21</v>
      </c>
      <c r="D83" t="s">
        <v>78</v>
      </c>
      <c r="E83" t="s">
        <v>543</v>
      </c>
      <c r="F83" t="s">
        <v>80</v>
      </c>
      <c r="G83" t="s">
        <v>81</v>
      </c>
      <c r="H83">
        <v>0</v>
      </c>
      <c r="I83" t="s">
        <v>1080</v>
      </c>
      <c r="J83">
        <v>0</v>
      </c>
      <c r="K83" t="s">
        <v>1081</v>
      </c>
      <c r="L83" t="s">
        <v>1082</v>
      </c>
      <c r="M83" t="s">
        <v>1083</v>
      </c>
      <c r="N83">
        <v>0.25</v>
      </c>
      <c r="O83" t="str">
        <f>B83 &amp; E83 &amp; D83</f>
        <v>21Denison Fireplace 21</v>
      </c>
      <c r="P83">
        <v>0</v>
      </c>
      <c r="Q83">
        <v>10300602</v>
      </c>
    </row>
    <row r="84" spans="1:17" x14ac:dyDescent="0.25">
      <c r="A84">
        <v>12622011</v>
      </c>
      <c r="B84">
        <v>21</v>
      </c>
      <c r="D84" t="s">
        <v>78</v>
      </c>
      <c r="E84" t="s">
        <v>543</v>
      </c>
      <c r="F84" t="s">
        <v>1158</v>
      </c>
      <c r="G84" t="s">
        <v>1159</v>
      </c>
      <c r="H84">
        <v>0</v>
      </c>
      <c r="I84" t="s">
        <v>1080</v>
      </c>
      <c r="J84">
        <v>0</v>
      </c>
      <c r="K84" t="s">
        <v>1160</v>
      </c>
      <c r="L84" t="s">
        <v>1082</v>
      </c>
      <c r="M84" t="s">
        <v>1083</v>
      </c>
      <c r="N84">
        <v>0.25</v>
      </c>
      <c r="O84" t="str">
        <f>B84 &amp; E84 &amp; D84</f>
        <v>21Denison Fireplace 21</v>
      </c>
      <c r="P84">
        <v>0</v>
      </c>
      <c r="Q84">
        <v>10300602</v>
      </c>
    </row>
    <row r="85" spans="1:17" x14ac:dyDescent="0.25">
      <c r="A85">
        <v>12622011</v>
      </c>
      <c r="B85">
        <v>21</v>
      </c>
      <c r="D85" t="s">
        <v>78</v>
      </c>
      <c r="E85" t="s">
        <v>544</v>
      </c>
      <c r="F85" t="s">
        <v>1155</v>
      </c>
      <c r="G85" t="s">
        <v>1156</v>
      </c>
      <c r="H85">
        <v>0</v>
      </c>
      <c r="I85" t="s">
        <v>1080</v>
      </c>
      <c r="J85">
        <v>0</v>
      </c>
      <c r="K85" t="s">
        <v>1162</v>
      </c>
      <c r="L85" t="s">
        <v>1082</v>
      </c>
      <c r="M85" t="s">
        <v>1084</v>
      </c>
      <c r="N85">
        <v>0.25</v>
      </c>
      <c r="O85" t="str">
        <f>B85 &amp; E85 &amp; D85</f>
        <v>21Denison House Stove1</v>
      </c>
      <c r="P85">
        <v>0</v>
      </c>
      <c r="Q85">
        <v>10300603</v>
      </c>
    </row>
    <row r="86" spans="1:17" x14ac:dyDescent="0.25">
      <c r="A86">
        <v>12622011</v>
      </c>
      <c r="B86">
        <v>21</v>
      </c>
      <c r="D86" t="s">
        <v>78</v>
      </c>
      <c r="E86" t="s">
        <v>544</v>
      </c>
      <c r="F86" t="s">
        <v>80</v>
      </c>
      <c r="G86" t="s">
        <v>81</v>
      </c>
      <c r="H86">
        <v>0</v>
      </c>
      <c r="I86" t="s">
        <v>1080</v>
      </c>
      <c r="J86">
        <v>0</v>
      </c>
      <c r="K86" t="s">
        <v>1163</v>
      </c>
      <c r="L86" t="s">
        <v>1082</v>
      </c>
      <c r="M86" t="s">
        <v>1084</v>
      </c>
      <c r="N86">
        <v>0.25</v>
      </c>
      <c r="O86" t="str">
        <f>B86 &amp; E86 &amp; D86</f>
        <v>21Denison House Stove1</v>
      </c>
      <c r="P86">
        <v>0</v>
      </c>
      <c r="Q86">
        <v>10300603</v>
      </c>
    </row>
    <row r="87" spans="1:17" x14ac:dyDescent="0.25">
      <c r="A87">
        <v>12622011</v>
      </c>
      <c r="B87">
        <v>21</v>
      </c>
      <c r="D87" t="s">
        <v>78</v>
      </c>
      <c r="E87" t="s">
        <v>544</v>
      </c>
      <c r="F87" t="s">
        <v>1158</v>
      </c>
      <c r="G87" t="s">
        <v>1159</v>
      </c>
      <c r="H87">
        <v>0</v>
      </c>
      <c r="I87" t="s">
        <v>1080</v>
      </c>
      <c r="J87">
        <v>0</v>
      </c>
      <c r="K87" t="s">
        <v>1160</v>
      </c>
      <c r="L87" t="s">
        <v>1082</v>
      </c>
      <c r="M87" t="s">
        <v>1083</v>
      </c>
      <c r="N87">
        <v>0.25</v>
      </c>
      <c r="O87" t="str">
        <f>B87 &amp; E87 &amp; D87</f>
        <v>21Denison House Stove1</v>
      </c>
      <c r="P87">
        <v>0</v>
      </c>
      <c r="Q87">
        <v>10300603</v>
      </c>
    </row>
    <row r="88" spans="1:17" x14ac:dyDescent="0.25">
      <c r="A88">
        <v>12622011</v>
      </c>
      <c r="B88">
        <v>21</v>
      </c>
      <c r="D88" t="s">
        <v>78</v>
      </c>
      <c r="E88" t="s">
        <v>545</v>
      </c>
      <c r="F88" t="s">
        <v>1155</v>
      </c>
      <c r="G88" t="s">
        <v>1156</v>
      </c>
      <c r="H88">
        <v>6.4618599999999998E-3</v>
      </c>
      <c r="I88" t="s">
        <v>1080</v>
      </c>
      <c r="J88">
        <v>6.4618599999999998E-3</v>
      </c>
      <c r="K88" t="s">
        <v>1162</v>
      </c>
      <c r="L88" t="s">
        <v>1082</v>
      </c>
      <c r="M88" t="s">
        <v>1084</v>
      </c>
      <c r="N88">
        <v>0.25</v>
      </c>
      <c r="O88" t="str">
        <f>B88 &amp; E88 &amp; D88</f>
        <v>21Dryer #11</v>
      </c>
      <c r="P88">
        <v>1.7559402173913E-5</v>
      </c>
      <c r="Q88">
        <v>10300603</v>
      </c>
    </row>
    <row r="89" spans="1:17" x14ac:dyDescent="0.25">
      <c r="A89">
        <v>12622011</v>
      </c>
      <c r="B89">
        <v>21</v>
      </c>
      <c r="D89" t="s">
        <v>78</v>
      </c>
      <c r="E89" t="s">
        <v>545</v>
      </c>
      <c r="F89" t="s">
        <v>80</v>
      </c>
      <c r="G89" t="s">
        <v>81</v>
      </c>
      <c r="H89">
        <v>1.51854E-2</v>
      </c>
      <c r="I89" t="s">
        <v>1080</v>
      </c>
      <c r="J89">
        <v>1.51854E-2</v>
      </c>
      <c r="K89" t="s">
        <v>1163</v>
      </c>
      <c r="L89" t="s">
        <v>1082</v>
      </c>
      <c r="M89" t="s">
        <v>1084</v>
      </c>
      <c r="N89">
        <v>0.25</v>
      </c>
      <c r="O89" t="str">
        <f>B89 &amp; E89 &amp; D89</f>
        <v>21Dryer #11</v>
      </c>
      <c r="P89">
        <v>4.1264673913043503E-5</v>
      </c>
      <c r="Q89">
        <v>10300603</v>
      </c>
    </row>
    <row r="90" spans="1:17" x14ac:dyDescent="0.25">
      <c r="A90">
        <v>12622011</v>
      </c>
      <c r="B90">
        <v>21</v>
      </c>
      <c r="D90" t="s">
        <v>78</v>
      </c>
      <c r="E90" t="s">
        <v>545</v>
      </c>
      <c r="F90" t="s">
        <v>1158</v>
      </c>
      <c r="G90" t="s">
        <v>1159</v>
      </c>
      <c r="H90">
        <v>8.8850599999999995E-4</v>
      </c>
      <c r="I90" t="s">
        <v>1080</v>
      </c>
      <c r="J90">
        <v>8.8850599999999995E-4</v>
      </c>
      <c r="K90" t="s">
        <v>1160</v>
      </c>
      <c r="L90" t="s">
        <v>1082</v>
      </c>
      <c r="M90" t="s">
        <v>1083</v>
      </c>
      <c r="N90">
        <v>0.25</v>
      </c>
      <c r="O90" t="str">
        <f>B90 &amp; E90 &amp; D90</f>
        <v>21Dryer #11</v>
      </c>
      <c r="P90">
        <v>2.4144184782608701E-6</v>
      </c>
      <c r="Q90">
        <v>10300603</v>
      </c>
    </row>
    <row r="91" spans="1:17" x14ac:dyDescent="0.25">
      <c r="A91">
        <v>12622011</v>
      </c>
      <c r="B91">
        <v>21</v>
      </c>
      <c r="D91" t="s">
        <v>78</v>
      </c>
      <c r="E91" t="s">
        <v>546</v>
      </c>
      <c r="F91" t="s">
        <v>1155</v>
      </c>
      <c r="G91" t="s">
        <v>1156</v>
      </c>
      <c r="H91">
        <v>6.4618599999999998E-3</v>
      </c>
      <c r="I91" t="s">
        <v>1080</v>
      </c>
      <c r="J91">
        <v>6.4618599999999998E-3</v>
      </c>
      <c r="K91" t="s">
        <v>1162</v>
      </c>
      <c r="L91" t="s">
        <v>1082</v>
      </c>
      <c r="M91" t="s">
        <v>1084</v>
      </c>
      <c r="N91">
        <v>0.25</v>
      </c>
      <c r="O91" t="str">
        <f>B91 &amp; E91 &amp; D91</f>
        <v>21Dryer #31</v>
      </c>
      <c r="P91">
        <v>1.7559402173913E-5</v>
      </c>
      <c r="Q91">
        <v>10300603</v>
      </c>
    </row>
    <row r="92" spans="1:17" x14ac:dyDescent="0.25">
      <c r="A92">
        <v>12622011</v>
      </c>
      <c r="B92">
        <v>21</v>
      </c>
      <c r="D92" t="s">
        <v>78</v>
      </c>
      <c r="E92" t="s">
        <v>546</v>
      </c>
      <c r="F92" t="s">
        <v>80</v>
      </c>
      <c r="G92" t="s">
        <v>81</v>
      </c>
      <c r="H92">
        <v>1.51854E-2</v>
      </c>
      <c r="I92" t="s">
        <v>1080</v>
      </c>
      <c r="J92">
        <v>1.51854E-2</v>
      </c>
      <c r="K92" t="s">
        <v>1163</v>
      </c>
      <c r="L92" t="s">
        <v>1082</v>
      </c>
      <c r="M92" t="s">
        <v>1084</v>
      </c>
      <c r="N92">
        <v>0.25</v>
      </c>
      <c r="O92" t="str">
        <f>B92 &amp; E92 &amp; D92</f>
        <v>21Dryer #31</v>
      </c>
      <c r="P92">
        <v>4.1264673913043503E-5</v>
      </c>
      <c r="Q92">
        <v>10300603</v>
      </c>
    </row>
    <row r="93" spans="1:17" x14ac:dyDescent="0.25">
      <c r="A93">
        <v>12622011</v>
      </c>
      <c r="B93">
        <v>21</v>
      </c>
      <c r="D93" t="s">
        <v>78</v>
      </c>
      <c r="E93" t="s">
        <v>546</v>
      </c>
      <c r="F93" t="s">
        <v>1158</v>
      </c>
      <c r="G93" t="s">
        <v>1159</v>
      </c>
      <c r="H93">
        <v>8.8850599999999995E-4</v>
      </c>
      <c r="I93" t="s">
        <v>1080</v>
      </c>
      <c r="J93">
        <v>8.8850599999999995E-4</v>
      </c>
      <c r="K93" t="s">
        <v>1160</v>
      </c>
      <c r="L93" t="s">
        <v>1082</v>
      </c>
      <c r="M93" t="s">
        <v>1083</v>
      </c>
      <c r="N93">
        <v>0.25</v>
      </c>
      <c r="O93" t="str">
        <f>B93 &amp; E93 &amp; D93</f>
        <v>21Dryer #31</v>
      </c>
      <c r="P93">
        <v>2.4144184782608701E-6</v>
      </c>
      <c r="Q93">
        <v>10300603</v>
      </c>
    </row>
    <row r="94" spans="1:17" x14ac:dyDescent="0.25">
      <c r="A94">
        <v>12622011</v>
      </c>
      <c r="B94">
        <v>21</v>
      </c>
      <c r="D94" t="s">
        <v>78</v>
      </c>
      <c r="E94" t="s">
        <v>547</v>
      </c>
      <c r="F94" t="s">
        <v>1155</v>
      </c>
      <c r="G94" t="s">
        <v>1156</v>
      </c>
      <c r="H94">
        <v>6.4618599999999998E-3</v>
      </c>
      <c r="I94" t="s">
        <v>1080</v>
      </c>
      <c r="J94">
        <v>6.4618599999999998E-3</v>
      </c>
      <c r="K94" t="s">
        <v>1162</v>
      </c>
      <c r="L94" t="s">
        <v>1082</v>
      </c>
      <c r="M94" t="s">
        <v>1084</v>
      </c>
      <c r="N94">
        <v>0.25</v>
      </c>
      <c r="O94" t="str">
        <f>B94 &amp; E94 &amp; D94</f>
        <v>21Dryer#21</v>
      </c>
      <c r="P94">
        <v>1.7559402173913E-5</v>
      </c>
      <c r="Q94">
        <v>10300603</v>
      </c>
    </row>
    <row r="95" spans="1:17" x14ac:dyDescent="0.25">
      <c r="A95">
        <v>12622011</v>
      </c>
      <c r="B95">
        <v>21</v>
      </c>
      <c r="D95" t="s">
        <v>78</v>
      </c>
      <c r="E95" t="s">
        <v>547</v>
      </c>
      <c r="F95" t="s">
        <v>80</v>
      </c>
      <c r="G95" t="s">
        <v>81</v>
      </c>
      <c r="H95">
        <v>1.51854E-2</v>
      </c>
      <c r="I95" t="s">
        <v>1080</v>
      </c>
      <c r="J95">
        <v>1.51854E-2</v>
      </c>
      <c r="K95" t="s">
        <v>1163</v>
      </c>
      <c r="L95" t="s">
        <v>1082</v>
      </c>
      <c r="M95" t="s">
        <v>1084</v>
      </c>
      <c r="N95">
        <v>0.25</v>
      </c>
      <c r="O95" t="str">
        <f>B95 &amp; E95 &amp; D95</f>
        <v>21Dryer#21</v>
      </c>
      <c r="P95">
        <v>4.1264673913043503E-5</v>
      </c>
      <c r="Q95">
        <v>10300603</v>
      </c>
    </row>
    <row r="96" spans="1:17" x14ac:dyDescent="0.25">
      <c r="A96">
        <v>12622011</v>
      </c>
      <c r="B96">
        <v>21</v>
      </c>
      <c r="D96" t="s">
        <v>78</v>
      </c>
      <c r="E96" t="s">
        <v>547</v>
      </c>
      <c r="F96" t="s">
        <v>1158</v>
      </c>
      <c r="G96" t="s">
        <v>1159</v>
      </c>
      <c r="H96">
        <v>8.8850599999999995E-4</v>
      </c>
      <c r="I96" t="s">
        <v>1080</v>
      </c>
      <c r="J96">
        <v>8.8850599999999995E-4</v>
      </c>
      <c r="K96" t="s">
        <v>1160</v>
      </c>
      <c r="L96" t="s">
        <v>1082</v>
      </c>
      <c r="M96" t="s">
        <v>1083</v>
      </c>
      <c r="N96">
        <v>0.25</v>
      </c>
      <c r="O96" t="str">
        <f>B96 &amp; E96 &amp; D96</f>
        <v>21Dryer#21</v>
      </c>
      <c r="P96">
        <v>2.4144184782608701E-6</v>
      </c>
      <c r="Q96">
        <v>10300603</v>
      </c>
    </row>
    <row r="97" spans="1:17" x14ac:dyDescent="0.25">
      <c r="A97">
        <v>12622011</v>
      </c>
      <c r="B97">
        <v>21</v>
      </c>
      <c r="D97" t="s">
        <v>78</v>
      </c>
      <c r="E97" t="s">
        <v>548</v>
      </c>
      <c r="F97" t="s">
        <v>1155</v>
      </c>
      <c r="G97" t="s">
        <v>1156</v>
      </c>
      <c r="H97">
        <v>8.0999999999999996E-3</v>
      </c>
      <c r="I97" t="s">
        <v>1080</v>
      </c>
      <c r="J97">
        <v>8.0999999999999996E-3</v>
      </c>
      <c r="K97" t="s">
        <v>1168</v>
      </c>
      <c r="L97" t="s">
        <v>1082</v>
      </c>
      <c r="M97" t="s">
        <v>1085</v>
      </c>
      <c r="N97">
        <v>0.25</v>
      </c>
      <c r="O97" t="str">
        <f>B97 &amp; E97 &amp; D97</f>
        <v>21Ely Center Gen1</v>
      </c>
      <c r="P97">
        <v>2.20108695652174E-5</v>
      </c>
      <c r="Q97">
        <v>20300101</v>
      </c>
    </row>
    <row r="98" spans="1:17" x14ac:dyDescent="0.25">
      <c r="A98">
        <v>12622011</v>
      </c>
      <c r="B98">
        <v>21</v>
      </c>
      <c r="D98" t="s">
        <v>78</v>
      </c>
      <c r="E98" t="s">
        <v>548</v>
      </c>
      <c r="F98" t="s">
        <v>80</v>
      </c>
      <c r="G98" t="s">
        <v>81</v>
      </c>
      <c r="H98">
        <v>3.78E-2</v>
      </c>
      <c r="I98" t="s">
        <v>1080</v>
      </c>
      <c r="J98">
        <v>3.78E-2</v>
      </c>
      <c r="K98" t="s">
        <v>1169</v>
      </c>
      <c r="L98" t="s">
        <v>1082</v>
      </c>
      <c r="M98" t="s">
        <v>1085</v>
      </c>
      <c r="N98">
        <v>0.25</v>
      </c>
      <c r="O98" t="str">
        <f>B98 &amp; E98 &amp; D98</f>
        <v>21Ely Center Gen1</v>
      </c>
      <c r="P98">
        <v>1.02717391304348E-4</v>
      </c>
      <c r="Q98">
        <v>20300101</v>
      </c>
    </row>
    <row r="99" spans="1:17" x14ac:dyDescent="0.25">
      <c r="A99">
        <v>12622011</v>
      </c>
      <c r="B99">
        <v>21</v>
      </c>
      <c r="D99" t="s">
        <v>78</v>
      </c>
      <c r="E99" t="s">
        <v>548</v>
      </c>
      <c r="F99" t="s">
        <v>1158</v>
      </c>
      <c r="G99" t="s">
        <v>1159</v>
      </c>
      <c r="H99">
        <v>3.0000000000000001E-3</v>
      </c>
      <c r="I99" t="s">
        <v>1080</v>
      </c>
      <c r="J99">
        <v>3.0000000000000001E-3</v>
      </c>
      <c r="K99" t="s">
        <v>1170</v>
      </c>
      <c r="L99" t="s">
        <v>1082</v>
      </c>
      <c r="M99" t="s">
        <v>1085</v>
      </c>
      <c r="N99">
        <v>0.25</v>
      </c>
      <c r="O99" t="str">
        <f>B99 &amp; E99 &amp; D99</f>
        <v>21Ely Center Gen1</v>
      </c>
      <c r="P99">
        <v>8.1521739130434792E-6</v>
      </c>
      <c r="Q99">
        <v>20300101</v>
      </c>
    </row>
    <row r="100" spans="1:17" x14ac:dyDescent="0.25">
      <c r="A100">
        <v>12622011</v>
      </c>
      <c r="B100">
        <v>21</v>
      </c>
      <c r="D100" t="s">
        <v>78</v>
      </c>
      <c r="E100" t="s">
        <v>549</v>
      </c>
      <c r="F100" t="s">
        <v>1155</v>
      </c>
      <c r="G100" t="s">
        <v>1156</v>
      </c>
      <c r="H100">
        <v>6.1999999999999998E-3</v>
      </c>
      <c r="I100" t="s">
        <v>1080</v>
      </c>
      <c r="J100">
        <v>6.1999999999999998E-3</v>
      </c>
      <c r="K100" t="s">
        <v>1086</v>
      </c>
      <c r="L100" t="s">
        <v>1086</v>
      </c>
      <c r="M100" t="s">
        <v>1086</v>
      </c>
      <c r="N100">
        <v>0.25</v>
      </c>
      <c r="O100" t="str">
        <f>B100 &amp; E100 &amp; D100</f>
        <v>21EMG Bldg Gen 21</v>
      </c>
      <c r="P100">
        <v>1.68478260869565E-5</v>
      </c>
      <c r="Q100">
        <v>20300101</v>
      </c>
    </row>
    <row r="101" spans="1:17" x14ac:dyDescent="0.25">
      <c r="A101">
        <v>12622011</v>
      </c>
      <c r="B101">
        <v>21</v>
      </c>
      <c r="D101" t="s">
        <v>78</v>
      </c>
      <c r="E101" t="s">
        <v>549</v>
      </c>
      <c r="F101" t="s">
        <v>80</v>
      </c>
      <c r="G101" t="s">
        <v>81</v>
      </c>
      <c r="H101">
        <v>4.3299999999999998E-2</v>
      </c>
      <c r="I101" t="s">
        <v>1080</v>
      </c>
      <c r="J101">
        <v>4.3299999999999998E-2</v>
      </c>
      <c r="K101" t="s">
        <v>1086</v>
      </c>
      <c r="L101" t="s">
        <v>1086</v>
      </c>
      <c r="M101" t="s">
        <v>1086</v>
      </c>
      <c r="N101">
        <v>0.25</v>
      </c>
      <c r="O101" t="str">
        <f>B101 &amp; E101 &amp; D101</f>
        <v>21EMG Bldg Gen 21</v>
      </c>
      <c r="P101">
        <v>1.17663043478261E-4</v>
      </c>
      <c r="Q101">
        <v>20300101</v>
      </c>
    </row>
    <row r="102" spans="1:17" x14ac:dyDescent="0.25">
      <c r="A102">
        <v>12622011</v>
      </c>
      <c r="B102">
        <v>21</v>
      </c>
      <c r="D102" t="s">
        <v>78</v>
      </c>
      <c r="E102" t="s">
        <v>549</v>
      </c>
      <c r="F102" t="s">
        <v>1158</v>
      </c>
      <c r="G102" t="s">
        <v>1159</v>
      </c>
      <c r="H102">
        <v>1.7299999999999999E-2</v>
      </c>
      <c r="I102" t="s">
        <v>1080</v>
      </c>
      <c r="J102">
        <v>1.7299999999999999E-2</v>
      </c>
      <c r="K102" t="s">
        <v>1170</v>
      </c>
      <c r="L102" t="s">
        <v>1082</v>
      </c>
      <c r="M102" t="s">
        <v>1085</v>
      </c>
      <c r="N102">
        <v>0.25</v>
      </c>
      <c r="O102" t="str">
        <f>B102 &amp; E102 &amp; D102</f>
        <v>21EMG Bldg Gen 21</v>
      </c>
      <c r="P102">
        <v>4.7010869565217397E-5</v>
      </c>
      <c r="Q102">
        <v>20300101</v>
      </c>
    </row>
    <row r="103" spans="1:17" x14ac:dyDescent="0.25">
      <c r="A103">
        <v>12622011</v>
      </c>
      <c r="B103">
        <v>21</v>
      </c>
      <c r="D103" t="s">
        <v>78</v>
      </c>
      <c r="E103" t="s">
        <v>550</v>
      </c>
      <c r="F103" t="s">
        <v>1155</v>
      </c>
      <c r="G103" t="s">
        <v>1156</v>
      </c>
      <c r="H103">
        <v>7.4999999999999997E-3</v>
      </c>
      <c r="I103" t="s">
        <v>1080</v>
      </c>
      <c r="J103">
        <v>7.4999999999999997E-3</v>
      </c>
      <c r="K103" t="s">
        <v>1086</v>
      </c>
      <c r="L103" t="s">
        <v>1086</v>
      </c>
      <c r="M103" t="s">
        <v>1086</v>
      </c>
      <c r="N103">
        <v>0.25</v>
      </c>
      <c r="O103" t="str">
        <f>B103 &amp; E103 &amp; D103</f>
        <v>21EMG Bldg Gen 31</v>
      </c>
      <c r="P103">
        <v>2.0380434782608701E-5</v>
      </c>
      <c r="Q103">
        <v>20300101</v>
      </c>
    </row>
    <row r="104" spans="1:17" x14ac:dyDescent="0.25">
      <c r="A104">
        <v>12622011</v>
      </c>
      <c r="B104">
        <v>21</v>
      </c>
      <c r="D104" t="s">
        <v>78</v>
      </c>
      <c r="E104" t="s">
        <v>550</v>
      </c>
      <c r="F104" t="s">
        <v>80</v>
      </c>
      <c r="G104" t="s">
        <v>81</v>
      </c>
      <c r="H104">
        <v>7.22E-2</v>
      </c>
      <c r="I104" t="s">
        <v>1080</v>
      </c>
      <c r="J104">
        <v>7.22E-2</v>
      </c>
      <c r="K104" t="s">
        <v>1086</v>
      </c>
      <c r="L104" t="s">
        <v>1086</v>
      </c>
      <c r="M104" t="s">
        <v>1086</v>
      </c>
      <c r="N104">
        <v>0.25</v>
      </c>
      <c r="O104" t="str">
        <f>B104 &amp; E104 &amp; D104</f>
        <v>21EMG Bldg Gen 31</v>
      </c>
      <c r="P104">
        <v>1.9619565217391299E-4</v>
      </c>
      <c r="Q104">
        <v>20300101</v>
      </c>
    </row>
    <row r="105" spans="1:17" x14ac:dyDescent="0.25">
      <c r="A105">
        <v>12622011</v>
      </c>
      <c r="B105">
        <v>21</v>
      </c>
      <c r="D105" t="s">
        <v>78</v>
      </c>
      <c r="E105" t="s">
        <v>550</v>
      </c>
      <c r="F105" t="s">
        <v>1158</v>
      </c>
      <c r="G105" t="s">
        <v>1159</v>
      </c>
      <c r="H105">
        <v>1.6199999999999999E-2</v>
      </c>
      <c r="I105" t="s">
        <v>1080</v>
      </c>
      <c r="J105">
        <v>1.6199999999999999E-2</v>
      </c>
      <c r="K105" t="s">
        <v>1170</v>
      </c>
      <c r="L105" t="s">
        <v>1082</v>
      </c>
      <c r="M105" t="s">
        <v>1085</v>
      </c>
      <c r="N105">
        <v>0.25</v>
      </c>
      <c r="O105" t="str">
        <f>B105 &amp; E105 &amp; D105</f>
        <v>21EMG Bldg Gen 31</v>
      </c>
      <c r="P105">
        <v>4.4021739130434799E-5</v>
      </c>
      <c r="Q105">
        <v>20300101</v>
      </c>
    </row>
    <row r="106" spans="1:17" x14ac:dyDescent="0.25">
      <c r="A106">
        <v>12622011</v>
      </c>
      <c r="B106">
        <v>21</v>
      </c>
      <c r="D106" t="s">
        <v>78</v>
      </c>
      <c r="E106" t="s">
        <v>551</v>
      </c>
      <c r="F106" t="s">
        <v>1155</v>
      </c>
      <c r="G106" t="s">
        <v>1156</v>
      </c>
      <c r="H106">
        <v>2.1499999999999998E-2</v>
      </c>
      <c r="I106" t="s">
        <v>1080</v>
      </c>
      <c r="J106">
        <v>2.1499999999999998E-2</v>
      </c>
      <c r="K106" t="s">
        <v>1168</v>
      </c>
      <c r="L106" t="s">
        <v>1082</v>
      </c>
      <c r="M106" t="s">
        <v>1085</v>
      </c>
      <c r="N106">
        <v>0.25</v>
      </c>
      <c r="O106" t="str">
        <f>B106 &amp; E106 &amp; D106</f>
        <v>21Field House Gen1</v>
      </c>
      <c r="P106">
        <v>5.84239130434783E-5</v>
      </c>
      <c r="Q106">
        <v>20300101</v>
      </c>
    </row>
    <row r="107" spans="1:17" x14ac:dyDescent="0.25">
      <c r="A107">
        <v>12622011</v>
      </c>
      <c r="B107">
        <v>21</v>
      </c>
      <c r="D107" t="s">
        <v>78</v>
      </c>
      <c r="E107" t="s">
        <v>551</v>
      </c>
      <c r="F107" t="s">
        <v>80</v>
      </c>
      <c r="G107" t="s">
        <v>81</v>
      </c>
      <c r="H107">
        <v>9.98E-2</v>
      </c>
      <c r="I107" t="s">
        <v>1080</v>
      </c>
      <c r="J107">
        <v>9.98E-2</v>
      </c>
      <c r="K107" t="s">
        <v>1169</v>
      </c>
      <c r="L107" t="s">
        <v>1082</v>
      </c>
      <c r="M107" t="s">
        <v>1085</v>
      </c>
      <c r="N107">
        <v>0.25</v>
      </c>
      <c r="O107" t="str">
        <f>B107 &amp; E107 &amp; D107</f>
        <v>21Field House Gen1</v>
      </c>
      <c r="P107">
        <v>2.7119565217391303E-4</v>
      </c>
      <c r="Q107">
        <v>20300101</v>
      </c>
    </row>
    <row r="108" spans="1:17" x14ac:dyDescent="0.25">
      <c r="A108">
        <v>12622011</v>
      </c>
      <c r="B108">
        <v>21</v>
      </c>
      <c r="D108" t="s">
        <v>78</v>
      </c>
      <c r="E108" t="s">
        <v>551</v>
      </c>
      <c r="F108" t="s">
        <v>1158</v>
      </c>
      <c r="G108" t="s">
        <v>1159</v>
      </c>
      <c r="H108">
        <v>8.0000000000000002E-3</v>
      </c>
      <c r="I108" t="s">
        <v>1080</v>
      </c>
      <c r="J108">
        <v>8.0000000000000002E-3</v>
      </c>
      <c r="K108" t="s">
        <v>1170</v>
      </c>
      <c r="L108" t="s">
        <v>1082</v>
      </c>
      <c r="M108" t="s">
        <v>1085</v>
      </c>
      <c r="N108">
        <v>0.25</v>
      </c>
      <c r="O108" t="str">
        <f>B108 &amp; E108 &amp; D108</f>
        <v>21Field House Gen1</v>
      </c>
      <c r="P108">
        <v>2.17391304347826E-5</v>
      </c>
      <c r="Q108">
        <v>20300101</v>
      </c>
    </row>
    <row r="109" spans="1:17" x14ac:dyDescent="0.25">
      <c r="A109">
        <v>12622011</v>
      </c>
      <c r="B109">
        <v>21</v>
      </c>
      <c r="D109" t="s">
        <v>78</v>
      </c>
      <c r="E109" t="s">
        <v>552</v>
      </c>
      <c r="F109" t="s">
        <v>1155</v>
      </c>
      <c r="G109" t="s">
        <v>1156</v>
      </c>
      <c r="H109">
        <v>3.1477499999999999E-2</v>
      </c>
      <c r="I109" t="s">
        <v>1080</v>
      </c>
      <c r="J109">
        <v>3.1477499999999999E-2</v>
      </c>
      <c r="K109" t="s">
        <v>1162</v>
      </c>
      <c r="L109" t="s">
        <v>1082</v>
      </c>
      <c r="M109" t="s">
        <v>1084</v>
      </c>
      <c r="N109">
        <v>0.25</v>
      </c>
      <c r="O109" t="str">
        <f>B109 &amp; E109 &amp; D109</f>
        <v>21Food Services1</v>
      </c>
      <c r="P109">
        <v>8.5536684782608699E-5</v>
      </c>
      <c r="Q109">
        <v>10300603</v>
      </c>
    </row>
    <row r="110" spans="1:17" x14ac:dyDescent="0.25">
      <c r="A110">
        <v>12622011</v>
      </c>
      <c r="B110">
        <v>21</v>
      </c>
      <c r="D110" t="s">
        <v>78</v>
      </c>
      <c r="E110" t="s">
        <v>552</v>
      </c>
      <c r="F110" t="s">
        <v>80</v>
      </c>
      <c r="G110" t="s">
        <v>81</v>
      </c>
      <c r="H110">
        <v>7.3972099999999999E-2</v>
      </c>
      <c r="I110" t="s">
        <v>1080</v>
      </c>
      <c r="J110">
        <v>7.3972099999999999E-2</v>
      </c>
      <c r="K110" t="s">
        <v>1163</v>
      </c>
      <c r="L110" t="s">
        <v>1082</v>
      </c>
      <c r="M110" t="s">
        <v>1084</v>
      </c>
      <c r="N110">
        <v>0.25</v>
      </c>
      <c r="O110" t="str">
        <f>B110 &amp; E110 &amp; D110</f>
        <v>21Food Services1</v>
      </c>
      <c r="P110">
        <v>2.0101114130434799E-4</v>
      </c>
      <c r="Q110">
        <v>10300603</v>
      </c>
    </row>
    <row r="111" spans="1:17" x14ac:dyDescent="0.25">
      <c r="A111">
        <v>12622011</v>
      </c>
      <c r="B111">
        <v>21</v>
      </c>
      <c r="D111" t="s">
        <v>78</v>
      </c>
      <c r="E111" t="s">
        <v>552</v>
      </c>
      <c r="F111" t="s">
        <v>1158</v>
      </c>
      <c r="G111" t="s">
        <v>1159</v>
      </c>
      <c r="H111">
        <v>4.3281600000000002E-3</v>
      </c>
      <c r="I111" t="s">
        <v>1080</v>
      </c>
      <c r="J111">
        <v>4.3281600000000002E-3</v>
      </c>
      <c r="K111" t="s">
        <v>1160</v>
      </c>
      <c r="L111" t="s">
        <v>1082</v>
      </c>
      <c r="M111" t="s">
        <v>1083</v>
      </c>
      <c r="N111">
        <v>0.25</v>
      </c>
      <c r="O111" t="str">
        <f>B111 &amp; E111 &amp; D111</f>
        <v>21Food Services1</v>
      </c>
      <c r="P111">
        <v>1.17613043478261E-5</v>
      </c>
      <c r="Q111">
        <v>10300603</v>
      </c>
    </row>
    <row r="112" spans="1:17" x14ac:dyDescent="0.25">
      <c r="A112">
        <v>12622011</v>
      </c>
      <c r="B112">
        <v>21</v>
      </c>
      <c r="D112" t="s">
        <v>78</v>
      </c>
      <c r="E112" t="s">
        <v>553</v>
      </c>
      <c r="F112" t="s">
        <v>1155</v>
      </c>
      <c r="G112" t="s">
        <v>1156</v>
      </c>
      <c r="H112">
        <v>1.1068300000000001E-3</v>
      </c>
      <c r="I112" t="s">
        <v>1080</v>
      </c>
      <c r="J112">
        <v>1.1068300000000001E-3</v>
      </c>
      <c r="K112" t="s">
        <v>1157</v>
      </c>
      <c r="L112" t="s">
        <v>1082</v>
      </c>
      <c r="M112" t="s">
        <v>1083</v>
      </c>
      <c r="N112">
        <v>0.25</v>
      </c>
      <c r="O112" t="str">
        <f>B112 &amp; E112 &amp; D112</f>
        <v>21Gate House Furnace1</v>
      </c>
      <c r="P112">
        <v>3.0076902173913E-6</v>
      </c>
      <c r="Q112">
        <v>10300602</v>
      </c>
    </row>
    <row r="113" spans="1:17" x14ac:dyDescent="0.25">
      <c r="A113">
        <v>12622011</v>
      </c>
      <c r="B113">
        <v>21</v>
      </c>
      <c r="D113" t="s">
        <v>78</v>
      </c>
      <c r="E113" t="s">
        <v>553</v>
      </c>
      <c r="F113" t="s">
        <v>80</v>
      </c>
      <c r="G113" t="s">
        <v>81</v>
      </c>
      <c r="H113">
        <v>1.3176500000000001E-3</v>
      </c>
      <c r="I113" t="s">
        <v>1080</v>
      </c>
      <c r="J113">
        <v>1.3176500000000001E-3</v>
      </c>
      <c r="K113" t="s">
        <v>1081</v>
      </c>
      <c r="L113" t="s">
        <v>1082</v>
      </c>
      <c r="M113" t="s">
        <v>1083</v>
      </c>
      <c r="N113">
        <v>0.25</v>
      </c>
      <c r="O113" t="str">
        <f>B113 &amp; E113 &amp; D113</f>
        <v>21Gate House Furnace1</v>
      </c>
      <c r="P113">
        <v>3.5805706521739102E-6</v>
      </c>
      <c r="Q113">
        <v>10300602</v>
      </c>
    </row>
    <row r="114" spans="1:17" x14ac:dyDescent="0.25">
      <c r="A114">
        <v>12622011</v>
      </c>
      <c r="B114">
        <v>21</v>
      </c>
      <c r="D114" t="s">
        <v>78</v>
      </c>
      <c r="E114" t="s">
        <v>553</v>
      </c>
      <c r="F114" t="s">
        <v>1158</v>
      </c>
      <c r="G114" t="s">
        <v>1159</v>
      </c>
      <c r="H114">
        <v>7.2470800000000004E-5</v>
      </c>
      <c r="I114" t="s">
        <v>1080</v>
      </c>
      <c r="J114">
        <v>7.2470800000000004E-5</v>
      </c>
      <c r="K114" t="s">
        <v>1160</v>
      </c>
      <c r="L114" t="s">
        <v>1082</v>
      </c>
      <c r="M114" t="s">
        <v>1083</v>
      </c>
      <c r="N114">
        <v>0.25</v>
      </c>
      <c r="O114" t="str">
        <f>B114 &amp; E114 &amp; D114</f>
        <v>21Gate House Furnace1</v>
      </c>
      <c r="P114">
        <v>1.9693152173912999E-7</v>
      </c>
      <c r="Q114">
        <v>10300602</v>
      </c>
    </row>
    <row r="115" spans="1:17" x14ac:dyDescent="0.25">
      <c r="A115">
        <v>12622011</v>
      </c>
      <c r="B115">
        <v>21</v>
      </c>
      <c r="D115" t="s">
        <v>78</v>
      </c>
      <c r="E115" t="s">
        <v>554</v>
      </c>
      <c r="F115" t="s">
        <v>1155</v>
      </c>
      <c r="G115" t="s">
        <v>1156</v>
      </c>
      <c r="H115">
        <v>1.8035200000000001E-3</v>
      </c>
      <c r="I115" t="s">
        <v>1080</v>
      </c>
      <c r="J115">
        <v>1.8035200000000001E-3</v>
      </c>
      <c r="K115" t="s">
        <v>1157</v>
      </c>
      <c r="L115" t="s">
        <v>1082</v>
      </c>
      <c r="M115" t="s">
        <v>1083</v>
      </c>
      <c r="N115">
        <v>0.25</v>
      </c>
      <c r="O115" t="str">
        <f>B115 &amp; E115 &amp; D115</f>
        <v>21Gate House WH1</v>
      </c>
      <c r="P115">
        <v>4.9008695652173897E-6</v>
      </c>
      <c r="Q115">
        <v>10200603</v>
      </c>
    </row>
    <row r="116" spans="1:17" x14ac:dyDescent="0.25">
      <c r="A116">
        <v>12622011</v>
      </c>
      <c r="B116">
        <v>21</v>
      </c>
      <c r="D116" t="s">
        <v>78</v>
      </c>
      <c r="E116" t="s">
        <v>554</v>
      </c>
      <c r="F116" t="s">
        <v>80</v>
      </c>
      <c r="G116" t="s">
        <v>81</v>
      </c>
      <c r="H116">
        <v>2.1470500000000002E-3</v>
      </c>
      <c r="I116" t="s">
        <v>1080</v>
      </c>
      <c r="J116">
        <v>2.1470500000000002E-3</v>
      </c>
      <c r="K116" t="s">
        <v>1081</v>
      </c>
      <c r="L116" t="s">
        <v>1082</v>
      </c>
      <c r="M116" t="s">
        <v>1083</v>
      </c>
      <c r="N116">
        <v>0.25</v>
      </c>
      <c r="O116" t="str">
        <f>B116 &amp; E116 &amp; D116</f>
        <v>21Gate House WH1</v>
      </c>
      <c r="P116">
        <v>5.8343750000000004E-6</v>
      </c>
      <c r="Q116">
        <v>10200603</v>
      </c>
    </row>
    <row r="117" spans="1:17" x14ac:dyDescent="0.25">
      <c r="A117">
        <v>12622011</v>
      </c>
      <c r="B117">
        <v>21</v>
      </c>
      <c r="D117" t="s">
        <v>78</v>
      </c>
      <c r="E117" t="s">
        <v>554</v>
      </c>
      <c r="F117" t="s">
        <v>1158</v>
      </c>
      <c r="G117" t="s">
        <v>1159</v>
      </c>
      <c r="H117">
        <v>1.18088E-4</v>
      </c>
      <c r="I117" t="s">
        <v>1080</v>
      </c>
      <c r="J117">
        <v>1.18088E-4</v>
      </c>
      <c r="K117" t="s">
        <v>1160</v>
      </c>
      <c r="L117" t="s">
        <v>1082</v>
      </c>
      <c r="M117" t="s">
        <v>1083</v>
      </c>
      <c r="N117">
        <v>0.25</v>
      </c>
      <c r="O117" t="str">
        <f>B117 &amp; E117 &amp; D117</f>
        <v>21Gate House WH1</v>
      </c>
      <c r="P117">
        <v>3.2089130434782601E-7</v>
      </c>
      <c r="Q117">
        <v>10200603</v>
      </c>
    </row>
    <row r="118" spans="1:17" x14ac:dyDescent="0.25">
      <c r="A118">
        <v>12622011</v>
      </c>
      <c r="B118">
        <v>21</v>
      </c>
      <c r="D118" t="s">
        <v>78</v>
      </c>
      <c r="E118" t="s">
        <v>555</v>
      </c>
      <c r="F118" t="s">
        <v>1155</v>
      </c>
      <c r="G118" t="s">
        <v>1156</v>
      </c>
      <c r="H118">
        <v>5.0999999999999997E-2</v>
      </c>
      <c r="I118" t="s">
        <v>1080</v>
      </c>
      <c r="J118">
        <v>5.0999999999999997E-2</v>
      </c>
      <c r="K118" t="s">
        <v>1168</v>
      </c>
      <c r="L118" t="s">
        <v>1082</v>
      </c>
      <c r="M118" t="s">
        <v>1085</v>
      </c>
      <c r="N118">
        <v>0.25</v>
      </c>
      <c r="O118" t="str">
        <f>B118 &amp; E118 &amp; D118</f>
        <v>21Hanson Plaza Gen1</v>
      </c>
      <c r="P118">
        <v>1.3858695652173899E-4</v>
      </c>
      <c r="Q118">
        <v>20300101</v>
      </c>
    </row>
    <row r="119" spans="1:17" x14ac:dyDescent="0.25">
      <c r="A119">
        <v>12622011</v>
      </c>
      <c r="B119">
        <v>21</v>
      </c>
      <c r="D119" t="s">
        <v>78</v>
      </c>
      <c r="E119" t="s">
        <v>555</v>
      </c>
      <c r="F119" t="s">
        <v>80</v>
      </c>
      <c r="G119" t="s">
        <v>81</v>
      </c>
      <c r="H119">
        <v>0.2369</v>
      </c>
      <c r="I119" t="s">
        <v>1080</v>
      </c>
      <c r="J119">
        <v>0.2369</v>
      </c>
      <c r="K119" t="s">
        <v>1169</v>
      </c>
      <c r="L119" t="s">
        <v>1082</v>
      </c>
      <c r="M119" t="s">
        <v>1085</v>
      </c>
      <c r="N119">
        <v>0.25</v>
      </c>
      <c r="O119" t="str">
        <f>B119 &amp; E119 &amp; D119</f>
        <v>21Hanson Plaza Gen1</v>
      </c>
      <c r="P119">
        <v>6.4375000000000001E-4</v>
      </c>
      <c r="Q119">
        <v>20300101</v>
      </c>
    </row>
    <row r="120" spans="1:17" x14ac:dyDescent="0.25">
      <c r="A120">
        <v>12622011</v>
      </c>
      <c r="B120">
        <v>21</v>
      </c>
      <c r="D120" t="s">
        <v>78</v>
      </c>
      <c r="E120" t="s">
        <v>555</v>
      </c>
      <c r="F120" t="s">
        <v>1158</v>
      </c>
      <c r="G120" t="s">
        <v>1159</v>
      </c>
      <c r="H120">
        <v>1.89E-2</v>
      </c>
      <c r="I120" t="s">
        <v>1080</v>
      </c>
      <c r="J120">
        <v>1.89E-2</v>
      </c>
      <c r="K120" t="s">
        <v>1170</v>
      </c>
      <c r="L120" t="s">
        <v>1082</v>
      </c>
      <c r="M120" t="s">
        <v>1085</v>
      </c>
      <c r="N120">
        <v>0.25</v>
      </c>
      <c r="O120" t="str">
        <f>B120 &amp; E120 &amp; D120</f>
        <v>21Hanson Plaza Gen1</v>
      </c>
      <c r="P120">
        <v>5.1358695652173898E-5</v>
      </c>
      <c r="Q120">
        <v>20300101</v>
      </c>
    </row>
    <row r="121" spans="1:17" x14ac:dyDescent="0.25">
      <c r="A121">
        <v>12622011</v>
      </c>
      <c r="B121">
        <v>21</v>
      </c>
      <c r="D121" t="s">
        <v>78</v>
      </c>
      <c r="E121" t="s">
        <v>556</v>
      </c>
      <c r="F121" t="s">
        <v>1155</v>
      </c>
      <c r="G121" t="s">
        <v>1156</v>
      </c>
      <c r="H121">
        <v>1.2923499999999999E-2</v>
      </c>
      <c r="I121" t="s">
        <v>1080</v>
      </c>
      <c r="J121">
        <v>1.2923499999999999E-2</v>
      </c>
      <c r="K121" t="s">
        <v>1162</v>
      </c>
      <c r="L121" t="s">
        <v>1082</v>
      </c>
      <c r="M121" t="s">
        <v>1084</v>
      </c>
      <c r="N121">
        <v>0.25</v>
      </c>
      <c r="O121" t="str">
        <f>B121 &amp; E121 &amp; D121</f>
        <v>21Heater #11</v>
      </c>
      <c r="P121">
        <v>3.51182065217391E-5</v>
      </c>
      <c r="Q121">
        <v>10300603</v>
      </c>
    </row>
    <row r="122" spans="1:17" x14ac:dyDescent="0.25">
      <c r="A122">
        <v>12622011</v>
      </c>
      <c r="B122">
        <v>21</v>
      </c>
      <c r="D122" t="s">
        <v>78</v>
      </c>
      <c r="E122" t="s">
        <v>556</v>
      </c>
      <c r="F122" t="s">
        <v>80</v>
      </c>
      <c r="G122" t="s">
        <v>81</v>
      </c>
      <c r="H122">
        <v>3.0370299999999999E-2</v>
      </c>
      <c r="I122" t="s">
        <v>1080</v>
      </c>
      <c r="J122">
        <v>3.0370299999999999E-2</v>
      </c>
      <c r="K122" t="s">
        <v>1163</v>
      </c>
      <c r="L122" t="s">
        <v>1082</v>
      </c>
      <c r="M122" t="s">
        <v>1084</v>
      </c>
      <c r="N122">
        <v>0.25</v>
      </c>
      <c r="O122" t="str">
        <f>B122 &amp; E122 &amp; D122</f>
        <v>21Heater #11</v>
      </c>
      <c r="P122">
        <v>8.2527989130434803E-5</v>
      </c>
      <c r="Q122">
        <v>10300603</v>
      </c>
    </row>
    <row r="123" spans="1:17" x14ac:dyDescent="0.25">
      <c r="A123">
        <v>12622011</v>
      </c>
      <c r="B123">
        <v>21</v>
      </c>
      <c r="D123" t="s">
        <v>78</v>
      </c>
      <c r="E123" t="s">
        <v>556</v>
      </c>
      <c r="F123" t="s">
        <v>1158</v>
      </c>
      <c r="G123" t="s">
        <v>1159</v>
      </c>
      <c r="H123">
        <v>1.7769800000000001E-3</v>
      </c>
      <c r="I123" t="s">
        <v>1080</v>
      </c>
      <c r="J123">
        <v>1.7769800000000001E-3</v>
      </c>
      <c r="K123" t="s">
        <v>1160</v>
      </c>
      <c r="L123" t="s">
        <v>1082</v>
      </c>
      <c r="M123" t="s">
        <v>1083</v>
      </c>
      <c r="N123">
        <v>0.25</v>
      </c>
      <c r="O123" t="str">
        <f>B123 &amp; E123 &amp; D123</f>
        <v>21Heater #11</v>
      </c>
      <c r="P123">
        <v>4.8287500000000001E-6</v>
      </c>
      <c r="Q123">
        <v>10300603</v>
      </c>
    </row>
    <row r="124" spans="1:17" x14ac:dyDescent="0.25">
      <c r="A124">
        <v>12622011</v>
      </c>
      <c r="B124">
        <v>21</v>
      </c>
      <c r="D124" t="s">
        <v>78</v>
      </c>
      <c r="E124" t="s">
        <v>557</v>
      </c>
      <c r="F124" t="s">
        <v>1155</v>
      </c>
      <c r="G124" t="s">
        <v>1156</v>
      </c>
      <c r="H124">
        <v>1.2923499999999999E-2</v>
      </c>
      <c r="I124" t="s">
        <v>1080</v>
      </c>
      <c r="J124">
        <v>1.2923499999999999E-2</v>
      </c>
      <c r="K124" t="s">
        <v>1162</v>
      </c>
      <c r="L124" t="s">
        <v>1082</v>
      </c>
      <c r="M124" t="s">
        <v>1084</v>
      </c>
      <c r="N124">
        <v>0.25</v>
      </c>
      <c r="O124" t="str">
        <f>B124 &amp; E124 &amp; D124</f>
        <v>21Heater #21</v>
      </c>
      <c r="P124">
        <v>3.51182065217391E-5</v>
      </c>
      <c r="Q124">
        <v>10300603</v>
      </c>
    </row>
    <row r="125" spans="1:17" x14ac:dyDescent="0.25">
      <c r="A125">
        <v>12622011</v>
      </c>
      <c r="B125">
        <v>21</v>
      </c>
      <c r="D125" t="s">
        <v>78</v>
      </c>
      <c r="E125" t="s">
        <v>557</v>
      </c>
      <c r="F125" t="s">
        <v>80</v>
      </c>
      <c r="G125" t="s">
        <v>81</v>
      </c>
      <c r="H125">
        <v>3.0370299999999999E-2</v>
      </c>
      <c r="I125" t="s">
        <v>1080</v>
      </c>
      <c r="J125">
        <v>3.0370299999999999E-2</v>
      </c>
      <c r="K125" t="s">
        <v>1163</v>
      </c>
      <c r="L125" t="s">
        <v>1082</v>
      </c>
      <c r="M125" t="s">
        <v>1084</v>
      </c>
      <c r="N125">
        <v>0.25</v>
      </c>
      <c r="O125" t="str">
        <f>B125 &amp; E125 &amp; D125</f>
        <v>21Heater #21</v>
      </c>
      <c r="P125">
        <v>8.2527989130434803E-5</v>
      </c>
      <c r="Q125">
        <v>10300603</v>
      </c>
    </row>
    <row r="126" spans="1:17" x14ac:dyDescent="0.25">
      <c r="A126">
        <v>12622011</v>
      </c>
      <c r="B126">
        <v>21</v>
      </c>
      <c r="D126" t="s">
        <v>78</v>
      </c>
      <c r="E126" t="s">
        <v>557</v>
      </c>
      <c r="F126" t="s">
        <v>1158</v>
      </c>
      <c r="G126" t="s">
        <v>1159</v>
      </c>
      <c r="H126">
        <v>1.7769800000000001E-3</v>
      </c>
      <c r="I126" t="s">
        <v>1080</v>
      </c>
      <c r="J126">
        <v>1.7769800000000001E-3</v>
      </c>
      <c r="K126" t="s">
        <v>1160</v>
      </c>
      <c r="L126" t="s">
        <v>1082</v>
      </c>
      <c r="M126" t="s">
        <v>1083</v>
      </c>
      <c r="N126">
        <v>0.25</v>
      </c>
      <c r="O126" t="str">
        <f>B126 &amp; E126 &amp; D126</f>
        <v>21Heater #21</v>
      </c>
      <c r="P126">
        <v>4.8287500000000001E-6</v>
      </c>
      <c r="Q126">
        <v>10300603</v>
      </c>
    </row>
    <row r="127" spans="1:17" x14ac:dyDescent="0.25">
      <c r="A127">
        <v>12622011</v>
      </c>
      <c r="B127">
        <v>21</v>
      </c>
      <c r="D127" t="s">
        <v>78</v>
      </c>
      <c r="E127" t="s">
        <v>558</v>
      </c>
      <c r="F127" t="s">
        <v>1155</v>
      </c>
      <c r="G127" t="s">
        <v>1156</v>
      </c>
      <c r="H127">
        <v>1.9389300000000002E-2</v>
      </c>
      <c r="I127" t="s">
        <v>1080</v>
      </c>
      <c r="J127">
        <v>1.9389300000000002E-2</v>
      </c>
      <c r="K127" t="s">
        <v>1162</v>
      </c>
      <c r="L127" t="s">
        <v>1082</v>
      </c>
      <c r="M127" t="s">
        <v>1084</v>
      </c>
      <c r="N127">
        <v>0.25</v>
      </c>
      <c r="O127" t="str">
        <f>B127 &amp; E127 &amp; D127</f>
        <v>21Heater #31</v>
      </c>
      <c r="P127">
        <v>5.26883152173913E-5</v>
      </c>
      <c r="Q127">
        <v>10300603</v>
      </c>
    </row>
    <row r="128" spans="1:17" x14ac:dyDescent="0.25">
      <c r="A128">
        <v>12622011</v>
      </c>
      <c r="B128">
        <v>21</v>
      </c>
      <c r="D128" t="s">
        <v>78</v>
      </c>
      <c r="E128" t="s">
        <v>558</v>
      </c>
      <c r="F128" t="s">
        <v>80</v>
      </c>
      <c r="G128" t="s">
        <v>81</v>
      </c>
      <c r="H128">
        <v>4.5564800000000003E-2</v>
      </c>
      <c r="I128" t="s">
        <v>1080</v>
      </c>
      <c r="J128">
        <v>4.5564800000000003E-2</v>
      </c>
      <c r="K128" t="s">
        <v>1163</v>
      </c>
      <c r="L128" t="s">
        <v>1082</v>
      </c>
      <c r="M128" t="s">
        <v>1084</v>
      </c>
      <c r="N128">
        <v>0.25</v>
      </c>
      <c r="O128" t="str">
        <f>B128 &amp; E128 &amp; D128</f>
        <v>21Heater #31</v>
      </c>
      <c r="P128">
        <v>1.23817391304348E-4</v>
      </c>
      <c r="Q128">
        <v>10300603</v>
      </c>
    </row>
    <row r="129" spans="1:17" x14ac:dyDescent="0.25">
      <c r="A129">
        <v>12622011</v>
      </c>
      <c r="B129">
        <v>21</v>
      </c>
      <c r="D129" t="s">
        <v>78</v>
      </c>
      <c r="E129" t="s">
        <v>558</v>
      </c>
      <c r="F129" t="s">
        <v>1158</v>
      </c>
      <c r="G129" t="s">
        <v>1159</v>
      </c>
      <c r="H129">
        <v>2.6660199999999998E-3</v>
      </c>
      <c r="I129" t="s">
        <v>1080</v>
      </c>
      <c r="J129">
        <v>2.6660199999999998E-3</v>
      </c>
      <c r="K129" t="s">
        <v>1160</v>
      </c>
      <c r="L129" t="s">
        <v>1082</v>
      </c>
      <c r="M129" t="s">
        <v>1083</v>
      </c>
      <c r="N129">
        <v>0.25</v>
      </c>
      <c r="O129" t="str">
        <f>B129 &amp; E129 &amp; D129</f>
        <v>21Heater #31</v>
      </c>
      <c r="P129">
        <v>7.2446195652173899E-6</v>
      </c>
      <c r="Q129">
        <v>10300603</v>
      </c>
    </row>
    <row r="130" spans="1:17" x14ac:dyDescent="0.25">
      <c r="A130">
        <v>12622011</v>
      </c>
      <c r="B130">
        <v>21</v>
      </c>
      <c r="D130" t="s">
        <v>78</v>
      </c>
      <c r="E130" t="s">
        <v>559</v>
      </c>
      <c r="F130" t="s">
        <v>1155</v>
      </c>
      <c r="G130" t="s">
        <v>1156</v>
      </c>
      <c r="H130">
        <v>1.9389300000000002E-2</v>
      </c>
      <c r="I130" t="s">
        <v>1080</v>
      </c>
      <c r="J130">
        <v>1.9389300000000002E-2</v>
      </c>
      <c r="K130" t="s">
        <v>1162</v>
      </c>
      <c r="L130" t="s">
        <v>1082</v>
      </c>
      <c r="M130" t="s">
        <v>1084</v>
      </c>
      <c r="N130">
        <v>0.25</v>
      </c>
      <c r="O130" t="str">
        <f>B130 &amp; E130 &amp; D130</f>
        <v>21Heater #41</v>
      </c>
      <c r="P130">
        <v>5.26883152173913E-5</v>
      </c>
      <c r="Q130">
        <v>10300603</v>
      </c>
    </row>
    <row r="131" spans="1:17" x14ac:dyDescent="0.25">
      <c r="A131">
        <v>12622011</v>
      </c>
      <c r="B131">
        <v>21</v>
      </c>
      <c r="D131" t="s">
        <v>78</v>
      </c>
      <c r="E131" t="s">
        <v>559</v>
      </c>
      <c r="F131" t="s">
        <v>80</v>
      </c>
      <c r="G131" t="s">
        <v>81</v>
      </c>
      <c r="H131">
        <v>4.5564800000000003E-2</v>
      </c>
      <c r="I131" t="s">
        <v>1080</v>
      </c>
      <c r="J131">
        <v>4.5564800000000003E-2</v>
      </c>
      <c r="K131" t="s">
        <v>1163</v>
      </c>
      <c r="L131" t="s">
        <v>1082</v>
      </c>
      <c r="M131" t="s">
        <v>1084</v>
      </c>
      <c r="N131">
        <v>0.25</v>
      </c>
      <c r="O131" t="str">
        <f>B131 &amp; E131 &amp; D131</f>
        <v>21Heater #41</v>
      </c>
      <c r="P131">
        <v>1.23817391304348E-4</v>
      </c>
      <c r="Q131">
        <v>10300603</v>
      </c>
    </row>
    <row r="132" spans="1:17" x14ac:dyDescent="0.25">
      <c r="A132">
        <v>12622011</v>
      </c>
      <c r="B132">
        <v>21</v>
      </c>
      <c r="D132" t="s">
        <v>78</v>
      </c>
      <c r="E132" t="s">
        <v>559</v>
      </c>
      <c r="F132" t="s">
        <v>1158</v>
      </c>
      <c r="G132" t="s">
        <v>1159</v>
      </c>
      <c r="H132">
        <v>2.6660199999999998E-3</v>
      </c>
      <c r="I132" t="s">
        <v>1080</v>
      </c>
      <c r="J132">
        <v>2.6660199999999998E-3</v>
      </c>
      <c r="K132" t="s">
        <v>1160</v>
      </c>
      <c r="L132" t="s">
        <v>1082</v>
      </c>
      <c r="M132" t="s">
        <v>1083</v>
      </c>
      <c r="N132">
        <v>0.25</v>
      </c>
      <c r="O132" t="str">
        <f>B132 &amp; E132 &amp; D132</f>
        <v>21Heater #41</v>
      </c>
      <c r="P132">
        <v>7.2446195652173899E-6</v>
      </c>
      <c r="Q132">
        <v>10300603</v>
      </c>
    </row>
    <row r="133" spans="1:17" x14ac:dyDescent="0.25">
      <c r="A133">
        <v>12622011</v>
      </c>
      <c r="B133">
        <v>21</v>
      </c>
      <c r="D133" t="s">
        <v>78</v>
      </c>
      <c r="E133" t="s">
        <v>560</v>
      </c>
      <c r="F133" t="s">
        <v>1155</v>
      </c>
      <c r="G133" t="s">
        <v>1156</v>
      </c>
      <c r="H133">
        <v>1.21738E-2</v>
      </c>
      <c r="I133" t="s">
        <v>1080</v>
      </c>
      <c r="J133">
        <v>1.21738E-2</v>
      </c>
      <c r="K133" t="s">
        <v>1157</v>
      </c>
      <c r="L133" t="s">
        <v>1082</v>
      </c>
      <c r="M133" t="s">
        <v>1083</v>
      </c>
      <c r="N133">
        <v>0.25</v>
      </c>
      <c r="O133" t="str">
        <f>B133 &amp; E133 &amp; D133</f>
        <v>21HMB 1 WH1</v>
      </c>
      <c r="P133">
        <v>3.3080978260869597E-5</v>
      </c>
      <c r="Q133">
        <v>10200603</v>
      </c>
    </row>
    <row r="134" spans="1:17" x14ac:dyDescent="0.25">
      <c r="A134">
        <v>12622011</v>
      </c>
      <c r="B134">
        <v>21</v>
      </c>
      <c r="D134" t="s">
        <v>78</v>
      </c>
      <c r="E134" t="s">
        <v>560</v>
      </c>
      <c r="F134" t="s">
        <v>80</v>
      </c>
      <c r="G134" t="s">
        <v>81</v>
      </c>
      <c r="H134">
        <v>1.4492700000000001E-2</v>
      </c>
      <c r="I134" t="s">
        <v>1080</v>
      </c>
      <c r="J134">
        <v>1.4492700000000001E-2</v>
      </c>
      <c r="K134" t="s">
        <v>1081</v>
      </c>
      <c r="L134" t="s">
        <v>1082</v>
      </c>
      <c r="M134" t="s">
        <v>1083</v>
      </c>
      <c r="N134">
        <v>0.25</v>
      </c>
      <c r="O134" t="str">
        <f>B134 &amp; E134 &amp; D134</f>
        <v>21HMB 1 WH1</v>
      </c>
      <c r="P134">
        <v>3.9382336956521702E-5</v>
      </c>
      <c r="Q134">
        <v>10200603</v>
      </c>
    </row>
    <row r="135" spans="1:17" x14ac:dyDescent="0.25">
      <c r="A135">
        <v>12622011</v>
      </c>
      <c r="B135">
        <v>21</v>
      </c>
      <c r="D135" t="s">
        <v>78</v>
      </c>
      <c r="E135" t="s">
        <v>560</v>
      </c>
      <c r="F135" t="s">
        <v>1158</v>
      </c>
      <c r="G135" t="s">
        <v>1159</v>
      </c>
      <c r="H135">
        <v>7.9709599999999996E-4</v>
      </c>
      <c r="I135" t="s">
        <v>1080</v>
      </c>
      <c r="J135">
        <v>7.9709599999999996E-4</v>
      </c>
      <c r="K135" t="s">
        <v>1160</v>
      </c>
      <c r="L135" t="s">
        <v>1082</v>
      </c>
      <c r="M135" t="s">
        <v>1083</v>
      </c>
      <c r="N135">
        <v>0.25</v>
      </c>
      <c r="O135" t="str">
        <f>B135 &amp; E135 &amp; D135</f>
        <v>21HMB 1 WH1</v>
      </c>
      <c r="P135">
        <v>2.1660217391304298E-6</v>
      </c>
      <c r="Q135">
        <v>10200603</v>
      </c>
    </row>
    <row r="136" spans="1:17" x14ac:dyDescent="0.25">
      <c r="A136">
        <v>12622011</v>
      </c>
      <c r="B136">
        <v>21</v>
      </c>
      <c r="D136" t="s">
        <v>78</v>
      </c>
      <c r="E136" t="s">
        <v>561</v>
      </c>
      <c r="F136" t="s">
        <v>1155</v>
      </c>
      <c r="G136" t="s">
        <v>1156</v>
      </c>
      <c r="H136">
        <v>1.21738E-2</v>
      </c>
      <c r="I136" t="s">
        <v>1080</v>
      </c>
      <c r="J136">
        <v>1.21738E-2</v>
      </c>
      <c r="K136" t="s">
        <v>1157</v>
      </c>
      <c r="L136" t="s">
        <v>1082</v>
      </c>
      <c r="M136" t="s">
        <v>1083</v>
      </c>
      <c r="N136">
        <v>0.25</v>
      </c>
      <c r="O136" t="str">
        <f>B136 &amp; E136 &amp; D136</f>
        <v>21HMB 2 WH1</v>
      </c>
      <c r="P136">
        <v>3.3080978260869597E-5</v>
      </c>
      <c r="Q136">
        <v>10200603</v>
      </c>
    </row>
    <row r="137" spans="1:17" x14ac:dyDescent="0.25">
      <c r="A137">
        <v>12622011</v>
      </c>
      <c r="B137">
        <v>21</v>
      </c>
      <c r="D137" t="s">
        <v>78</v>
      </c>
      <c r="E137" t="s">
        <v>561</v>
      </c>
      <c r="F137" t="s">
        <v>80</v>
      </c>
      <c r="G137" t="s">
        <v>81</v>
      </c>
      <c r="H137">
        <v>1.4492700000000001E-2</v>
      </c>
      <c r="I137" t="s">
        <v>1080</v>
      </c>
      <c r="J137">
        <v>1.4492700000000001E-2</v>
      </c>
      <c r="K137" t="s">
        <v>1081</v>
      </c>
      <c r="L137" t="s">
        <v>1082</v>
      </c>
      <c r="M137" t="s">
        <v>1083</v>
      </c>
      <c r="N137">
        <v>0.25</v>
      </c>
      <c r="O137" t="str">
        <f>B137 &amp; E137 &amp; D137</f>
        <v>21HMB 2 WH1</v>
      </c>
      <c r="P137">
        <v>3.9382336956521702E-5</v>
      </c>
      <c r="Q137">
        <v>10200603</v>
      </c>
    </row>
    <row r="138" spans="1:17" x14ac:dyDescent="0.25">
      <c r="A138">
        <v>12622011</v>
      </c>
      <c r="B138">
        <v>21</v>
      </c>
      <c r="D138" t="s">
        <v>78</v>
      </c>
      <c r="E138" t="s">
        <v>561</v>
      </c>
      <c r="F138" t="s">
        <v>1158</v>
      </c>
      <c r="G138" t="s">
        <v>1159</v>
      </c>
      <c r="H138">
        <v>7.9709599999999996E-4</v>
      </c>
      <c r="I138" t="s">
        <v>1080</v>
      </c>
      <c r="J138">
        <v>7.9709599999999996E-4</v>
      </c>
      <c r="K138" t="s">
        <v>1160</v>
      </c>
      <c r="L138" t="s">
        <v>1082</v>
      </c>
      <c r="M138" t="s">
        <v>1083</v>
      </c>
      <c r="N138">
        <v>0.25</v>
      </c>
      <c r="O138" t="str">
        <f>B138 &amp; E138 &amp; D138</f>
        <v>21HMB 2 WH1</v>
      </c>
      <c r="P138">
        <v>2.1660217391304298E-6</v>
      </c>
      <c r="Q138">
        <v>10200603</v>
      </c>
    </row>
    <row r="139" spans="1:17" x14ac:dyDescent="0.25">
      <c r="A139">
        <v>12622011</v>
      </c>
      <c r="B139">
        <v>21</v>
      </c>
      <c r="D139" t="s">
        <v>78</v>
      </c>
      <c r="E139" t="s">
        <v>1176</v>
      </c>
      <c r="F139" t="s">
        <v>1158</v>
      </c>
      <c r="G139" t="s">
        <v>1159</v>
      </c>
      <c r="H139">
        <v>1.9E-2</v>
      </c>
      <c r="I139" t="s">
        <v>1080</v>
      </c>
      <c r="J139">
        <v>1.9E-2</v>
      </c>
      <c r="K139" t="s">
        <v>1086</v>
      </c>
      <c r="L139" t="s">
        <v>1086</v>
      </c>
      <c r="M139" t="s">
        <v>1086</v>
      </c>
      <c r="N139">
        <v>0.25</v>
      </c>
      <c r="O139" t="str">
        <f>B139 &amp; E139 &amp; D139</f>
        <v>21HMB 306 Lab1</v>
      </c>
      <c r="P139">
        <v>5.1630434782608698E-5</v>
      </c>
      <c r="Q139">
        <v>31503001</v>
      </c>
    </row>
    <row r="140" spans="1:17" x14ac:dyDescent="0.25">
      <c r="A140">
        <v>12622011</v>
      </c>
      <c r="B140">
        <v>21</v>
      </c>
      <c r="D140" t="s">
        <v>78</v>
      </c>
      <c r="E140" t="s">
        <v>562</v>
      </c>
      <c r="F140" t="s">
        <v>1155</v>
      </c>
      <c r="G140" t="s">
        <v>1156</v>
      </c>
      <c r="H140">
        <v>2.9096600000000001E-3</v>
      </c>
      <c r="I140" t="s">
        <v>1080</v>
      </c>
      <c r="J140">
        <v>2.9096600000000001E-3</v>
      </c>
      <c r="K140" t="s">
        <v>1162</v>
      </c>
      <c r="L140" t="s">
        <v>1082</v>
      </c>
      <c r="M140" t="s">
        <v>1084</v>
      </c>
      <c r="N140">
        <v>0.25</v>
      </c>
      <c r="O140" t="str">
        <f>B140 &amp; E140 &amp; D140</f>
        <v>21Iron1</v>
      </c>
      <c r="P140">
        <v>7.9066847826087E-6</v>
      </c>
      <c r="Q140">
        <v>10300603</v>
      </c>
    </row>
    <row r="141" spans="1:17" x14ac:dyDescent="0.25">
      <c r="A141">
        <v>12622011</v>
      </c>
      <c r="B141">
        <v>21</v>
      </c>
      <c r="D141" t="s">
        <v>78</v>
      </c>
      <c r="E141" t="s">
        <v>562</v>
      </c>
      <c r="F141" t="s">
        <v>80</v>
      </c>
      <c r="G141" t="s">
        <v>81</v>
      </c>
      <c r="H141">
        <v>6.8377000000000004E-3</v>
      </c>
      <c r="I141" t="s">
        <v>1080</v>
      </c>
      <c r="J141">
        <v>6.8377000000000004E-3</v>
      </c>
      <c r="K141" t="s">
        <v>1163</v>
      </c>
      <c r="L141" t="s">
        <v>1082</v>
      </c>
      <c r="M141" t="s">
        <v>1084</v>
      </c>
      <c r="N141">
        <v>0.25</v>
      </c>
      <c r="O141" t="str">
        <f>B141 &amp; E141 &amp; D141</f>
        <v>21Iron1</v>
      </c>
      <c r="P141">
        <v>1.8580706521739102E-5</v>
      </c>
      <c r="Q141">
        <v>10300603</v>
      </c>
    </row>
    <row r="142" spans="1:17" x14ac:dyDescent="0.25">
      <c r="A142">
        <v>12622011</v>
      </c>
      <c r="B142">
        <v>21</v>
      </c>
      <c r="D142" t="s">
        <v>78</v>
      </c>
      <c r="E142" t="s">
        <v>562</v>
      </c>
      <c r="F142" t="s">
        <v>1158</v>
      </c>
      <c r="G142" t="s">
        <v>1159</v>
      </c>
      <c r="H142">
        <v>4.00078E-4</v>
      </c>
      <c r="I142" t="s">
        <v>1080</v>
      </c>
      <c r="J142">
        <v>4.00078E-4</v>
      </c>
      <c r="K142" t="s">
        <v>1160</v>
      </c>
      <c r="L142" t="s">
        <v>1082</v>
      </c>
      <c r="M142" t="s">
        <v>1083</v>
      </c>
      <c r="N142">
        <v>0.25</v>
      </c>
      <c r="O142" t="str">
        <f>B142 &amp; E142 &amp; D142</f>
        <v>21Iron1</v>
      </c>
      <c r="P142">
        <v>1.08716847826087E-6</v>
      </c>
      <c r="Q142">
        <v>10300603</v>
      </c>
    </row>
    <row r="143" spans="1:17" x14ac:dyDescent="0.25">
      <c r="A143">
        <v>12622011</v>
      </c>
      <c r="B143">
        <v>21</v>
      </c>
      <c r="D143" t="s">
        <v>78</v>
      </c>
      <c r="E143" t="s">
        <v>563</v>
      </c>
      <c r="F143" t="s">
        <v>1155</v>
      </c>
      <c r="G143" t="s">
        <v>1156</v>
      </c>
      <c r="H143">
        <v>3.1117999999999999E-4</v>
      </c>
      <c r="I143" t="s">
        <v>1080</v>
      </c>
      <c r="J143">
        <v>3.1117999999999999E-4</v>
      </c>
      <c r="K143" t="s">
        <v>1162</v>
      </c>
      <c r="L143" t="s">
        <v>1082</v>
      </c>
      <c r="M143" t="s">
        <v>1084</v>
      </c>
      <c r="N143">
        <v>0.25</v>
      </c>
      <c r="O143" t="str">
        <f>B143 &amp; E143 &amp; D143</f>
        <v>21KDES - Home Economic1</v>
      </c>
      <c r="P143">
        <v>8.4559782608695604E-7</v>
      </c>
      <c r="Q143">
        <v>10300603</v>
      </c>
    </row>
    <row r="144" spans="1:17" x14ac:dyDescent="0.25">
      <c r="A144">
        <v>12622011</v>
      </c>
      <c r="B144">
        <v>21</v>
      </c>
      <c r="D144" t="s">
        <v>78</v>
      </c>
      <c r="E144" t="s">
        <v>563</v>
      </c>
      <c r="F144" t="s">
        <v>80</v>
      </c>
      <c r="G144" t="s">
        <v>81</v>
      </c>
      <c r="H144">
        <v>7.3127299999999995E-4</v>
      </c>
      <c r="I144" t="s">
        <v>1080</v>
      </c>
      <c r="J144">
        <v>7.3127299999999995E-4</v>
      </c>
      <c r="K144" t="s">
        <v>1163</v>
      </c>
      <c r="L144" t="s">
        <v>1082</v>
      </c>
      <c r="M144" t="s">
        <v>1084</v>
      </c>
      <c r="N144">
        <v>0.25</v>
      </c>
      <c r="O144" t="str">
        <f>B144 &amp; E144 &amp; D144</f>
        <v>21KDES - Home Economic1</v>
      </c>
      <c r="P144">
        <v>1.9871548913043501E-6</v>
      </c>
      <c r="Q144">
        <v>10300603</v>
      </c>
    </row>
    <row r="145" spans="1:17" x14ac:dyDescent="0.25">
      <c r="A145">
        <v>12622011</v>
      </c>
      <c r="B145">
        <v>21</v>
      </c>
      <c r="D145" t="s">
        <v>78</v>
      </c>
      <c r="E145" t="s">
        <v>563</v>
      </c>
      <c r="F145" t="s">
        <v>1158</v>
      </c>
      <c r="G145" t="s">
        <v>1159</v>
      </c>
      <c r="H145">
        <v>4.2787300000000003E-5</v>
      </c>
      <c r="I145" t="s">
        <v>1080</v>
      </c>
      <c r="J145">
        <v>4.2787300000000003E-5</v>
      </c>
      <c r="K145" t="s">
        <v>1160</v>
      </c>
      <c r="L145" t="s">
        <v>1082</v>
      </c>
      <c r="M145" t="s">
        <v>1083</v>
      </c>
      <c r="N145">
        <v>0.25</v>
      </c>
      <c r="O145" t="str">
        <f>B145 &amp; E145 &amp; D145</f>
        <v>21KDES - Home Economic1</v>
      </c>
      <c r="P145">
        <v>1.16269836956522E-7</v>
      </c>
      <c r="Q145">
        <v>10300603</v>
      </c>
    </row>
    <row r="146" spans="1:17" x14ac:dyDescent="0.25">
      <c r="A146">
        <v>12622011</v>
      </c>
      <c r="B146">
        <v>21</v>
      </c>
      <c r="D146" t="s">
        <v>78</v>
      </c>
      <c r="E146" t="s">
        <v>1177</v>
      </c>
      <c r="F146" t="s">
        <v>1158</v>
      </c>
      <c r="G146" t="s">
        <v>1159</v>
      </c>
      <c r="H146">
        <v>1E-3</v>
      </c>
      <c r="I146" t="s">
        <v>1080</v>
      </c>
      <c r="J146">
        <v>1E-3</v>
      </c>
      <c r="K146" t="s">
        <v>1086</v>
      </c>
      <c r="L146" t="s">
        <v>1086</v>
      </c>
      <c r="M146" t="s">
        <v>1086</v>
      </c>
      <c r="N146">
        <v>0.25</v>
      </c>
      <c r="O146" t="str">
        <f>B146 &amp; E146 &amp; D146</f>
        <v>21KDES Lab1</v>
      </c>
      <c r="P146">
        <v>2.7173913043478301E-6</v>
      </c>
      <c r="Q146">
        <v>31503001</v>
      </c>
    </row>
    <row r="147" spans="1:17" x14ac:dyDescent="0.25">
      <c r="A147">
        <v>12622011</v>
      </c>
      <c r="B147">
        <v>21</v>
      </c>
      <c r="D147" t="s">
        <v>78</v>
      </c>
      <c r="E147" t="s">
        <v>564</v>
      </c>
      <c r="F147" t="s">
        <v>1155</v>
      </c>
      <c r="G147" t="s">
        <v>1156</v>
      </c>
      <c r="H147">
        <v>0.13950599999999999</v>
      </c>
      <c r="I147" t="s">
        <v>1080</v>
      </c>
      <c r="J147">
        <v>0.13950599999999999</v>
      </c>
      <c r="K147" t="s">
        <v>1157</v>
      </c>
      <c r="L147" t="s">
        <v>1082</v>
      </c>
      <c r="M147" t="s">
        <v>1083</v>
      </c>
      <c r="N147">
        <v>0.25</v>
      </c>
      <c r="O147" t="str">
        <f>B147 &amp; E147 &amp; D147</f>
        <v>21Kellogg-11</v>
      </c>
      <c r="P147">
        <v>3.7909239130434801E-4</v>
      </c>
      <c r="Q147">
        <v>10300603</v>
      </c>
    </row>
    <row r="148" spans="1:17" x14ac:dyDescent="0.25">
      <c r="A148">
        <v>12622011</v>
      </c>
      <c r="B148">
        <v>21</v>
      </c>
      <c r="D148" t="s">
        <v>78</v>
      </c>
      <c r="E148" t="s">
        <v>564</v>
      </c>
      <c r="F148" t="s">
        <v>80</v>
      </c>
      <c r="G148" t="s">
        <v>81</v>
      </c>
      <c r="H148">
        <v>0.166078</v>
      </c>
      <c r="I148" t="s">
        <v>1080</v>
      </c>
      <c r="J148">
        <v>0.166078</v>
      </c>
      <c r="K148" t="s">
        <v>1081</v>
      </c>
      <c r="L148" t="s">
        <v>1082</v>
      </c>
      <c r="M148" t="s">
        <v>1083</v>
      </c>
      <c r="N148">
        <v>0.25</v>
      </c>
      <c r="O148" t="str">
        <f>B148 &amp; E148 &amp; D148</f>
        <v>21Kellogg-11</v>
      </c>
      <c r="P148">
        <v>4.51298913043478E-4</v>
      </c>
      <c r="Q148">
        <v>10300603</v>
      </c>
    </row>
    <row r="149" spans="1:17" x14ac:dyDescent="0.25">
      <c r="A149">
        <v>12622011</v>
      </c>
      <c r="B149">
        <v>21</v>
      </c>
      <c r="D149" t="s">
        <v>78</v>
      </c>
      <c r="E149" t="s">
        <v>564</v>
      </c>
      <c r="F149" t="s">
        <v>1158</v>
      </c>
      <c r="G149" t="s">
        <v>1159</v>
      </c>
      <c r="H149">
        <v>9.1342899999999998E-3</v>
      </c>
      <c r="I149" t="s">
        <v>1080</v>
      </c>
      <c r="J149">
        <v>9.1342899999999998E-3</v>
      </c>
      <c r="K149" t="s">
        <v>1160</v>
      </c>
      <c r="L149" t="s">
        <v>1082</v>
      </c>
      <c r="M149" t="s">
        <v>1083</v>
      </c>
      <c r="N149">
        <v>0.25</v>
      </c>
      <c r="O149" t="str">
        <f>B149 &amp; E149 &amp; D149</f>
        <v>21Kellogg-11</v>
      </c>
      <c r="P149">
        <v>2.4821440217391299E-5</v>
      </c>
      <c r="Q149">
        <v>10300603</v>
      </c>
    </row>
    <row r="150" spans="1:17" x14ac:dyDescent="0.25">
      <c r="A150">
        <v>12622011</v>
      </c>
      <c r="B150">
        <v>21</v>
      </c>
      <c r="D150" t="s">
        <v>83</v>
      </c>
      <c r="E150" t="s">
        <v>564</v>
      </c>
      <c r="F150" t="s">
        <v>1155</v>
      </c>
      <c r="G150" t="s">
        <v>1156</v>
      </c>
      <c r="H150">
        <v>0</v>
      </c>
      <c r="I150" t="s">
        <v>1080</v>
      </c>
      <c r="J150">
        <v>0</v>
      </c>
      <c r="K150" t="s">
        <v>467</v>
      </c>
      <c r="L150" t="s">
        <v>1082</v>
      </c>
      <c r="M150" t="s">
        <v>1087</v>
      </c>
      <c r="N150">
        <v>0.25</v>
      </c>
      <c r="O150" t="str">
        <f>B150 &amp; E150 &amp; D150</f>
        <v>21Kellogg-12</v>
      </c>
      <c r="P150">
        <v>0</v>
      </c>
      <c r="Q150">
        <v>10300503</v>
      </c>
    </row>
    <row r="151" spans="1:17" x14ac:dyDescent="0.25">
      <c r="A151">
        <v>12622011</v>
      </c>
      <c r="B151">
        <v>21</v>
      </c>
      <c r="D151" t="s">
        <v>83</v>
      </c>
      <c r="E151" t="s">
        <v>564</v>
      </c>
      <c r="F151" t="s">
        <v>80</v>
      </c>
      <c r="G151" t="s">
        <v>81</v>
      </c>
      <c r="H151">
        <v>0</v>
      </c>
      <c r="I151" t="s">
        <v>1080</v>
      </c>
      <c r="J151">
        <v>0</v>
      </c>
      <c r="K151" t="s">
        <v>1178</v>
      </c>
      <c r="L151" t="s">
        <v>1082</v>
      </c>
      <c r="M151" t="s">
        <v>1087</v>
      </c>
      <c r="N151">
        <v>0.25</v>
      </c>
      <c r="O151" t="str">
        <f>B151 &amp; E151 &amp; D151</f>
        <v>21Kellogg-12</v>
      </c>
      <c r="P151">
        <v>0</v>
      </c>
      <c r="Q151">
        <v>10300503</v>
      </c>
    </row>
    <row r="152" spans="1:17" x14ac:dyDescent="0.25">
      <c r="A152">
        <v>12622011</v>
      </c>
      <c r="B152">
        <v>21</v>
      </c>
      <c r="D152" t="s">
        <v>78</v>
      </c>
      <c r="E152" t="s">
        <v>565</v>
      </c>
      <c r="F152" t="s">
        <v>1155</v>
      </c>
      <c r="G152" t="s">
        <v>1156</v>
      </c>
      <c r="H152">
        <v>279.01100000000002</v>
      </c>
      <c r="I152" t="s">
        <v>1082</v>
      </c>
      <c r="J152">
        <v>0.1395055</v>
      </c>
      <c r="K152" t="s">
        <v>1157</v>
      </c>
      <c r="L152" t="s">
        <v>1082</v>
      </c>
      <c r="M152" t="s">
        <v>1083</v>
      </c>
      <c r="N152">
        <v>0.16900000000000001</v>
      </c>
      <c r="O152" t="str">
        <f>B152 &amp; E152 &amp; D152</f>
        <v>21Kellogg-21</v>
      </c>
      <c r="P152">
        <v>2.5626553804347798E-4</v>
      </c>
      <c r="Q152">
        <v>10300603</v>
      </c>
    </row>
    <row r="153" spans="1:17" x14ac:dyDescent="0.25">
      <c r="A153">
        <v>12622011</v>
      </c>
      <c r="B153">
        <v>21</v>
      </c>
      <c r="D153" t="s">
        <v>78</v>
      </c>
      <c r="E153" t="s">
        <v>565</v>
      </c>
      <c r="F153" t="s">
        <v>80</v>
      </c>
      <c r="G153" t="s">
        <v>81</v>
      </c>
      <c r="H153">
        <v>332.15600000000001</v>
      </c>
      <c r="I153" t="s">
        <v>1082</v>
      </c>
      <c r="J153">
        <v>0.166078</v>
      </c>
      <c r="K153" t="s">
        <v>1081</v>
      </c>
      <c r="L153" t="s">
        <v>1082</v>
      </c>
      <c r="M153" t="s">
        <v>1083</v>
      </c>
      <c r="N153">
        <v>0.16900000000000001</v>
      </c>
      <c r="O153" t="str">
        <f>B153 &amp; E153 &amp; D153</f>
        <v>21Kellogg-21</v>
      </c>
      <c r="P153">
        <v>3.0507806521739103E-4</v>
      </c>
      <c r="Q153">
        <v>10300603</v>
      </c>
    </row>
    <row r="154" spans="1:17" x14ac:dyDescent="0.25">
      <c r="A154">
        <v>12622011</v>
      </c>
      <c r="B154">
        <v>21</v>
      </c>
      <c r="D154" t="s">
        <v>78</v>
      </c>
      <c r="E154" t="s">
        <v>565</v>
      </c>
      <c r="F154" t="s">
        <v>1158</v>
      </c>
      <c r="G154" t="s">
        <v>1159</v>
      </c>
      <c r="H154">
        <v>18.268599999999999</v>
      </c>
      <c r="I154" t="s">
        <v>1082</v>
      </c>
      <c r="J154">
        <v>9.1342999999999997E-3</v>
      </c>
      <c r="K154" t="s">
        <v>1160</v>
      </c>
      <c r="L154" t="s">
        <v>1082</v>
      </c>
      <c r="M154" t="s">
        <v>1083</v>
      </c>
      <c r="N154">
        <v>0.16900000000000001</v>
      </c>
      <c r="O154" t="str">
        <f>B154 &amp; E154 &amp; D154</f>
        <v>21Kellogg-21</v>
      </c>
      <c r="P154">
        <v>1.67793119565217E-5</v>
      </c>
      <c r="Q154">
        <v>10300603</v>
      </c>
    </row>
    <row r="155" spans="1:17" x14ac:dyDescent="0.25">
      <c r="A155">
        <v>12622011</v>
      </c>
      <c r="B155">
        <v>21</v>
      </c>
      <c r="D155" t="s">
        <v>83</v>
      </c>
      <c r="E155" t="s">
        <v>565</v>
      </c>
      <c r="F155" t="s">
        <v>1155</v>
      </c>
      <c r="G155" t="s">
        <v>1156</v>
      </c>
      <c r="H155">
        <v>0</v>
      </c>
      <c r="I155" t="s">
        <v>1080</v>
      </c>
      <c r="J155">
        <v>0</v>
      </c>
      <c r="K155" t="s">
        <v>467</v>
      </c>
      <c r="L155" t="s">
        <v>1082</v>
      </c>
      <c r="M155" t="s">
        <v>1087</v>
      </c>
      <c r="N155">
        <v>0.25</v>
      </c>
      <c r="O155" t="str">
        <f>B155 &amp; E155 &amp; D155</f>
        <v>21Kellogg-22</v>
      </c>
      <c r="P155">
        <v>0</v>
      </c>
      <c r="Q155">
        <v>10300503</v>
      </c>
    </row>
    <row r="156" spans="1:17" x14ac:dyDescent="0.25">
      <c r="A156">
        <v>12622011</v>
      </c>
      <c r="B156">
        <v>21</v>
      </c>
      <c r="D156" t="s">
        <v>83</v>
      </c>
      <c r="E156" t="s">
        <v>565</v>
      </c>
      <c r="F156" t="s">
        <v>80</v>
      </c>
      <c r="G156" t="s">
        <v>81</v>
      </c>
      <c r="H156">
        <v>0</v>
      </c>
      <c r="I156" t="s">
        <v>1080</v>
      </c>
      <c r="J156">
        <v>0</v>
      </c>
      <c r="K156" t="s">
        <v>1178</v>
      </c>
      <c r="L156" t="s">
        <v>1082</v>
      </c>
      <c r="M156" t="s">
        <v>1087</v>
      </c>
      <c r="N156">
        <v>0.25</v>
      </c>
      <c r="O156" t="str">
        <f>B156 &amp; E156 &amp; D156</f>
        <v>21Kellogg-22</v>
      </c>
      <c r="P156">
        <v>0</v>
      </c>
      <c r="Q156">
        <v>10300503</v>
      </c>
    </row>
    <row r="157" spans="1:17" x14ac:dyDescent="0.25">
      <c r="A157">
        <v>12622011</v>
      </c>
      <c r="B157">
        <v>21</v>
      </c>
      <c r="D157" t="s">
        <v>78</v>
      </c>
      <c r="E157" t="s">
        <v>566</v>
      </c>
      <c r="F157" t="s">
        <v>1155</v>
      </c>
      <c r="G157" t="s">
        <v>1156</v>
      </c>
      <c r="H157">
        <v>2.0000000000000001E-4</v>
      </c>
      <c r="I157" t="s">
        <v>1080</v>
      </c>
      <c r="J157">
        <v>2.0000000000000001E-4</v>
      </c>
      <c r="K157" t="s">
        <v>1086</v>
      </c>
      <c r="L157" t="s">
        <v>1086</v>
      </c>
      <c r="M157" t="s">
        <v>1086</v>
      </c>
      <c r="N157">
        <v>0.25</v>
      </c>
      <c r="O157" t="str">
        <f>B157 &amp; E157 &amp; D157</f>
        <v>21Kendall Bldg Gen1</v>
      </c>
      <c r="P157">
        <v>5.4347826086956496E-7</v>
      </c>
      <c r="Q157">
        <v>20300201</v>
      </c>
    </row>
    <row r="158" spans="1:17" x14ac:dyDescent="0.25">
      <c r="A158">
        <v>12622011</v>
      </c>
      <c r="B158">
        <v>21</v>
      </c>
      <c r="D158" t="s">
        <v>78</v>
      </c>
      <c r="E158" t="s">
        <v>566</v>
      </c>
      <c r="F158" t="s">
        <v>80</v>
      </c>
      <c r="G158" t="s">
        <v>81</v>
      </c>
      <c r="H158">
        <v>2.0999999999999999E-3</v>
      </c>
      <c r="I158" t="s">
        <v>1080</v>
      </c>
      <c r="J158">
        <v>2.0999999999999999E-3</v>
      </c>
      <c r="K158" t="s">
        <v>1086</v>
      </c>
      <c r="L158" t="s">
        <v>1086</v>
      </c>
      <c r="M158" t="s">
        <v>1086</v>
      </c>
      <c r="N158">
        <v>0.25</v>
      </c>
      <c r="O158" t="str">
        <f>B158 &amp; E158 &amp; D158</f>
        <v>21Kendall Bldg Gen1</v>
      </c>
      <c r="P158">
        <v>5.70652173913043E-6</v>
      </c>
      <c r="Q158">
        <v>20300201</v>
      </c>
    </row>
    <row r="159" spans="1:17" x14ac:dyDescent="0.25">
      <c r="A159">
        <v>12622011</v>
      </c>
      <c r="B159">
        <v>21</v>
      </c>
      <c r="D159" t="s">
        <v>78</v>
      </c>
      <c r="E159" t="s">
        <v>566</v>
      </c>
      <c r="F159" t="s">
        <v>1158</v>
      </c>
      <c r="G159" t="s">
        <v>1159</v>
      </c>
      <c r="H159">
        <v>5.7999999999999996E-3</v>
      </c>
      <c r="I159" t="s">
        <v>1080</v>
      </c>
      <c r="J159">
        <v>5.7999999999999996E-3</v>
      </c>
      <c r="K159" t="s">
        <v>1086</v>
      </c>
      <c r="L159" t="s">
        <v>1086</v>
      </c>
      <c r="M159" t="s">
        <v>1086</v>
      </c>
      <c r="N159">
        <v>0.25</v>
      </c>
      <c r="O159" t="str">
        <f>B159 &amp; E159 &amp; D159</f>
        <v>21Kendall Bldg Gen1</v>
      </c>
      <c r="P159">
        <v>1.57608695652174E-5</v>
      </c>
      <c r="Q159">
        <v>20300201</v>
      </c>
    </row>
    <row r="160" spans="1:17" x14ac:dyDescent="0.25">
      <c r="A160">
        <v>12622011</v>
      </c>
      <c r="B160">
        <v>21</v>
      </c>
      <c r="D160" t="s">
        <v>78</v>
      </c>
      <c r="E160" t="s">
        <v>567</v>
      </c>
      <c r="F160" t="s">
        <v>1155</v>
      </c>
      <c r="G160" t="s">
        <v>1156</v>
      </c>
      <c r="H160">
        <v>2.18E-2</v>
      </c>
      <c r="I160" t="s">
        <v>1080</v>
      </c>
      <c r="J160">
        <v>2.18E-2</v>
      </c>
      <c r="K160" t="s">
        <v>1162</v>
      </c>
      <c r="L160" t="s">
        <v>1082</v>
      </c>
      <c r="M160" t="s">
        <v>1084</v>
      </c>
      <c r="N160">
        <v>0.25</v>
      </c>
      <c r="O160" t="str">
        <f>B160 &amp; E160 &amp; D160</f>
        <v>21Kitchen - Total1</v>
      </c>
      <c r="P160">
        <v>5.9239130434782597E-5</v>
      </c>
      <c r="Q160">
        <v>10300603</v>
      </c>
    </row>
    <row r="161" spans="1:17" x14ac:dyDescent="0.25">
      <c r="A161">
        <v>12622011</v>
      </c>
      <c r="B161">
        <v>21</v>
      </c>
      <c r="D161" t="s">
        <v>78</v>
      </c>
      <c r="E161" t="s">
        <v>567</v>
      </c>
      <c r="F161" t="s">
        <v>80</v>
      </c>
      <c r="G161" t="s">
        <v>81</v>
      </c>
      <c r="H161">
        <v>5.1229999999999998E-2</v>
      </c>
      <c r="I161" t="s">
        <v>1080</v>
      </c>
      <c r="J161">
        <v>5.1229999999999998E-2</v>
      </c>
      <c r="K161" t="s">
        <v>1163</v>
      </c>
      <c r="L161" t="s">
        <v>1082</v>
      </c>
      <c r="M161" t="s">
        <v>1084</v>
      </c>
      <c r="N161">
        <v>0.25</v>
      </c>
      <c r="O161" t="str">
        <f>B161 &amp; E161 &amp; D161</f>
        <v>21Kitchen - Total1</v>
      </c>
      <c r="P161">
        <v>1.3921195652173899E-4</v>
      </c>
      <c r="Q161">
        <v>10300603</v>
      </c>
    </row>
    <row r="162" spans="1:17" x14ac:dyDescent="0.25">
      <c r="A162">
        <v>12622011</v>
      </c>
      <c r="B162">
        <v>21</v>
      </c>
      <c r="D162" t="s">
        <v>78</v>
      </c>
      <c r="E162" t="s">
        <v>567</v>
      </c>
      <c r="F162" t="s">
        <v>1158</v>
      </c>
      <c r="G162" t="s">
        <v>1159</v>
      </c>
      <c r="H162">
        <v>2.9975000000000002E-3</v>
      </c>
      <c r="I162" t="s">
        <v>1080</v>
      </c>
      <c r="J162">
        <v>2.9975000000000002E-3</v>
      </c>
      <c r="K162" t="s">
        <v>1160</v>
      </c>
      <c r="L162" t="s">
        <v>1082</v>
      </c>
      <c r="M162" t="s">
        <v>1083</v>
      </c>
      <c r="N162">
        <v>0.25</v>
      </c>
      <c r="O162" t="str">
        <f>B162 &amp; E162 &amp; D162</f>
        <v>21Kitchen - Total1</v>
      </c>
      <c r="P162">
        <v>8.1453804347826101E-6</v>
      </c>
      <c r="Q162">
        <v>10300603</v>
      </c>
    </row>
    <row r="163" spans="1:17" x14ac:dyDescent="0.25">
      <c r="A163">
        <v>12622011</v>
      </c>
      <c r="B163">
        <v>21</v>
      </c>
      <c r="D163" t="s">
        <v>78</v>
      </c>
      <c r="E163" t="s">
        <v>568</v>
      </c>
      <c r="F163" t="s">
        <v>1155</v>
      </c>
      <c r="G163" t="s">
        <v>1156</v>
      </c>
      <c r="H163">
        <v>2.1499999999999998E-2</v>
      </c>
      <c r="I163" t="s">
        <v>1080</v>
      </c>
      <c r="J163">
        <v>2.1499999999999998E-2</v>
      </c>
      <c r="K163" t="s">
        <v>1168</v>
      </c>
      <c r="L163" t="s">
        <v>1082</v>
      </c>
      <c r="M163" t="s">
        <v>1085</v>
      </c>
      <c r="N163">
        <v>0.25</v>
      </c>
      <c r="O163" t="str">
        <f>B163 &amp; E163 &amp; D163</f>
        <v>21Learning Center Gen1</v>
      </c>
      <c r="P163">
        <v>5.84239130434783E-5</v>
      </c>
      <c r="Q163">
        <v>20300101</v>
      </c>
    </row>
    <row r="164" spans="1:17" x14ac:dyDescent="0.25">
      <c r="A164">
        <v>12622011</v>
      </c>
      <c r="B164">
        <v>21</v>
      </c>
      <c r="D164" t="s">
        <v>78</v>
      </c>
      <c r="E164" t="s">
        <v>568</v>
      </c>
      <c r="F164" t="s">
        <v>80</v>
      </c>
      <c r="G164" t="s">
        <v>81</v>
      </c>
      <c r="H164">
        <v>9.98E-2</v>
      </c>
      <c r="I164" t="s">
        <v>1080</v>
      </c>
      <c r="J164">
        <v>9.98E-2</v>
      </c>
      <c r="K164" t="s">
        <v>1169</v>
      </c>
      <c r="L164" t="s">
        <v>1082</v>
      </c>
      <c r="M164" t="s">
        <v>1085</v>
      </c>
      <c r="N164">
        <v>0.25</v>
      </c>
      <c r="O164" t="str">
        <f>B164 &amp; E164 &amp; D164</f>
        <v>21Learning Center Gen1</v>
      </c>
      <c r="P164">
        <v>2.7119565217391303E-4</v>
      </c>
      <c r="Q164">
        <v>20300101</v>
      </c>
    </row>
    <row r="165" spans="1:17" x14ac:dyDescent="0.25">
      <c r="A165">
        <v>12622011</v>
      </c>
      <c r="B165">
        <v>21</v>
      </c>
      <c r="D165" t="s">
        <v>78</v>
      </c>
      <c r="E165" t="s">
        <v>568</v>
      </c>
      <c r="F165" t="s">
        <v>1158</v>
      </c>
      <c r="G165" t="s">
        <v>1159</v>
      </c>
      <c r="H165">
        <v>7.9000000000000008E-3</v>
      </c>
      <c r="I165" t="s">
        <v>1080</v>
      </c>
      <c r="J165">
        <v>7.9000000000000008E-3</v>
      </c>
      <c r="K165" t="s">
        <v>1170</v>
      </c>
      <c r="L165" t="s">
        <v>1082</v>
      </c>
      <c r="M165" t="s">
        <v>1085</v>
      </c>
      <c r="N165">
        <v>0.25</v>
      </c>
      <c r="O165" t="str">
        <f>B165 &amp; E165 &amp; D165</f>
        <v>21Learning Center Gen1</v>
      </c>
      <c r="P165">
        <v>2.14673913043478E-5</v>
      </c>
      <c r="Q165">
        <v>20300101</v>
      </c>
    </row>
    <row r="166" spans="1:17" x14ac:dyDescent="0.25">
      <c r="A166">
        <v>12622011</v>
      </c>
      <c r="B166">
        <v>21</v>
      </c>
      <c r="D166" t="s">
        <v>78</v>
      </c>
      <c r="E166" t="s">
        <v>569</v>
      </c>
      <c r="F166" t="s">
        <v>1155</v>
      </c>
      <c r="G166" t="s">
        <v>1156</v>
      </c>
      <c r="H166">
        <v>9.7999999999999997E-3</v>
      </c>
      <c r="I166" t="s">
        <v>1080</v>
      </c>
      <c r="J166">
        <v>9.7999999999999997E-3</v>
      </c>
      <c r="K166" t="s">
        <v>1086</v>
      </c>
      <c r="L166" t="s">
        <v>1086</v>
      </c>
      <c r="M166" t="s">
        <v>1086</v>
      </c>
      <c r="N166">
        <v>0.25</v>
      </c>
      <c r="O166" t="str">
        <f>B166 &amp; E166 &amp; D166</f>
        <v>21Living Learning Gen1</v>
      </c>
      <c r="P166">
        <v>2.66304347826087E-5</v>
      </c>
      <c r="Q166">
        <v>20300201</v>
      </c>
    </row>
    <row r="167" spans="1:17" x14ac:dyDescent="0.25">
      <c r="A167">
        <v>12622011</v>
      </c>
      <c r="B167">
        <v>21</v>
      </c>
      <c r="D167" t="s">
        <v>78</v>
      </c>
      <c r="E167" t="s">
        <v>569</v>
      </c>
      <c r="F167" t="s">
        <v>80</v>
      </c>
      <c r="G167" t="s">
        <v>81</v>
      </c>
      <c r="H167">
        <v>5.0000000000000001E-4</v>
      </c>
      <c r="I167" t="s">
        <v>1080</v>
      </c>
      <c r="J167">
        <v>5.0000000000000001E-4</v>
      </c>
      <c r="K167" t="s">
        <v>1086</v>
      </c>
      <c r="L167" t="s">
        <v>1086</v>
      </c>
      <c r="M167" t="s">
        <v>1086</v>
      </c>
      <c r="N167">
        <v>0.25</v>
      </c>
      <c r="O167" t="str">
        <f>B167 &amp; E167 &amp; D167</f>
        <v>21Living Learning Gen1</v>
      </c>
      <c r="P167">
        <v>1.35869565217391E-6</v>
      </c>
      <c r="Q167">
        <v>20300201</v>
      </c>
    </row>
    <row r="168" spans="1:17" x14ac:dyDescent="0.25">
      <c r="A168">
        <v>12622011</v>
      </c>
      <c r="B168">
        <v>21</v>
      </c>
      <c r="D168" t="s">
        <v>78</v>
      </c>
      <c r="E168" t="s">
        <v>569</v>
      </c>
      <c r="F168" t="s">
        <v>1158</v>
      </c>
      <c r="G168" t="s">
        <v>1159</v>
      </c>
      <c r="H168">
        <v>5.9999999999999995E-4</v>
      </c>
      <c r="I168" t="s">
        <v>1080</v>
      </c>
      <c r="J168">
        <v>5.9999999999999995E-4</v>
      </c>
      <c r="K168" t="s">
        <v>1086</v>
      </c>
      <c r="L168" t="s">
        <v>1086</v>
      </c>
      <c r="M168" t="s">
        <v>1086</v>
      </c>
      <c r="N168">
        <v>0.25</v>
      </c>
      <c r="O168" t="str">
        <f>B168 &amp; E168 &amp; D168</f>
        <v>21Living Learning Gen1</v>
      </c>
      <c r="P168">
        <v>1.6304347826087E-6</v>
      </c>
      <c r="Q168">
        <v>20300201</v>
      </c>
    </row>
    <row r="169" spans="1:17" x14ac:dyDescent="0.25">
      <c r="A169">
        <v>12622011</v>
      </c>
      <c r="B169">
        <v>21</v>
      </c>
      <c r="D169" t="s">
        <v>78</v>
      </c>
      <c r="E169" t="s">
        <v>570</v>
      </c>
      <c r="F169" t="s">
        <v>1155</v>
      </c>
      <c r="G169" t="s">
        <v>1156</v>
      </c>
      <c r="H169">
        <v>2.51512E-3</v>
      </c>
      <c r="I169" t="s">
        <v>1080</v>
      </c>
      <c r="J169">
        <v>2.51512E-3</v>
      </c>
      <c r="K169" t="s">
        <v>1162</v>
      </c>
      <c r="L169" t="s">
        <v>1082</v>
      </c>
      <c r="M169" t="s">
        <v>1084</v>
      </c>
      <c r="N169">
        <v>0.25</v>
      </c>
      <c r="O169" t="str">
        <f>B169 &amp; E169 &amp; D169</f>
        <v>21LLRH6 Dryer #11</v>
      </c>
      <c r="P169">
        <v>6.8345652173912997E-6</v>
      </c>
      <c r="Q169">
        <v>10300603</v>
      </c>
    </row>
    <row r="170" spans="1:17" x14ac:dyDescent="0.25">
      <c r="A170">
        <v>12622011</v>
      </c>
      <c r="B170">
        <v>21</v>
      </c>
      <c r="D170" t="s">
        <v>78</v>
      </c>
      <c r="E170" t="s">
        <v>570</v>
      </c>
      <c r="F170" t="s">
        <v>80</v>
      </c>
      <c r="G170" t="s">
        <v>81</v>
      </c>
      <c r="H170">
        <v>5.9105299999999998E-3</v>
      </c>
      <c r="I170" t="s">
        <v>1080</v>
      </c>
      <c r="J170">
        <v>5.9105299999999998E-3</v>
      </c>
      <c r="K170" t="s">
        <v>1163</v>
      </c>
      <c r="L170" t="s">
        <v>1082</v>
      </c>
      <c r="M170" t="s">
        <v>1084</v>
      </c>
      <c r="N170">
        <v>0.25</v>
      </c>
      <c r="O170" t="str">
        <f>B170 &amp; E170 &amp; D170</f>
        <v>21LLRH6 Dryer #11</v>
      </c>
      <c r="P170">
        <v>1.6061222826087E-5</v>
      </c>
      <c r="Q170">
        <v>10300603</v>
      </c>
    </row>
    <row r="171" spans="1:17" x14ac:dyDescent="0.25">
      <c r="A171">
        <v>12622011</v>
      </c>
      <c r="B171">
        <v>21</v>
      </c>
      <c r="D171" t="s">
        <v>78</v>
      </c>
      <c r="E171" t="s">
        <v>570</v>
      </c>
      <c r="F171" t="s">
        <v>1158</v>
      </c>
      <c r="G171" t="s">
        <v>1159</v>
      </c>
      <c r="H171">
        <v>3.4582900000000003E-4</v>
      </c>
      <c r="I171" t="s">
        <v>1080</v>
      </c>
      <c r="J171">
        <v>3.4582900000000003E-4</v>
      </c>
      <c r="K171" t="s">
        <v>1160</v>
      </c>
      <c r="L171" t="s">
        <v>1082</v>
      </c>
      <c r="M171" t="s">
        <v>1083</v>
      </c>
      <c r="N171">
        <v>0.25</v>
      </c>
      <c r="O171" t="str">
        <f>B171 &amp; E171 &amp; D171</f>
        <v>21LLRH6 Dryer #11</v>
      </c>
      <c r="P171">
        <v>9.3975271739130401E-7</v>
      </c>
      <c r="Q171">
        <v>10300603</v>
      </c>
    </row>
    <row r="172" spans="1:17" x14ac:dyDescent="0.25">
      <c r="A172">
        <v>12622011</v>
      </c>
      <c r="B172">
        <v>21</v>
      </c>
      <c r="D172" t="s">
        <v>78</v>
      </c>
      <c r="E172" t="s">
        <v>571</v>
      </c>
      <c r="F172" t="s">
        <v>1155</v>
      </c>
      <c r="G172" t="s">
        <v>1156</v>
      </c>
      <c r="H172">
        <v>2.51512E-3</v>
      </c>
      <c r="I172" t="s">
        <v>1080</v>
      </c>
      <c r="J172">
        <v>2.51512E-3</v>
      </c>
      <c r="K172" t="s">
        <v>1162</v>
      </c>
      <c r="L172" t="s">
        <v>1082</v>
      </c>
      <c r="M172" t="s">
        <v>1084</v>
      </c>
      <c r="N172">
        <v>0.25</v>
      </c>
      <c r="O172" t="str">
        <f>B172 &amp; E172 &amp; D172</f>
        <v>21LLRH6 Dryer #21</v>
      </c>
      <c r="P172">
        <v>6.8345652173912997E-6</v>
      </c>
      <c r="Q172">
        <v>10300603</v>
      </c>
    </row>
    <row r="173" spans="1:17" x14ac:dyDescent="0.25">
      <c r="A173">
        <v>12622011</v>
      </c>
      <c r="B173">
        <v>21</v>
      </c>
      <c r="D173" t="s">
        <v>78</v>
      </c>
      <c r="E173" t="s">
        <v>571</v>
      </c>
      <c r="F173" t="s">
        <v>80</v>
      </c>
      <c r="G173" t="s">
        <v>81</v>
      </c>
      <c r="H173">
        <v>5.9105299999999998E-3</v>
      </c>
      <c r="I173" t="s">
        <v>1080</v>
      </c>
      <c r="J173">
        <v>5.9105299999999998E-3</v>
      </c>
      <c r="K173" t="s">
        <v>1163</v>
      </c>
      <c r="L173" t="s">
        <v>1082</v>
      </c>
      <c r="M173" t="s">
        <v>1084</v>
      </c>
      <c r="N173">
        <v>0.25</v>
      </c>
      <c r="O173" t="str">
        <f>B173 &amp; E173 &amp; D173</f>
        <v>21LLRH6 Dryer #21</v>
      </c>
      <c r="P173">
        <v>1.6061222826087E-5</v>
      </c>
      <c r="Q173">
        <v>10300603</v>
      </c>
    </row>
    <row r="174" spans="1:17" x14ac:dyDescent="0.25">
      <c r="A174">
        <v>12622011</v>
      </c>
      <c r="B174">
        <v>21</v>
      </c>
      <c r="D174" t="s">
        <v>78</v>
      </c>
      <c r="E174" t="s">
        <v>571</v>
      </c>
      <c r="F174" t="s">
        <v>1158</v>
      </c>
      <c r="G174" t="s">
        <v>1159</v>
      </c>
      <c r="H174">
        <v>3.4582900000000003E-4</v>
      </c>
      <c r="I174" t="s">
        <v>1080</v>
      </c>
      <c r="J174">
        <v>3.4582900000000003E-4</v>
      </c>
      <c r="K174" t="s">
        <v>1160</v>
      </c>
      <c r="L174" t="s">
        <v>1082</v>
      </c>
      <c r="M174" t="s">
        <v>1083</v>
      </c>
      <c r="N174">
        <v>0.25</v>
      </c>
      <c r="O174" t="str">
        <f>B174 &amp; E174 &amp; D174</f>
        <v>21LLRH6 Dryer #21</v>
      </c>
      <c r="P174">
        <v>9.3975271739130401E-7</v>
      </c>
      <c r="Q174">
        <v>10300603</v>
      </c>
    </row>
    <row r="175" spans="1:17" x14ac:dyDescent="0.25">
      <c r="A175">
        <v>12622011</v>
      </c>
      <c r="B175">
        <v>21</v>
      </c>
      <c r="D175" t="s">
        <v>78</v>
      </c>
      <c r="E175" t="s">
        <v>572</v>
      </c>
      <c r="F175" t="s">
        <v>1155</v>
      </c>
      <c r="G175" t="s">
        <v>1156</v>
      </c>
      <c r="H175">
        <v>2.51512E-3</v>
      </c>
      <c r="I175" t="s">
        <v>1080</v>
      </c>
      <c r="J175">
        <v>2.51512E-3</v>
      </c>
      <c r="K175" t="s">
        <v>1162</v>
      </c>
      <c r="L175" t="s">
        <v>1082</v>
      </c>
      <c r="M175" t="s">
        <v>1084</v>
      </c>
      <c r="N175">
        <v>0.25</v>
      </c>
      <c r="O175" t="str">
        <f>B175 &amp; E175 &amp; D175</f>
        <v>21LLRH6 Dryer #31</v>
      </c>
      <c r="P175">
        <v>6.8345652173912997E-6</v>
      </c>
      <c r="Q175">
        <v>10300603</v>
      </c>
    </row>
    <row r="176" spans="1:17" x14ac:dyDescent="0.25">
      <c r="A176">
        <v>12622011</v>
      </c>
      <c r="B176">
        <v>21</v>
      </c>
      <c r="D176" t="s">
        <v>78</v>
      </c>
      <c r="E176" t="s">
        <v>572</v>
      </c>
      <c r="F176" t="s">
        <v>80</v>
      </c>
      <c r="G176" t="s">
        <v>81</v>
      </c>
      <c r="H176">
        <v>5.9105299999999998E-3</v>
      </c>
      <c r="I176" t="s">
        <v>1080</v>
      </c>
      <c r="J176">
        <v>5.9105299999999998E-3</v>
      </c>
      <c r="K176" t="s">
        <v>1163</v>
      </c>
      <c r="L176" t="s">
        <v>1082</v>
      </c>
      <c r="M176" t="s">
        <v>1084</v>
      </c>
      <c r="N176">
        <v>0.25</v>
      </c>
      <c r="O176" t="str">
        <f>B176 &amp; E176 &amp; D176</f>
        <v>21LLRH6 Dryer #31</v>
      </c>
      <c r="P176">
        <v>1.6061222826087E-5</v>
      </c>
      <c r="Q176">
        <v>10300603</v>
      </c>
    </row>
    <row r="177" spans="1:17" x14ac:dyDescent="0.25">
      <c r="A177">
        <v>12622011</v>
      </c>
      <c r="B177">
        <v>21</v>
      </c>
      <c r="D177" t="s">
        <v>78</v>
      </c>
      <c r="E177" t="s">
        <v>572</v>
      </c>
      <c r="F177" t="s">
        <v>1158</v>
      </c>
      <c r="G177" t="s">
        <v>1159</v>
      </c>
      <c r="H177">
        <v>3.4582900000000003E-4</v>
      </c>
      <c r="I177" t="s">
        <v>1080</v>
      </c>
      <c r="J177">
        <v>3.4582900000000003E-4</v>
      </c>
      <c r="K177" t="s">
        <v>1160</v>
      </c>
      <c r="L177" t="s">
        <v>1082</v>
      </c>
      <c r="M177" t="s">
        <v>1083</v>
      </c>
      <c r="N177">
        <v>0.25</v>
      </c>
      <c r="O177" t="str">
        <f>B177 &amp; E177 &amp; D177</f>
        <v>21LLRH6 Dryer #31</v>
      </c>
      <c r="P177">
        <v>9.3975271739130401E-7</v>
      </c>
      <c r="Q177">
        <v>10300603</v>
      </c>
    </row>
    <row r="178" spans="1:17" x14ac:dyDescent="0.25">
      <c r="A178">
        <v>12622011</v>
      </c>
      <c r="B178">
        <v>21</v>
      </c>
      <c r="D178" t="s">
        <v>78</v>
      </c>
      <c r="E178" t="s">
        <v>573</v>
      </c>
      <c r="F178" t="s">
        <v>1155</v>
      </c>
      <c r="G178" t="s">
        <v>1156</v>
      </c>
      <c r="H178">
        <v>2.51512E-3</v>
      </c>
      <c r="I178" t="s">
        <v>1080</v>
      </c>
      <c r="J178">
        <v>2.51512E-3</v>
      </c>
      <c r="K178" t="s">
        <v>1162</v>
      </c>
      <c r="L178" t="s">
        <v>1082</v>
      </c>
      <c r="M178" t="s">
        <v>1084</v>
      </c>
      <c r="N178">
        <v>0.25</v>
      </c>
      <c r="O178" t="str">
        <f>B178 &amp; E178 &amp; D178</f>
        <v>21LLRH6 Dryer #41</v>
      </c>
      <c r="P178">
        <v>6.8345652173912997E-6</v>
      </c>
      <c r="Q178">
        <v>10300603</v>
      </c>
    </row>
    <row r="179" spans="1:17" x14ac:dyDescent="0.25">
      <c r="A179">
        <v>12622011</v>
      </c>
      <c r="B179">
        <v>21</v>
      </c>
      <c r="D179" t="s">
        <v>78</v>
      </c>
      <c r="E179" t="s">
        <v>573</v>
      </c>
      <c r="F179" t="s">
        <v>80</v>
      </c>
      <c r="G179" t="s">
        <v>81</v>
      </c>
      <c r="H179">
        <v>5.9105299999999998E-3</v>
      </c>
      <c r="I179" t="s">
        <v>1080</v>
      </c>
      <c r="J179">
        <v>5.9105299999999998E-3</v>
      </c>
      <c r="K179" t="s">
        <v>1163</v>
      </c>
      <c r="L179" t="s">
        <v>1082</v>
      </c>
      <c r="M179" t="s">
        <v>1084</v>
      </c>
      <c r="N179">
        <v>0.25</v>
      </c>
      <c r="O179" t="str">
        <f>B179 &amp; E179 &amp; D179</f>
        <v>21LLRH6 Dryer #41</v>
      </c>
      <c r="P179">
        <v>1.6061222826087E-5</v>
      </c>
      <c r="Q179">
        <v>10300603</v>
      </c>
    </row>
    <row r="180" spans="1:17" x14ac:dyDescent="0.25">
      <c r="A180">
        <v>12622011</v>
      </c>
      <c r="B180">
        <v>21</v>
      </c>
      <c r="D180" t="s">
        <v>78</v>
      </c>
      <c r="E180" t="s">
        <v>573</v>
      </c>
      <c r="F180" t="s">
        <v>1158</v>
      </c>
      <c r="G180" t="s">
        <v>1159</v>
      </c>
      <c r="H180">
        <v>3.4582900000000003E-4</v>
      </c>
      <c r="I180" t="s">
        <v>1080</v>
      </c>
      <c r="J180">
        <v>3.4582900000000003E-4</v>
      </c>
      <c r="K180" t="s">
        <v>1160</v>
      </c>
      <c r="L180" t="s">
        <v>1082</v>
      </c>
      <c r="M180" t="s">
        <v>1083</v>
      </c>
      <c r="N180">
        <v>0.25</v>
      </c>
      <c r="O180" t="str">
        <f>B180 &amp; E180 &amp; D180</f>
        <v>21LLRH6 Dryer #41</v>
      </c>
      <c r="P180">
        <v>9.3975271739130401E-7</v>
      </c>
      <c r="Q180">
        <v>10300603</v>
      </c>
    </row>
    <row r="181" spans="1:17" x14ac:dyDescent="0.25">
      <c r="A181">
        <v>12622011</v>
      </c>
      <c r="B181">
        <v>21</v>
      </c>
      <c r="D181" t="s">
        <v>78</v>
      </c>
      <c r="E181" t="s">
        <v>574</v>
      </c>
      <c r="F181" t="s">
        <v>1155</v>
      </c>
      <c r="G181" t="s">
        <v>1156</v>
      </c>
      <c r="H181">
        <v>2.51512E-3</v>
      </c>
      <c r="I181" t="s">
        <v>1080</v>
      </c>
      <c r="J181">
        <v>2.51512E-3</v>
      </c>
      <c r="K181" t="s">
        <v>1162</v>
      </c>
      <c r="L181" t="s">
        <v>1082</v>
      </c>
      <c r="M181" t="s">
        <v>1084</v>
      </c>
      <c r="N181">
        <v>0.25</v>
      </c>
      <c r="O181" t="str">
        <f>B181 &amp; E181 &amp; D181</f>
        <v>21LLRH6 Dryer #51</v>
      </c>
      <c r="P181">
        <v>6.8345652173912997E-6</v>
      </c>
      <c r="Q181">
        <v>10300603</v>
      </c>
    </row>
    <row r="182" spans="1:17" x14ac:dyDescent="0.25">
      <c r="A182">
        <v>12622011</v>
      </c>
      <c r="B182">
        <v>21</v>
      </c>
      <c r="D182" t="s">
        <v>78</v>
      </c>
      <c r="E182" t="s">
        <v>574</v>
      </c>
      <c r="F182" t="s">
        <v>80</v>
      </c>
      <c r="G182" t="s">
        <v>81</v>
      </c>
      <c r="H182">
        <v>5.9105299999999998E-3</v>
      </c>
      <c r="I182" t="s">
        <v>1080</v>
      </c>
      <c r="J182">
        <v>5.9105299999999998E-3</v>
      </c>
      <c r="K182" t="s">
        <v>1163</v>
      </c>
      <c r="L182" t="s">
        <v>1082</v>
      </c>
      <c r="M182" t="s">
        <v>1084</v>
      </c>
      <c r="N182">
        <v>0.25</v>
      </c>
      <c r="O182" t="str">
        <f>B182 &amp; E182 &amp; D182</f>
        <v>21LLRH6 Dryer #51</v>
      </c>
      <c r="P182">
        <v>1.6061222826087E-5</v>
      </c>
      <c r="Q182">
        <v>10300603</v>
      </c>
    </row>
    <row r="183" spans="1:17" x14ac:dyDescent="0.25">
      <c r="A183">
        <v>12622011</v>
      </c>
      <c r="B183">
        <v>21</v>
      </c>
      <c r="D183" t="s">
        <v>78</v>
      </c>
      <c r="E183" t="s">
        <v>574</v>
      </c>
      <c r="F183" t="s">
        <v>1158</v>
      </c>
      <c r="G183" t="s">
        <v>1159</v>
      </c>
      <c r="H183">
        <v>3.4582900000000003E-4</v>
      </c>
      <c r="I183" t="s">
        <v>1080</v>
      </c>
      <c r="J183">
        <v>3.4582900000000003E-4</v>
      </c>
      <c r="K183" t="s">
        <v>1160</v>
      </c>
      <c r="L183" t="s">
        <v>1082</v>
      </c>
      <c r="M183" t="s">
        <v>1083</v>
      </c>
      <c r="N183">
        <v>0.25</v>
      </c>
      <c r="O183" t="str">
        <f>B183 &amp; E183 &amp; D183</f>
        <v>21LLRH6 Dryer #51</v>
      </c>
      <c r="P183">
        <v>9.3975271739130401E-7</v>
      </c>
      <c r="Q183">
        <v>10300603</v>
      </c>
    </row>
    <row r="184" spans="1:17" x14ac:dyDescent="0.25">
      <c r="A184">
        <v>12622011</v>
      </c>
      <c r="B184">
        <v>21</v>
      </c>
      <c r="D184" t="s">
        <v>78</v>
      </c>
      <c r="E184" t="s">
        <v>575</v>
      </c>
      <c r="F184" t="s">
        <v>1155</v>
      </c>
      <c r="G184" t="s">
        <v>1156</v>
      </c>
      <c r="H184">
        <v>1.6140600000000001E-4</v>
      </c>
      <c r="I184" t="s">
        <v>1080</v>
      </c>
      <c r="J184">
        <v>1.6140600000000001E-4</v>
      </c>
      <c r="K184" t="s">
        <v>1157</v>
      </c>
      <c r="L184" t="s">
        <v>1082</v>
      </c>
      <c r="M184" t="s">
        <v>1083</v>
      </c>
      <c r="N184">
        <v>0.25</v>
      </c>
      <c r="O184" t="str">
        <f>B184 &amp; E184 &amp; D184</f>
        <v>21LLRH6 Fireplace1</v>
      </c>
      <c r="P184">
        <v>4.3860326086956502E-7</v>
      </c>
      <c r="Q184">
        <v>10300602</v>
      </c>
    </row>
    <row r="185" spans="1:17" x14ac:dyDescent="0.25">
      <c r="A185">
        <v>12622011</v>
      </c>
      <c r="B185">
        <v>21</v>
      </c>
      <c r="D185" t="s">
        <v>78</v>
      </c>
      <c r="E185" t="s">
        <v>575</v>
      </c>
      <c r="F185" t="s">
        <v>80</v>
      </c>
      <c r="G185" t="s">
        <v>81</v>
      </c>
      <c r="H185">
        <v>1.9215000000000001E-4</v>
      </c>
      <c r="I185" t="s">
        <v>1080</v>
      </c>
      <c r="J185">
        <v>1.9215000000000001E-4</v>
      </c>
      <c r="K185" t="s">
        <v>1081</v>
      </c>
      <c r="L185" t="s">
        <v>1082</v>
      </c>
      <c r="M185" t="s">
        <v>1083</v>
      </c>
      <c r="N185">
        <v>0.25</v>
      </c>
      <c r="O185" t="str">
        <f>B185 &amp; E185 &amp; D185</f>
        <v>21LLRH6 Fireplace1</v>
      </c>
      <c r="P185">
        <v>5.22146739130435E-7</v>
      </c>
      <c r="Q185">
        <v>10300602</v>
      </c>
    </row>
    <row r="186" spans="1:17" x14ac:dyDescent="0.25">
      <c r="A186">
        <v>12622011</v>
      </c>
      <c r="B186">
        <v>21</v>
      </c>
      <c r="D186" t="s">
        <v>78</v>
      </c>
      <c r="E186" t="s">
        <v>575</v>
      </c>
      <c r="F186" t="s">
        <v>1158</v>
      </c>
      <c r="G186" t="s">
        <v>1159</v>
      </c>
      <c r="H186">
        <v>1.05683E-5</v>
      </c>
      <c r="I186" t="s">
        <v>1080</v>
      </c>
      <c r="J186">
        <v>1.05683E-5</v>
      </c>
      <c r="K186" t="s">
        <v>1160</v>
      </c>
      <c r="L186" t="s">
        <v>1082</v>
      </c>
      <c r="M186" t="s">
        <v>1083</v>
      </c>
      <c r="N186">
        <v>0.25</v>
      </c>
      <c r="O186" t="str">
        <f>B186 &amp; E186 &amp; D186</f>
        <v>21LLRH6 Fireplace1</v>
      </c>
      <c r="P186">
        <v>2.8718206521739101E-8</v>
      </c>
      <c r="Q186">
        <v>10300602</v>
      </c>
    </row>
    <row r="187" spans="1:17" x14ac:dyDescent="0.25">
      <c r="A187">
        <v>12622011</v>
      </c>
      <c r="B187">
        <v>21</v>
      </c>
      <c r="D187" t="s">
        <v>78</v>
      </c>
      <c r="E187" t="s">
        <v>576</v>
      </c>
      <c r="F187" t="s">
        <v>1155</v>
      </c>
      <c r="G187" t="s">
        <v>1156</v>
      </c>
      <c r="H187">
        <v>1.3526499999999999E-3</v>
      </c>
      <c r="I187" t="s">
        <v>1080</v>
      </c>
      <c r="J187">
        <v>1.3526499999999999E-3</v>
      </c>
      <c r="K187" t="s">
        <v>1157</v>
      </c>
      <c r="L187" t="s">
        <v>1082</v>
      </c>
      <c r="M187" t="s">
        <v>1083</v>
      </c>
      <c r="N187">
        <v>0.25</v>
      </c>
      <c r="O187" t="str">
        <f>B187 &amp; E187 &amp; D187</f>
        <v>21LLRH6 WH1</v>
      </c>
      <c r="P187">
        <v>3.67567934782609E-6</v>
      </c>
      <c r="Q187">
        <v>10200603</v>
      </c>
    </row>
    <row r="188" spans="1:17" x14ac:dyDescent="0.25">
      <c r="A188">
        <v>12622011</v>
      </c>
      <c r="B188">
        <v>21</v>
      </c>
      <c r="D188" t="s">
        <v>78</v>
      </c>
      <c r="E188" t="s">
        <v>576</v>
      </c>
      <c r="F188" t="s">
        <v>80</v>
      </c>
      <c r="G188" t="s">
        <v>81</v>
      </c>
      <c r="H188">
        <v>1.6103000000000001E-3</v>
      </c>
      <c r="I188" t="s">
        <v>1080</v>
      </c>
      <c r="J188">
        <v>1.6103000000000001E-3</v>
      </c>
      <c r="K188" t="s">
        <v>1081</v>
      </c>
      <c r="L188" t="s">
        <v>1082</v>
      </c>
      <c r="M188" t="s">
        <v>1083</v>
      </c>
      <c r="N188">
        <v>0.25</v>
      </c>
      <c r="O188" t="str">
        <f>B188 &amp; E188 &amp; D188</f>
        <v>21LLRH6 WH1</v>
      </c>
      <c r="P188">
        <v>4.3758152173912997E-6</v>
      </c>
      <c r="Q188">
        <v>10200603</v>
      </c>
    </row>
    <row r="189" spans="1:17" x14ac:dyDescent="0.25">
      <c r="A189">
        <v>12622011</v>
      </c>
      <c r="B189">
        <v>21</v>
      </c>
      <c r="D189" t="s">
        <v>78</v>
      </c>
      <c r="E189" t="s">
        <v>576</v>
      </c>
      <c r="F189" t="s">
        <v>1158</v>
      </c>
      <c r="G189" t="s">
        <v>1159</v>
      </c>
      <c r="H189">
        <v>8.85665E-5</v>
      </c>
      <c r="I189" t="s">
        <v>1080</v>
      </c>
      <c r="J189">
        <v>8.85665E-5</v>
      </c>
      <c r="K189" t="s">
        <v>1160</v>
      </c>
      <c r="L189" t="s">
        <v>1082</v>
      </c>
      <c r="M189" t="s">
        <v>1083</v>
      </c>
      <c r="N189">
        <v>0.25</v>
      </c>
      <c r="O189" t="str">
        <f>B189 &amp; E189 &amp; D189</f>
        <v>21LLRH6 WH1</v>
      </c>
      <c r="P189">
        <v>2.40669836956522E-7</v>
      </c>
      <c r="Q189">
        <v>10200603</v>
      </c>
    </row>
    <row r="190" spans="1:17" x14ac:dyDescent="0.25">
      <c r="A190">
        <v>12622011</v>
      </c>
      <c r="B190">
        <v>21</v>
      </c>
      <c r="D190" t="s">
        <v>78</v>
      </c>
      <c r="E190" t="s">
        <v>577</v>
      </c>
      <c r="F190" t="s">
        <v>1155</v>
      </c>
      <c r="G190" t="s">
        <v>1156</v>
      </c>
      <c r="H190">
        <v>7.9000000000000008E-3</v>
      </c>
      <c r="I190" t="s">
        <v>1080</v>
      </c>
      <c r="J190">
        <v>7.9000000000000008E-3</v>
      </c>
      <c r="K190" t="s">
        <v>1086</v>
      </c>
      <c r="L190" t="s">
        <v>1086</v>
      </c>
      <c r="M190" t="s">
        <v>1086</v>
      </c>
      <c r="N190">
        <v>0.25</v>
      </c>
      <c r="O190" t="str">
        <f>B190 &amp; E190 &amp; D190</f>
        <v>21MSSD Dorm Gen1</v>
      </c>
      <c r="P190">
        <v>2.14673913043478E-5</v>
      </c>
      <c r="Q190">
        <v>20300101</v>
      </c>
    </row>
    <row r="191" spans="1:17" x14ac:dyDescent="0.25">
      <c r="A191">
        <v>12622011</v>
      </c>
      <c r="B191">
        <v>21</v>
      </c>
      <c r="D191" t="s">
        <v>78</v>
      </c>
      <c r="E191" t="s">
        <v>577</v>
      </c>
      <c r="F191" t="s">
        <v>80</v>
      </c>
      <c r="G191" t="s">
        <v>81</v>
      </c>
      <c r="H191">
        <v>4.3499999999999997E-2</v>
      </c>
      <c r="I191" t="s">
        <v>1080</v>
      </c>
      <c r="J191">
        <v>4.3499999999999997E-2</v>
      </c>
      <c r="K191" t="s">
        <v>1086</v>
      </c>
      <c r="L191" t="s">
        <v>1086</v>
      </c>
      <c r="M191" t="s">
        <v>1086</v>
      </c>
      <c r="N191">
        <v>0.25</v>
      </c>
      <c r="O191" t="str">
        <f>B191 &amp; E191 &amp; D191</f>
        <v>21MSSD Dorm Gen1</v>
      </c>
      <c r="P191">
        <v>1.1820652173912999E-4</v>
      </c>
      <c r="Q191">
        <v>20300101</v>
      </c>
    </row>
    <row r="192" spans="1:17" x14ac:dyDescent="0.25">
      <c r="A192">
        <v>12622011</v>
      </c>
      <c r="B192">
        <v>21</v>
      </c>
      <c r="D192" t="s">
        <v>78</v>
      </c>
      <c r="E192" t="s">
        <v>577</v>
      </c>
      <c r="F192" t="s">
        <v>1158</v>
      </c>
      <c r="G192" t="s">
        <v>1159</v>
      </c>
      <c r="H192">
        <v>1.4E-3</v>
      </c>
      <c r="I192" t="s">
        <v>1080</v>
      </c>
      <c r="J192">
        <v>1.4E-3</v>
      </c>
      <c r="K192" t="s">
        <v>1086</v>
      </c>
      <c r="L192" t="s">
        <v>1086</v>
      </c>
      <c r="M192" t="s">
        <v>1086</v>
      </c>
      <c r="N192">
        <v>0.25</v>
      </c>
      <c r="O192" t="str">
        <f>B192 &amp; E192 &amp; D192</f>
        <v>21MSSD Dorm Gen1</v>
      </c>
      <c r="P192">
        <v>3.80434782608696E-6</v>
      </c>
      <c r="Q192">
        <v>20300101</v>
      </c>
    </row>
    <row r="193" spans="1:17" x14ac:dyDescent="0.25">
      <c r="A193">
        <v>12622011</v>
      </c>
      <c r="B193">
        <v>21</v>
      </c>
      <c r="D193" t="s">
        <v>78</v>
      </c>
      <c r="E193" t="s">
        <v>578</v>
      </c>
      <c r="F193" t="s">
        <v>1155</v>
      </c>
      <c r="G193" t="s">
        <v>1156</v>
      </c>
      <c r="H193">
        <v>1.5E-3</v>
      </c>
      <c r="I193" t="s">
        <v>1080</v>
      </c>
      <c r="J193">
        <v>1.5E-3</v>
      </c>
      <c r="K193" t="s">
        <v>1168</v>
      </c>
      <c r="L193" t="s">
        <v>1082</v>
      </c>
      <c r="M193" t="s">
        <v>1085</v>
      </c>
      <c r="N193">
        <v>0.25</v>
      </c>
      <c r="O193" t="str">
        <f>B193 &amp; E193 &amp; D193</f>
        <v>21MSSD Gym/Pool Gen1</v>
      </c>
      <c r="P193">
        <v>4.0760869565217396E-6</v>
      </c>
      <c r="Q193">
        <v>20300101</v>
      </c>
    </row>
    <row r="194" spans="1:17" x14ac:dyDescent="0.25">
      <c r="A194">
        <v>12622011</v>
      </c>
      <c r="B194">
        <v>21</v>
      </c>
      <c r="D194" t="s">
        <v>78</v>
      </c>
      <c r="E194" t="s">
        <v>578</v>
      </c>
      <c r="F194" t="s">
        <v>80</v>
      </c>
      <c r="G194" t="s">
        <v>81</v>
      </c>
      <c r="H194">
        <v>7.0000000000000001E-3</v>
      </c>
      <c r="I194" t="s">
        <v>1080</v>
      </c>
      <c r="J194">
        <v>7.0000000000000001E-3</v>
      </c>
      <c r="K194" t="s">
        <v>1169</v>
      </c>
      <c r="L194" t="s">
        <v>1082</v>
      </c>
      <c r="M194" t="s">
        <v>1085</v>
      </c>
      <c r="N194">
        <v>0.25</v>
      </c>
      <c r="O194" t="str">
        <f>B194 &amp; E194 &amp; D194</f>
        <v>21MSSD Gym/Pool Gen1</v>
      </c>
      <c r="P194">
        <v>1.9021739130434801E-5</v>
      </c>
      <c r="Q194">
        <v>20300101</v>
      </c>
    </row>
    <row r="195" spans="1:17" x14ac:dyDescent="0.25">
      <c r="A195">
        <v>12622011</v>
      </c>
      <c r="B195">
        <v>21</v>
      </c>
      <c r="D195" t="s">
        <v>78</v>
      </c>
      <c r="E195" t="s">
        <v>578</v>
      </c>
      <c r="F195" t="s">
        <v>1158</v>
      </c>
      <c r="G195" t="s">
        <v>1159</v>
      </c>
      <c r="H195">
        <v>5.9999999999999995E-4</v>
      </c>
      <c r="I195" t="s">
        <v>1080</v>
      </c>
      <c r="J195">
        <v>5.9999999999999995E-4</v>
      </c>
      <c r="K195" t="s">
        <v>1170</v>
      </c>
      <c r="L195" t="s">
        <v>1082</v>
      </c>
      <c r="M195" t="s">
        <v>1094</v>
      </c>
      <c r="N195">
        <v>0.25</v>
      </c>
      <c r="O195" t="str">
        <f>B195 &amp; E195 &amp; D195</f>
        <v>21MSSD Gym/Pool Gen1</v>
      </c>
      <c r="P195">
        <v>1.6304347826087E-6</v>
      </c>
      <c r="Q195">
        <v>20300101</v>
      </c>
    </row>
    <row r="196" spans="1:17" x14ac:dyDescent="0.25">
      <c r="A196">
        <v>12622011</v>
      </c>
      <c r="B196">
        <v>21</v>
      </c>
      <c r="D196" t="s">
        <v>78</v>
      </c>
      <c r="E196" t="s">
        <v>1179</v>
      </c>
      <c r="F196" t="s">
        <v>1158</v>
      </c>
      <c r="G196" t="s">
        <v>1159</v>
      </c>
      <c r="H196">
        <v>3.3000000000000002E-2</v>
      </c>
      <c r="I196" t="s">
        <v>1080</v>
      </c>
      <c r="J196">
        <v>3.3000000000000002E-2</v>
      </c>
      <c r="K196" t="s">
        <v>1086</v>
      </c>
      <c r="L196" t="s">
        <v>1086</v>
      </c>
      <c r="M196" t="s">
        <v>1086</v>
      </c>
      <c r="N196">
        <v>0.25</v>
      </c>
      <c r="O196" t="str">
        <f>B196 &amp; E196 &amp; D196</f>
        <v>21MSSD Lab1</v>
      </c>
      <c r="P196">
        <v>8.96739130434783E-5</v>
      </c>
      <c r="Q196">
        <v>31503001</v>
      </c>
    </row>
    <row r="197" spans="1:17" x14ac:dyDescent="0.25">
      <c r="A197">
        <v>12622011</v>
      </c>
      <c r="B197">
        <v>21</v>
      </c>
      <c r="D197" t="s">
        <v>78</v>
      </c>
      <c r="E197" t="s">
        <v>579</v>
      </c>
      <c r="F197" t="s">
        <v>1155</v>
      </c>
      <c r="G197" t="s">
        <v>1156</v>
      </c>
      <c r="H197">
        <v>1.1999999999999999E-3</v>
      </c>
      <c r="I197" t="s">
        <v>1080</v>
      </c>
      <c r="J197">
        <v>1.1999999999999999E-3</v>
      </c>
      <c r="K197" t="s">
        <v>1168</v>
      </c>
      <c r="L197" t="s">
        <v>1082</v>
      </c>
      <c r="M197" t="s">
        <v>1085</v>
      </c>
      <c r="N197">
        <v>0.25</v>
      </c>
      <c r="O197" t="str">
        <f>B197 &amp; E197 &amp; D197</f>
        <v>21MSSD Main Gen1</v>
      </c>
      <c r="P197">
        <v>3.2608695652173902E-6</v>
      </c>
      <c r="Q197">
        <v>20300101</v>
      </c>
    </row>
    <row r="198" spans="1:17" x14ac:dyDescent="0.25">
      <c r="A198">
        <v>12622011</v>
      </c>
      <c r="B198">
        <v>21</v>
      </c>
      <c r="D198" t="s">
        <v>78</v>
      </c>
      <c r="E198" t="s">
        <v>579</v>
      </c>
      <c r="F198" t="s">
        <v>80</v>
      </c>
      <c r="G198" t="s">
        <v>81</v>
      </c>
      <c r="H198">
        <v>5.4000000000000003E-3</v>
      </c>
      <c r="I198" t="s">
        <v>1080</v>
      </c>
      <c r="J198">
        <v>5.4000000000000003E-3</v>
      </c>
      <c r="K198" t="s">
        <v>1169</v>
      </c>
      <c r="L198" t="s">
        <v>1082</v>
      </c>
      <c r="M198" t="s">
        <v>1085</v>
      </c>
      <c r="N198">
        <v>0.25</v>
      </c>
      <c r="O198" t="str">
        <f>B198 &amp; E198 &amp; D198</f>
        <v>21MSSD Main Gen1</v>
      </c>
      <c r="P198">
        <v>1.46739130434783E-5</v>
      </c>
      <c r="Q198">
        <v>20300101</v>
      </c>
    </row>
    <row r="199" spans="1:17" x14ac:dyDescent="0.25">
      <c r="A199">
        <v>12622011</v>
      </c>
      <c r="B199">
        <v>21</v>
      </c>
      <c r="D199" t="s">
        <v>78</v>
      </c>
      <c r="E199" t="s">
        <v>579</v>
      </c>
      <c r="F199" t="s">
        <v>1158</v>
      </c>
      <c r="G199" t="s">
        <v>1159</v>
      </c>
      <c r="H199">
        <v>4.0000000000000002E-4</v>
      </c>
      <c r="I199" t="s">
        <v>1080</v>
      </c>
      <c r="J199">
        <v>4.0000000000000002E-4</v>
      </c>
      <c r="K199" t="s">
        <v>1170</v>
      </c>
      <c r="L199" t="s">
        <v>1082</v>
      </c>
      <c r="M199" t="s">
        <v>1085</v>
      </c>
      <c r="N199">
        <v>0.25</v>
      </c>
      <c r="O199" t="str">
        <f>B199 &amp; E199 &amp; D199</f>
        <v>21MSSD Main Gen1</v>
      </c>
      <c r="P199">
        <v>1.0869565217391299E-6</v>
      </c>
      <c r="Q199">
        <v>20300101</v>
      </c>
    </row>
    <row r="200" spans="1:17" x14ac:dyDescent="0.25">
      <c r="A200">
        <v>12622011</v>
      </c>
      <c r="B200">
        <v>21</v>
      </c>
      <c r="D200" t="s">
        <v>78</v>
      </c>
      <c r="E200" t="s">
        <v>580</v>
      </c>
      <c r="F200" t="s">
        <v>1155</v>
      </c>
      <c r="G200" t="s">
        <v>1156</v>
      </c>
      <c r="H200">
        <v>8.9999999999999993E-3</v>
      </c>
      <c r="I200" t="s">
        <v>1080</v>
      </c>
      <c r="J200">
        <v>8.9999999999999993E-3</v>
      </c>
      <c r="K200" t="s">
        <v>1180</v>
      </c>
      <c r="L200" t="s">
        <v>1082</v>
      </c>
      <c r="M200" t="s">
        <v>1088</v>
      </c>
      <c r="N200">
        <v>0</v>
      </c>
      <c r="O200" t="str">
        <f>B200 &amp; E200 &amp; D200</f>
        <v>21MSSD Res Boiler 11</v>
      </c>
      <c r="P200">
        <v>0</v>
      </c>
      <c r="Q200">
        <v>10300603</v>
      </c>
    </row>
    <row r="201" spans="1:17" x14ac:dyDescent="0.25">
      <c r="A201">
        <v>12622011</v>
      </c>
      <c r="B201">
        <v>21</v>
      </c>
      <c r="D201" t="s">
        <v>78</v>
      </c>
      <c r="E201" t="s">
        <v>580</v>
      </c>
      <c r="F201" t="s">
        <v>80</v>
      </c>
      <c r="G201" t="s">
        <v>81</v>
      </c>
      <c r="H201">
        <v>5.8999999999999999E-3</v>
      </c>
      <c r="I201" t="s">
        <v>1080</v>
      </c>
      <c r="J201">
        <v>5.8999999999999999E-3</v>
      </c>
      <c r="K201" t="s">
        <v>1181</v>
      </c>
      <c r="L201" t="s">
        <v>1082</v>
      </c>
      <c r="M201" t="s">
        <v>1088</v>
      </c>
      <c r="N201">
        <v>0</v>
      </c>
      <c r="O201" t="str">
        <f>B201 &amp; E201 &amp; D201</f>
        <v>21MSSD Res Boiler 11</v>
      </c>
      <c r="P201">
        <v>0</v>
      </c>
      <c r="Q201">
        <v>10300603</v>
      </c>
    </row>
    <row r="202" spans="1:17" x14ac:dyDescent="0.25">
      <c r="A202">
        <v>12622011</v>
      </c>
      <c r="B202">
        <v>21</v>
      </c>
      <c r="D202" t="s">
        <v>78</v>
      </c>
      <c r="E202" t="s">
        <v>580</v>
      </c>
      <c r="F202" t="s">
        <v>1158</v>
      </c>
      <c r="G202" t="s">
        <v>1159</v>
      </c>
      <c r="H202">
        <v>2.3166599999999999E-3</v>
      </c>
      <c r="I202" t="s">
        <v>1080</v>
      </c>
      <c r="J202">
        <v>2.3166599999999999E-3</v>
      </c>
      <c r="K202" t="s">
        <v>1160</v>
      </c>
      <c r="L202" t="s">
        <v>1082</v>
      </c>
      <c r="M202" t="s">
        <v>1083</v>
      </c>
      <c r="N202">
        <v>0</v>
      </c>
      <c r="O202" t="str">
        <f>B202 &amp; E202 &amp; D202</f>
        <v>21MSSD Res Boiler 11</v>
      </c>
      <c r="P202">
        <v>0</v>
      </c>
      <c r="Q202">
        <v>10300603</v>
      </c>
    </row>
    <row r="203" spans="1:17" x14ac:dyDescent="0.25">
      <c r="A203">
        <v>12622011</v>
      </c>
      <c r="B203">
        <v>21</v>
      </c>
      <c r="D203" t="s">
        <v>78</v>
      </c>
      <c r="E203" t="s">
        <v>581</v>
      </c>
      <c r="F203" t="s">
        <v>1155</v>
      </c>
      <c r="G203" t="s">
        <v>1156</v>
      </c>
      <c r="H203">
        <v>8.9999999999999993E-3</v>
      </c>
      <c r="I203" t="s">
        <v>1080</v>
      </c>
      <c r="J203">
        <v>8.9999999999999993E-3</v>
      </c>
      <c r="K203" t="s">
        <v>1180</v>
      </c>
      <c r="L203" t="s">
        <v>1082</v>
      </c>
      <c r="M203" t="s">
        <v>1088</v>
      </c>
      <c r="N203">
        <v>0</v>
      </c>
      <c r="O203" t="str">
        <f>B203 &amp; E203 &amp; D203</f>
        <v>21MSSD Res Boiler 21</v>
      </c>
      <c r="P203">
        <v>0</v>
      </c>
      <c r="Q203">
        <v>10300603</v>
      </c>
    </row>
    <row r="204" spans="1:17" x14ac:dyDescent="0.25">
      <c r="A204">
        <v>12622011</v>
      </c>
      <c r="B204">
        <v>21</v>
      </c>
      <c r="D204" t="s">
        <v>78</v>
      </c>
      <c r="E204" t="s">
        <v>581</v>
      </c>
      <c r="F204" t="s">
        <v>80</v>
      </c>
      <c r="G204" t="s">
        <v>81</v>
      </c>
      <c r="H204">
        <v>5.8999999999999999E-3</v>
      </c>
      <c r="I204" t="s">
        <v>1080</v>
      </c>
      <c r="J204">
        <v>5.8999999999999999E-3</v>
      </c>
      <c r="K204" t="s">
        <v>1182</v>
      </c>
      <c r="L204" t="s">
        <v>1082</v>
      </c>
      <c r="M204" t="s">
        <v>1088</v>
      </c>
      <c r="N204">
        <v>0</v>
      </c>
      <c r="O204" t="str">
        <f>B204 &amp; E204 &amp; D204</f>
        <v>21MSSD Res Boiler 21</v>
      </c>
      <c r="P204">
        <v>0</v>
      </c>
      <c r="Q204">
        <v>10300603</v>
      </c>
    </row>
    <row r="205" spans="1:17" x14ac:dyDescent="0.25">
      <c r="A205">
        <v>12622011</v>
      </c>
      <c r="B205">
        <v>21</v>
      </c>
      <c r="D205" t="s">
        <v>78</v>
      </c>
      <c r="E205" t="s">
        <v>581</v>
      </c>
      <c r="F205" t="s">
        <v>1158</v>
      </c>
      <c r="G205" t="s">
        <v>1159</v>
      </c>
      <c r="H205">
        <v>2.3166599999999999E-3</v>
      </c>
      <c r="I205" t="s">
        <v>1080</v>
      </c>
      <c r="J205">
        <v>2.3166599999999999E-3</v>
      </c>
      <c r="K205" t="s">
        <v>1160</v>
      </c>
      <c r="L205" t="s">
        <v>1082</v>
      </c>
      <c r="M205" t="s">
        <v>1083</v>
      </c>
      <c r="N205">
        <v>0</v>
      </c>
      <c r="O205" t="str">
        <f>B205 &amp; E205 &amp; D205</f>
        <v>21MSSD Res Boiler 21</v>
      </c>
      <c r="P205">
        <v>0</v>
      </c>
      <c r="Q205">
        <v>10300603</v>
      </c>
    </row>
    <row r="206" spans="1:17" x14ac:dyDescent="0.25">
      <c r="A206">
        <v>12622011</v>
      </c>
      <c r="B206">
        <v>21</v>
      </c>
      <c r="D206" t="s">
        <v>78</v>
      </c>
      <c r="E206" t="s">
        <v>582</v>
      </c>
      <c r="F206" t="s">
        <v>1155</v>
      </c>
      <c r="G206" t="s">
        <v>1156</v>
      </c>
      <c r="H206">
        <v>2.5041799999999999E-2</v>
      </c>
      <c r="I206" t="s">
        <v>1080</v>
      </c>
      <c r="J206">
        <v>2.5041799999999999E-2</v>
      </c>
      <c r="K206" t="s">
        <v>1157</v>
      </c>
      <c r="L206" t="s">
        <v>1082</v>
      </c>
      <c r="M206" t="s">
        <v>1083</v>
      </c>
      <c r="N206">
        <v>0.25</v>
      </c>
      <c r="O206" t="str">
        <f>B206 &amp; E206 &amp; D206</f>
        <v>21MSSD WH1</v>
      </c>
      <c r="P206">
        <v>6.80483695652174E-5</v>
      </c>
      <c r="Q206">
        <v>10200603</v>
      </c>
    </row>
    <row r="207" spans="1:17" x14ac:dyDescent="0.25">
      <c r="A207">
        <v>12622011</v>
      </c>
      <c r="B207">
        <v>21</v>
      </c>
      <c r="D207" t="s">
        <v>78</v>
      </c>
      <c r="E207" t="s">
        <v>582</v>
      </c>
      <c r="F207" t="s">
        <v>80</v>
      </c>
      <c r="G207" t="s">
        <v>81</v>
      </c>
      <c r="H207">
        <v>2.98117E-2</v>
      </c>
      <c r="I207" t="s">
        <v>1080</v>
      </c>
      <c r="J207">
        <v>2.98117E-2</v>
      </c>
      <c r="K207" t="s">
        <v>1081</v>
      </c>
      <c r="L207" t="s">
        <v>1082</v>
      </c>
      <c r="M207" t="s">
        <v>1083</v>
      </c>
      <c r="N207">
        <v>0.25</v>
      </c>
      <c r="O207" t="str">
        <f>B207 &amp; E207 &amp; D207</f>
        <v>21MSSD WH1</v>
      </c>
      <c r="P207">
        <v>8.1010054347826097E-5</v>
      </c>
      <c r="Q207">
        <v>10200603</v>
      </c>
    </row>
    <row r="208" spans="1:17" x14ac:dyDescent="0.25">
      <c r="A208">
        <v>12622011</v>
      </c>
      <c r="B208">
        <v>21</v>
      </c>
      <c r="D208" t="s">
        <v>78</v>
      </c>
      <c r="E208" t="s">
        <v>582</v>
      </c>
      <c r="F208" t="s">
        <v>1158</v>
      </c>
      <c r="G208" t="s">
        <v>1159</v>
      </c>
      <c r="H208">
        <v>1.6396399999999999E-3</v>
      </c>
      <c r="I208" t="s">
        <v>1080</v>
      </c>
      <c r="J208">
        <v>1.6396399999999999E-3</v>
      </c>
      <c r="K208" t="s">
        <v>1160</v>
      </c>
      <c r="L208" t="s">
        <v>1082</v>
      </c>
      <c r="M208" t="s">
        <v>1083</v>
      </c>
      <c r="N208">
        <v>0.25</v>
      </c>
      <c r="O208" t="str">
        <f>B208 &amp; E208 &amp; D208</f>
        <v>21MSSD WH1</v>
      </c>
      <c r="P208">
        <v>4.4555434782608704E-6</v>
      </c>
      <c r="Q208">
        <v>10200603</v>
      </c>
    </row>
    <row r="209" spans="1:17" x14ac:dyDescent="0.25">
      <c r="A209">
        <v>12622011</v>
      </c>
      <c r="B209">
        <v>21</v>
      </c>
      <c r="D209" t="s">
        <v>78</v>
      </c>
      <c r="E209" t="s">
        <v>583</v>
      </c>
      <c r="F209" t="s">
        <v>1155</v>
      </c>
      <c r="G209" t="s">
        <v>1156</v>
      </c>
      <c r="H209">
        <v>9.1999999999999998E-3</v>
      </c>
      <c r="I209" t="s">
        <v>1080</v>
      </c>
      <c r="J209">
        <v>9.1999999999999998E-3</v>
      </c>
      <c r="K209" t="s">
        <v>1168</v>
      </c>
      <c r="L209" t="s">
        <v>1082</v>
      </c>
      <c r="M209" t="s">
        <v>1085</v>
      </c>
      <c r="N209">
        <v>0.25</v>
      </c>
      <c r="O209" t="str">
        <f>B209 &amp; E209 &amp; D209</f>
        <v>21Pres House Gen1</v>
      </c>
      <c r="P209">
        <v>2.5000000000000001E-5</v>
      </c>
      <c r="Q209">
        <v>20300101</v>
      </c>
    </row>
    <row r="210" spans="1:17" x14ac:dyDescent="0.25">
      <c r="A210">
        <v>12622011</v>
      </c>
      <c r="B210">
        <v>21</v>
      </c>
      <c r="D210" t="s">
        <v>78</v>
      </c>
      <c r="E210" t="s">
        <v>583</v>
      </c>
      <c r="F210" t="s">
        <v>80</v>
      </c>
      <c r="G210" t="s">
        <v>81</v>
      </c>
      <c r="H210">
        <v>4.2700000000000002E-2</v>
      </c>
      <c r="I210" t="s">
        <v>1080</v>
      </c>
      <c r="J210">
        <v>4.2700000000000002E-2</v>
      </c>
      <c r="K210" t="s">
        <v>1169</v>
      </c>
      <c r="L210" t="s">
        <v>1082</v>
      </c>
      <c r="M210" t="s">
        <v>1085</v>
      </c>
      <c r="N210">
        <v>0.25</v>
      </c>
      <c r="O210" t="str">
        <f>B210 &amp; E210 &amp; D210</f>
        <v>21Pres House Gen1</v>
      </c>
      <c r="P210">
        <v>1.16032608695652E-4</v>
      </c>
      <c r="Q210">
        <v>20300101</v>
      </c>
    </row>
    <row r="211" spans="1:17" x14ac:dyDescent="0.25">
      <c r="A211">
        <v>12622011</v>
      </c>
      <c r="B211">
        <v>21</v>
      </c>
      <c r="D211" t="s">
        <v>78</v>
      </c>
      <c r="E211" t="s">
        <v>583</v>
      </c>
      <c r="F211" t="s">
        <v>1158</v>
      </c>
      <c r="G211" t="s">
        <v>1159</v>
      </c>
      <c r="H211">
        <v>3.3999999999999998E-3</v>
      </c>
      <c r="I211" t="s">
        <v>1080</v>
      </c>
      <c r="J211">
        <v>3.3999999999999998E-3</v>
      </c>
      <c r="K211" t="s">
        <v>1170</v>
      </c>
      <c r="L211" t="s">
        <v>1082</v>
      </c>
      <c r="M211" t="s">
        <v>1085</v>
      </c>
      <c r="N211">
        <v>0.25</v>
      </c>
      <c r="O211" t="str">
        <f>B211 &amp; E211 &amp; D211</f>
        <v>21Pres House Gen1</v>
      </c>
      <c r="P211">
        <v>9.2391304347826096E-6</v>
      </c>
      <c r="Q211">
        <v>20300101</v>
      </c>
    </row>
    <row r="212" spans="1:17" x14ac:dyDescent="0.25">
      <c r="A212">
        <v>12622011</v>
      </c>
      <c r="B212">
        <v>21</v>
      </c>
      <c r="D212" t="s">
        <v>78</v>
      </c>
      <c r="E212" t="s">
        <v>1183</v>
      </c>
      <c r="F212" t="s">
        <v>1158</v>
      </c>
      <c r="G212" t="s">
        <v>1159</v>
      </c>
      <c r="H212">
        <v>5.0000000000000001E-3</v>
      </c>
      <c r="I212" t="s">
        <v>1080</v>
      </c>
      <c r="J212">
        <v>5.0000000000000001E-3</v>
      </c>
      <c r="K212" t="s">
        <v>1086</v>
      </c>
      <c r="L212" t="s">
        <v>1086</v>
      </c>
      <c r="M212" t="s">
        <v>1086</v>
      </c>
      <c r="N212">
        <v>0.25</v>
      </c>
      <c r="O212" t="str">
        <f>B212 &amp; E212 &amp; D212</f>
        <v>21Research Lab1</v>
      </c>
      <c r="P212">
        <v>1.35869565217391E-5</v>
      </c>
      <c r="Q212">
        <v>31503001</v>
      </c>
    </row>
    <row r="213" spans="1:17" x14ac:dyDescent="0.25">
      <c r="A213">
        <v>12622011</v>
      </c>
      <c r="B213">
        <v>21</v>
      </c>
      <c r="D213" t="s">
        <v>78</v>
      </c>
      <c r="E213" t="s">
        <v>584</v>
      </c>
      <c r="F213" t="s">
        <v>1155</v>
      </c>
      <c r="G213" t="s">
        <v>1156</v>
      </c>
      <c r="H213">
        <v>2.1099E-2</v>
      </c>
      <c r="I213" t="s">
        <v>1080</v>
      </c>
      <c r="J213">
        <v>2.1099E-2</v>
      </c>
      <c r="K213" t="s">
        <v>1162</v>
      </c>
      <c r="L213" t="s">
        <v>1082</v>
      </c>
      <c r="M213" t="s">
        <v>1084</v>
      </c>
      <c r="N213">
        <v>0.25</v>
      </c>
      <c r="O213" t="str">
        <f>B213 &amp; E213 &amp; D213</f>
        <v>21SAC Bldg - Tota1</v>
      </c>
      <c r="P213">
        <v>5.7334239130434797E-5</v>
      </c>
      <c r="Q213">
        <v>10300603</v>
      </c>
    </row>
    <row r="214" spans="1:17" x14ac:dyDescent="0.25">
      <c r="A214">
        <v>12622011</v>
      </c>
      <c r="B214">
        <v>21</v>
      </c>
      <c r="D214" t="s">
        <v>78</v>
      </c>
      <c r="E214" t="s">
        <v>584</v>
      </c>
      <c r="F214" t="s">
        <v>80</v>
      </c>
      <c r="G214" t="s">
        <v>81</v>
      </c>
      <c r="H214">
        <v>4.9582599999999998E-2</v>
      </c>
      <c r="I214" t="s">
        <v>1080</v>
      </c>
      <c r="J214">
        <v>4.9582599999999998E-2</v>
      </c>
      <c r="K214" t="s">
        <v>1163</v>
      </c>
      <c r="L214" t="s">
        <v>1082</v>
      </c>
      <c r="M214" t="s">
        <v>1084</v>
      </c>
      <c r="N214">
        <v>0.25</v>
      </c>
      <c r="O214" t="str">
        <f>B214 &amp; E214 &amp; D214</f>
        <v>21SAC Bldg - Tota1</v>
      </c>
      <c r="P214">
        <v>1.34735326086957E-4</v>
      </c>
      <c r="Q214">
        <v>10300603</v>
      </c>
    </row>
    <row r="215" spans="1:17" x14ac:dyDescent="0.25">
      <c r="A215">
        <v>12622011</v>
      </c>
      <c r="B215">
        <v>21</v>
      </c>
      <c r="D215" t="s">
        <v>78</v>
      </c>
      <c r="E215" t="s">
        <v>584</v>
      </c>
      <c r="F215" t="s">
        <v>1158</v>
      </c>
      <c r="G215" t="s">
        <v>1159</v>
      </c>
      <c r="H215">
        <v>2.9011100000000001E-3</v>
      </c>
      <c r="I215" t="s">
        <v>1080</v>
      </c>
      <c r="J215">
        <v>2.9011100000000001E-3</v>
      </c>
      <c r="K215" t="s">
        <v>1160</v>
      </c>
      <c r="L215" t="s">
        <v>1082</v>
      </c>
      <c r="M215" t="s">
        <v>1083</v>
      </c>
      <c r="N215">
        <v>0.25</v>
      </c>
      <c r="O215" t="str">
        <f>B215 &amp; E215 &amp; D215</f>
        <v>21SAC Bldg - Tota1</v>
      </c>
      <c r="P215">
        <v>7.8834510869565202E-6</v>
      </c>
      <c r="Q215">
        <v>10300603</v>
      </c>
    </row>
    <row r="216" spans="1:17" x14ac:dyDescent="0.25">
      <c r="A216">
        <v>12622011</v>
      </c>
      <c r="B216">
        <v>21</v>
      </c>
      <c r="D216" t="s">
        <v>78</v>
      </c>
      <c r="E216" t="s">
        <v>585</v>
      </c>
      <c r="F216" t="s">
        <v>1155</v>
      </c>
      <c r="G216" t="s">
        <v>1156</v>
      </c>
      <c r="H216">
        <v>3.3000000000000002E-2</v>
      </c>
      <c r="I216" t="s">
        <v>1080</v>
      </c>
      <c r="J216">
        <v>3.3000000000000002E-2</v>
      </c>
      <c r="K216" t="s">
        <v>1168</v>
      </c>
      <c r="L216" t="s">
        <v>1082</v>
      </c>
      <c r="M216" t="s">
        <v>1085</v>
      </c>
      <c r="N216">
        <v>0.25</v>
      </c>
      <c r="O216" t="str">
        <f>B216 &amp; E216 &amp; D216</f>
        <v>21SAC Bldg Gen1</v>
      </c>
      <c r="P216">
        <v>8.96739130434783E-5</v>
      </c>
      <c r="Q216">
        <v>20300101</v>
      </c>
    </row>
    <row r="217" spans="1:17" x14ac:dyDescent="0.25">
      <c r="A217">
        <v>12622011</v>
      </c>
      <c r="B217">
        <v>21</v>
      </c>
      <c r="D217" t="s">
        <v>78</v>
      </c>
      <c r="E217" t="s">
        <v>585</v>
      </c>
      <c r="F217" t="s">
        <v>80</v>
      </c>
      <c r="G217" t="s">
        <v>81</v>
      </c>
      <c r="H217">
        <v>0.15290000000000001</v>
      </c>
      <c r="I217" t="s">
        <v>1080</v>
      </c>
      <c r="J217">
        <v>0.15290000000000001</v>
      </c>
      <c r="K217" t="s">
        <v>1169</v>
      </c>
      <c r="L217" t="s">
        <v>1082</v>
      </c>
      <c r="M217" t="s">
        <v>1085</v>
      </c>
      <c r="N217">
        <v>0.25</v>
      </c>
      <c r="O217" t="str">
        <f>B217 &amp; E217 &amp; D217</f>
        <v>21SAC Bldg Gen1</v>
      </c>
      <c r="P217">
        <v>4.1548913043478299E-4</v>
      </c>
      <c r="Q217">
        <v>20300101</v>
      </c>
    </row>
    <row r="218" spans="1:17" x14ac:dyDescent="0.25">
      <c r="A218">
        <v>12622011</v>
      </c>
      <c r="B218">
        <v>21</v>
      </c>
      <c r="D218" t="s">
        <v>78</v>
      </c>
      <c r="E218" t="s">
        <v>585</v>
      </c>
      <c r="F218" t="s">
        <v>1158</v>
      </c>
      <c r="G218" t="s">
        <v>1159</v>
      </c>
      <c r="H218">
        <v>1.2200000000000001E-2</v>
      </c>
      <c r="I218" t="s">
        <v>1080</v>
      </c>
      <c r="J218">
        <v>1.2200000000000001E-2</v>
      </c>
      <c r="K218" t="s">
        <v>1170</v>
      </c>
      <c r="L218" t="s">
        <v>1082</v>
      </c>
      <c r="M218" t="s">
        <v>1085</v>
      </c>
      <c r="N218">
        <v>0.25</v>
      </c>
      <c r="O218" t="str">
        <f>B218 &amp; E218 &amp; D218</f>
        <v>21SAC Bldg Gen1</v>
      </c>
      <c r="P218">
        <v>3.3152173913043502E-5</v>
      </c>
      <c r="Q218">
        <v>20300101</v>
      </c>
    </row>
    <row r="219" spans="1:17" x14ac:dyDescent="0.25">
      <c r="A219">
        <v>12622011</v>
      </c>
      <c r="B219">
        <v>21</v>
      </c>
      <c r="D219" t="s">
        <v>78</v>
      </c>
      <c r="E219" t="s">
        <v>586</v>
      </c>
      <c r="F219" t="s">
        <v>1155</v>
      </c>
      <c r="G219" t="s">
        <v>1156</v>
      </c>
      <c r="H219">
        <v>3.9800000000000002E-2</v>
      </c>
      <c r="I219" t="s">
        <v>1080</v>
      </c>
      <c r="J219">
        <v>3.9800000000000002E-2</v>
      </c>
      <c r="K219" t="s">
        <v>1168</v>
      </c>
      <c r="L219" t="s">
        <v>1082</v>
      </c>
      <c r="M219" t="s">
        <v>1085</v>
      </c>
      <c r="N219">
        <v>0.25</v>
      </c>
      <c r="O219" t="str">
        <f>B219 &amp; E219 &amp; D219</f>
        <v>21SLCC Gen1</v>
      </c>
      <c r="P219">
        <v>1.08152173913043E-4</v>
      </c>
      <c r="Q219">
        <v>20300101</v>
      </c>
    </row>
    <row r="220" spans="1:17" x14ac:dyDescent="0.25">
      <c r="A220">
        <v>12622011</v>
      </c>
      <c r="B220">
        <v>21</v>
      </c>
      <c r="D220" t="s">
        <v>78</v>
      </c>
      <c r="E220" t="s">
        <v>586</v>
      </c>
      <c r="F220" t="s">
        <v>80</v>
      </c>
      <c r="G220" t="s">
        <v>81</v>
      </c>
      <c r="H220">
        <v>0.18479999999999999</v>
      </c>
      <c r="I220" t="s">
        <v>1080</v>
      </c>
      <c r="J220">
        <v>0.18479999999999999</v>
      </c>
      <c r="K220" t="s">
        <v>1169</v>
      </c>
      <c r="L220" t="s">
        <v>1082</v>
      </c>
      <c r="M220" t="s">
        <v>1085</v>
      </c>
      <c r="N220">
        <v>0.25</v>
      </c>
      <c r="O220" t="str">
        <f>B220 &amp; E220 &amp; D220</f>
        <v>21SLCC Gen1</v>
      </c>
      <c r="P220">
        <v>5.0217391304347803E-4</v>
      </c>
      <c r="Q220">
        <v>20300101</v>
      </c>
    </row>
    <row r="221" spans="1:17" x14ac:dyDescent="0.25">
      <c r="A221">
        <v>12622011</v>
      </c>
      <c r="B221">
        <v>21</v>
      </c>
      <c r="D221" t="s">
        <v>78</v>
      </c>
      <c r="E221" t="s">
        <v>586</v>
      </c>
      <c r="F221" t="s">
        <v>1158</v>
      </c>
      <c r="G221" t="s">
        <v>1159</v>
      </c>
      <c r="H221">
        <v>1.47E-2</v>
      </c>
      <c r="I221" t="s">
        <v>1080</v>
      </c>
      <c r="J221">
        <v>1.47E-2</v>
      </c>
      <c r="K221" t="s">
        <v>1170</v>
      </c>
      <c r="L221" t="s">
        <v>1082</v>
      </c>
      <c r="M221" t="s">
        <v>1085</v>
      </c>
      <c r="N221">
        <v>0.25</v>
      </c>
      <c r="O221" t="str">
        <f>B221 &amp; E221 &amp; D221</f>
        <v>21SLCC Gen1</v>
      </c>
      <c r="P221">
        <v>3.9945652173913003E-5</v>
      </c>
      <c r="Q221">
        <v>20300101</v>
      </c>
    </row>
    <row r="222" spans="1:17" x14ac:dyDescent="0.25">
      <c r="A222">
        <v>12622011</v>
      </c>
      <c r="B222">
        <v>21</v>
      </c>
      <c r="D222" t="s">
        <v>78</v>
      </c>
      <c r="E222" t="s">
        <v>587</v>
      </c>
      <c r="F222" t="s">
        <v>1158</v>
      </c>
      <c r="G222" t="s">
        <v>1159</v>
      </c>
      <c r="H222">
        <v>1.2272199999999999E-4</v>
      </c>
      <c r="I222" t="s">
        <v>1080</v>
      </c>
      <c r="J222">
        <v>1.2272199999999999E-4</v>
      </c>
      <c r="K222" t="s">
        <v>1160</v>
      </c>
      <c r="L222" t="s">
        <v>1082</v>
      </c>
      <c r="M222" t="s">
        <v>1083</v>
      </c>
      <c r="N222">
        <v>0.25</v>
      </c>
      <c r="O222" t="str">
        <f>B222 &amp; E222 &amp; D222</f>
        <v>21Washburn Arts1</v>
      </c>
      <c r="P222">
        <v>3.3348369565217403E-7</v>
      </c>
      <c r="Q222">
        <v>10300603</v>
      </c>
    </row>
    <row r="223" spans="1:17" x14ac:dyDescent="0.25">
      <c r="A223">
        <v>12622011</v>
      </c>
      <c r="B223">
        <v>21</v>
      </c>
      <c r="D223" t="s">
        <v>78</v>
      </c>
      <c r="E223" t="s">
        <v>587</v>
      </c>
      <c r="F223" t="s">
        <v>1155</v>
      </c>
      <c r="G223" t="s">
        <v>1156</v>
      </c>
      <c r="H223">
        <v>8.9252000000000005E-4</v>
      </c>
      <c r="I223" t="s">
        <v>1080</v>
      </c>
      <c r="J223">
        <v>8.9252000000000005E-4</v>
      </c>
      <c r="K223" t="s">
        <v>1162</v>
      </c>
      <c r="L223" t="s">
        <v>1082</v>
      </c>
      <c r="M223" t="s">
        <v>1084</v>
      </c>
      <c r="N223">
        <v>0.25</v>
      </c>
      <c r="O223" t="str">
        <f>B223 &amp; E223 &amp; D223</f>
        <v>21Washburn Arts1</v>
      </c>
      <c r="P223">
        <v>2.4253260869565199E-6</v>
      </c>
      <c r="Q223">
        <v>10300603</v>
      </c>
    </row>
    <row r="224" spans="1:17" x14ac:dyDescent="0.25">
      <c r="A224">
        <v>12622011</v>
      </c>
      <c r="B224">
        <v>21</v>
      </c>
      <c r="D224" t="s">
        <v>78</v>
      </c>
      <c r="E224" t="s">
        <v>587</v>
      </c>
      <c r="F224" t="s">
        <v>80</v>
      </c>
      <c r="G224" t="s">
        <v>81</v>
      </c>
      <c r="H224">
        <v>2.09742E-3</v>
      </c>
      <c r="I224" t="s">
        <v>1080</v>
      </c>
      <c r="J224">
        <v>2.09742E-3</v>
      </c>
      <c r="K224" t="s">
        <v>1163</v>
      </c>
      <c r="L224" t="s">
        <v>1082</v>
      </c>
      <c r="M224" t="s">
        <v>1084</v>
      </c>
      <c r="N224">
        <v>0.25</v>
      </c>
      <c r="O224" t="str">
        <f>B224 &amp; E224 &amp; D224</f>
        <v>21Washburn Arts1</v>
      </c>
      <c r="P224">
        <v>5.6995108695652197E-6</v>
      </c>
      <c r="Q224">
        <v>10300603</v>
      </c>
    </row>
    <row r="225" spans="1:17" x14ac:dyDescent="0.25">
      <c r="A225">
        <v>770011</v>
      </c>
      <c r="B225">
        <v>134</v>
      </c>
      <c r="D225" t="s">
        <v>78</v>
      </c>
      <c r="E225" t="s">
        <v>910</v>
      </c>
      <c r="F225" t="s">
        <v>1158</v>
      </c>
      <c r="G225" t="s">
        <v>1159</v>
      </c>
      <c r="H225">
        <v>1.89E-3</v>
      </c>
      <c r="I225" t="s">
        <v>1080</v>
      </c>
      <c r="J225">
        <v>1.89E-3</v>
      </c>
      <c r="K225" t="s">
        <v>1086</v>
      </c>
      <c r="L225" t="s">
        <v>1086</v>
      </c>
      <c r="M225" t="s">
        <v>1086</v>
      </c>
      <c r="N225">
        <v>0.25</v>
      </c>
      <c r="O225" t="str">
        <f>B225 &amp; E225 &amp; D225</f>
        <v>1341-Dec1</v>
      </c>
      <c r="P225">
        <v>5.13586956521739E-6</v>
      </c>
      <c r="Q225">
        <v>20200102</v>
      </c>
    </row>
    <row r="226" spans="1:17" x14ac:dyDescent="0.25">
      <c r="A226">
        <v>770011</v>
      </c>
      <c r="B226">
        <v>134</v>
      </c>
      <c r="D226" t="s">
        <v>78</v>
      </c>
      <c r="E226" t="s">
        <v>910</v>
      </c>
      <c r="F226" t="s">
        <v>1155</v>
      </c>
      <c r="G226" t="s">
        <v>1156</v>
      </c>
      <c r="H226">
        <v>3.7819999999999999E-2</v>
      </c>
      <c r="I226" t="s">
        <v>1080</v>
      </c>
      <c r="J226">
        <v>3.7819999999999999E-2</v>
      </c>
      <c r="K226" t="s">
        <v>1086</v>
      </c>
      <c r="L226" t="s">
        <v>1086</v>
      </c>
      <c r="M226" t="s">
        <v>1086</v>
      </c>
      <c r="N226">
        <v>0.25</v>
      </c>
      <c r="O226" t="str">
        <f>B226 &amp; E226 &amp; D226</f>
        <v>1341-Dec1</v>
      </c>
      <c r="P226">
        <v>1.0277173913043499E-4</v>
      </c>
      <c r="Q226">
        <v>20200102</v>
      </c>
    </row>
    <row r="227" spans="1:17" x14ac:dyDescent="0.25">
      <c r="A227">
        <v>770011</v>
      </c>
      <c r="B227">
        <v>134</v>
      </c>
      <c r="D227" t="s">
        <v>78</v>
      </c>
      <c r="E227" t="s">
        <v>910</v>
      </c>
      <c r="F227" t="s">
        <v>80</v>
      </c>
      <c r="G227" t="s">
        <v>81</v>
      </c>
      <c r="H227">
        <v>0.12429999999999999</v>
      </c>
      <c r="I227" t="s">
        <v>1080</v>
      </c>
      <c r="J227">
        <v>0.12429999999999999</v>
      </c>
      <c r="K227" t="s">
        <v>1086</v>
      </c>
      <c r="L227" t="s">
        <v>1086</v>
      </c>
      <c r="M227" t="s">
        <v>1086</v>
      </c>
      <c r="N227">
        <v>0.25</v>
      </c>
      <c r="O227" t="str">
        <f>B227 &amp; E227 &amp; D227</f>
        <v>1341-Dec1</v>
      </c>
      <c r="P227">
        <v>3.3777173913043497E-4</v>
      </c>
      <c r="Q227">
        <v>20200102</v>
      </c>
    </row>
    <row r="228" spans="1:17" x14ac:dyDescent="0.25">
      <c r="A228">
        <v>770011</v>
      </c>
      <c r="B228">
        <v>134</v>
      </c>
      <c r="D228" t="s">
        <v>78</v>
      </c>
      <c r="E228" t="s">
        <v>1184</v>
      </c>
      <c r="F228" t="s">
        <v>1158</v>
      </c>
      <c r="G228" t="s">
        <v>1159</v>
      </c>
      <c r="H228">
        <v>9.7809999999999994E-2</v>
      </c>
      <c r="I228" t="s">
        <v>1080</v>
      </c>
      <c r="J228">
        <v>9.7809999999999994E-2</v>
      </c>
      <c r="K228" t="s">
        <v>1086</v>
      </c>
      <c r="L228" t="s">
        <v>1086</v>
      </c>
      <c r="M228" t="s">
        <v>1086</v>
      </c>
      <c r="N228">
        <v>0.25</v>
      </c>
      <c r="O228" t="str">
        <f>B228 &amp; E228 &amp; D228</f>
        <v>1343-Sep1</v>
      </c>
      <c r="P228">
        <v>2.6578804347826101E-4</v>
      </c>
      <c r="Q228">
        <v>40500403</v>
      </c>
    </row>
    <row r="229" spans="1:17" x14ac:dyDescent="0.25">
      <c r="A229">
        <v>770011</v>
      </c>
      <c r="B229">
        <v>134</v>
      </c>
      <c r="D229" t="s">
        <v>83</v>
      </c>
      <c r="E229" t="s">
        <v>1184</v>
      </c>
      <c r="F229" t="s">
        <v>1158</v>
      </c>
      <c r="G229" t="s">
        <v>1159</v>
      </c>
      <c r="H229">
        <v>7.2112499999999997</v>
      </c>
      <c r="I229" t="s">
        <v>1080</v>
      </c>
      <c r="J229">
        <v>7.2112499999999997</v>
      </c>
      <c r="K229" t="s">
        <v>1086</v>
      </c>
      <c r="L229" t="s">
        <v>1086</v>
      </c>
      <c r="M229" t="s">
        <v>1086</v>
      </c>
      <c r="N229">
        <v>0.25</v>
      </c>
      <c r="O229" t="str">
        <f>B229 &amp; E229 &amp; D229</f>
        <v>1343-Sep2</v>
      </c>
      <c r="P229">
        <v>1.95957880434783E-2</v>
      </c>
      <c r="Q229">
        <v>40500403</v>
      </c>
    </row>
    <row r="230" spans="1:17" x14ac:dyDescent="0.25">
      <c r="A230">
        <v>770011</v>
      </c>
      <c r="B230">
        <v>134</v>
      </c>
      <c r="D230" t="s">
        <v>467</v>
      </c>
      <c r="E230" t="s">
        <v>1185</v>
      </c>
      <c r="F230" t="s">
        <v>1158</v>
      </c>
      <c r="G230" t="s">
        <v>1159</v>
      </c>
      <c r="H230">
        <v>2.3807</v>
      </c>
      <c r="I230" t="s">
        <v>1080</v>
      </c>
      <c r="J230">
        <v>2.3807</v>
      </c>
      <c r="K230" t="s">
        <v>1086</v>
      </c>
      <c r="L230" t="s">
        <v>1086</v>
      </c>
      <c r="M230" t="s">
        <v>1086</v>
      </c>
      <c r="N230">
        <v>0.25</v>
      </c>
      <c r="O230" t="str">
        <f>B230 &amp; E230 &amp; D230</f>
        <v>1345-Nov5</v>
      </c>
      <c r="P230">
        <v>6.4692934782608702E-3</v>
      </c>
      <c r="Q230">
        <v>40500516</v>
      </c>
    </row>
    <row r="231" spans="1:17" x14ac:dyDescent="0.25">
      <c r="A231">
        <v>770011</v>
      </c>
      <c r="B231">
        <v>134</v>
      </c>
      <c r="D231" t="s">
        <v>78</v>
      </c>
      <c r="E231" t="s">
        <v>1186</v>
      </c>
      <c r="F231" t="s">
        <v>1158</v>
      </c>
      <c r="G231" t="s">
        <v>1159</v>
      </c>
      <c r="H231">
        <v>5.4000000000000001E-4</v>
      </c>
      <c r="I231" t="s">
        <v>1080</v>
      </c>
      <c r="J231">
        <v>5.4000000000000001E-4</v>
      </c>
      <c r="K231" t="s">
        <v>1086</v>
      </c>
      <c r="L231" t="s">
        <v>1086</v>
      </c>
      <c r="M231" t="s">
        <v>1086</v>
      </c>
      <c r="N231">
        <v>0.25</v>
      </c>
      <c r="O231" t="str">
        <f>B231 &amp; E231 &amp; D231</f>
        <v>1341-Nov1</v>
      </c>
      <c r="P231">
        <v>1.46739130434783E-6</v>
      </c>
      <c r="Q231">
        <v>40500516</v>
      </c>
    </row>
    <row r="232" spans="1:17" x14ac:dyDescent="0.25">
      <c r="A232">
        <v>770011</v>
      </c>
      <c r="B232">
        <v>134</v>
      </c>
      <c r="D232" t="s">
        <v>83</v>
      </c>
      <c r="E232" t="s">
        <v>1186</v>
      </c>
      <c r="F232" t="s">
        <v>1158</v>
      </c>
      <c r="G232" t="s">
        <v>1159</v>
      </c>
      <c r="H232">
        <v>2.8299999999999999E-2</v>
      </c>
      <c r="I232" t="s">
        <v>1080</v>
      </c>
      <c r="J232">
        <v>2.8299999999999999E-2</v>
      </c>
      <c r="K232" t="s">
        <v>1086</v>
      </c>
      <c r="L232" t="s">
        <v>1086</v>
      </c>
      <c r="M232" t="s">
        <v>1086</v>
      </c>
      <c r="N232">
        <v>0.25</v>
      </c>
      <c r="O232" t="str">
        <f>B232 &amp; E232 &amp; D232</f>
        <v>1341-Nov2</v>
      </c>
      <c r="P232">
        <v>7.6902173913043502E-5</v>
      </c>
      <c r="Q232">
        <v>40500516</v>
      </c>
    </row>
    <row r="233" spans="1:17" x14ac:dyDescent="0.25">
      <c r="A233">
        <v>770011</v>
      </c>
      <c r="B233">
        <v>134</v>
      </c>
      <c r="D233" t="s">
        <v>83</v>
      </c>
      <c r="E233" t="s">
        <v>1187</v>
      </c>
      <c r="F233" t="s">
        <v>1158</v>
      </c>
      <c r="G233" t="s">
        <v>1159</v>
      </c>
      <c r="H233">
        <v>1.7156</v>
      </c>
      <c r="I233" t="s">
        <v>1080</v>
      </c>
      <c r="J233">
        <v>1.7156</v>
      </c>
      <c r="K233" t="s">
        <v>1086</v>
      </c>
      <c r="L233" t="s">
        <v>1086</v>
      </c>
      <c r="M233" t="s">
        <v>1086</v>
      </c>
      <c r="N233">
        <v>0.25</v>
      </c>
      <c r="O233" t="str">
        <f>B233 &amp; E233 &amp; D233</f>
        <v>1341-Aug2</v>
      </c>
      <c r="P233">
        <v>4.6619565217391303E-3</v>
      </c>
      <c r="Q233">
        <v>40500403</v>
      </c>
    </row>
    <row r="234" spans="1:17" x14ac:dyDescent="0.25">
      <c r="A234">
        <v>770011</v>
      </c>
      <c r="B234">
        <v>134</v>
      </c>
      <c r="D234" t="s">
        <v>78</v>
      </c>
      <c r="E234" t="s">
        <v>1187</v>
      </c>
      <c r="F234" t="s">
        <v>1158</v>
      </c>
      <c r="G234" t="s">
        <v>1159</v>
      </c>
      <c r="H234">
        <v>9.7000000000000005E-4</v>
      </c>
      <c r="I234" t="s">
        <v>1080</v>
      </c>
      <c r="J234">
        <v>9.7000000000000005E-4</v>
      </c>
      <c r="K234" t="s">
        <v>1086</v>
      </c>
      <c r="L234" t="s">
        <v>1086</v>
      </c>
      <c r="M234" t="s">
        <v>1086</v>
      </c>
      <c r="N234">
        <v>0.25</v>
      </c>
      <c r="O234" t="str">
        <f>B234 &amp; E234 &amp; D234</f>
        <v>1341-Aug1</v>
      </c>
      <c r="P234">
        <v>2.6358695652173898E-6</v>
      </c>
      <c r="Q234">
        <v>40500403</v>
      </c>
    </row>
    <row r="235" spans="1:17" x14ac:dyDescent="0.25">
      <c r="A235">
        <v>770011</v>
      </c>
      <c r="B235">
        <v>134</v>
      </c>
      <c r="D235" t="s">
        <v>83</v>
      </c>
      <c r="E235" t="s">
        <v>1188</v>
      </c>
      <c r="F235" t="s">
        <v>1158</v>
      </c>
      <c r="G235" t="s">
        <v>1159</v>
      </c>
      <c r="H235">
        <v>0.79328699999999996</v>
      </c>
      <c r="I235" t="s">
        <v>1080</v>
      </c>
      <c r="J235">
        <v>0.79328699999999996</v>
      </c>
      <c r="K235" t="s">
        <v>1086</v>
      </c>
      <c r="L235" t="s">
        <v>1086</v>
      </c>
      <c r="M235" t="s">
        <v>1086</v>
      </c>
      <c r="N235">
        <v>0.25</v>
      </c>
      <c r="O235" t="str">
        <f>B235 &amp; E235 &amp; D235</f>
        <v>1343-Aug2</v>
      </c>
      <c r="P235">
        <v>2.1556711956521699E-3</v>
      </c>
      <c r="Q235">
        <v>40500403</v>
      </c>
    </row>
    <row r="236" spans="1:17" x14ac:dyDescent="0.25">
      <c r="A236">
        <v>770011</v>
      </c>
      <c r="B236">
        <v>134</v>
      </c>
      <c r="D236" t="s">
        <v>78</v>
      </c>
      <c r="E236" t="s">
        <v>1188</v>
      </c>
      <c r="F236" t="s">
        <v>1158</v>
      </c>
      <c r="G236" t="s">
        <v>1159</v>
      </c>
      <c r="H236">
        <v>9.2E-5</v>
      </c>
      <c r="I236" t="s">
        <v>1080</v>
      </c>
      <c r="J236">
        <v>9.2E-5</v>
      </c>
      <c r="K236" t="s">
        <v>1086</v>
      </c>
      <c r="L236" t="s">
        <v>1086</v>
      </c>
      <c r="M236" t="s">
        <v>1086</v>
      </c>
      <c r="N236">
        <v>0.25</v>
      </c>
      <c r="O236" t="str">
        <f>B236 &amp; E236 &amp; D236</f>
        <v>1343-Aug1</v>
      </c>
      <c r="P236">
        <v>2.4999999999999999E-7</v>
      </c>
      <c r="Q236">
        <v>40500403</v>
      </c>
    </row>
    <row r="237" spans="1:17" x14ac:dyDescent="0.25">
      <c r="A237">
        <v>770011</v>
      </c>
      <c r="B237">
        <v>134</v>
      </c>
      <c r="D237" t="s">
        <v>78</v>
      </c>
      <c r="E237" t="s">
        <v>1189</v>
      </c>
      <c r="F237" t="s">
        <v>1158</v>
      </c>
      <c r="G237" t="s">
        <v>1159</v>
      </c>
      <c r="H237">
        <v>5.0000000000000002E-5</v>
      </c>
      <c r="I237" t="s">
        <v>1080</v>
      </c>
      <c r="J237">
        <v>5.0000000000000002E-5</v>
      </c>
      <c r="K237" t="s">
        <v>1086</v>
      </c>
      <c r="L237" t="s">
        <v>1086</v>
      </c>
      <c r="M237" t="s">
        <v>1086</v>
      </c>
      <c r="N237">
        <v>0.25</v>
      </c>
      <c r="O237" t="str">
        <f>B237 &amp; E237 &amp; D237</f>
        <v>1342-Nov1</v>
      </c>
      <c r="P237">
        <v>1.35869565217391E-7</v>
      </c>
      <c r="Q237">
        <v>40500403</v>
      </c>
    </row>
    <row r="238" spans="1:17" x14ac:dyDescent="0.25">
      <c r="A238">
        <v>770011</v>
      </c>
      <c r="B238">
        <v>134</v>
      </c>
      <c r="D238" t="s">
        <v>83</v>
      </c>
      <c r="E238" t="s">
        <v>1189</v>
      </c>
      <c r="F238" t="s">
        <v>1158</v>
      </c>
      <c r="G238" t="s">
        <v>1159</v>
      </c>
      <c r="H238">
        <v>6.4780000000000004E-2</v>
      </c>
      <c r="I238" t="s">
        <v>1080</v>
      </c>
      <c r="J238">
        <v>6.4780000000000004E-2</v>
      </c>
      <c r="K238" t="s">
        <v>1086</v>
      </c>
      <c r="L238" t="s">
        <v>1086</v>
      </c>
      <c r="M238" t="s">
        <v>1086</v>
      </c>
      <c r="N238">
        <v>0.25</v>
      </c>
      <c r="O238" t="str">
        <f>B238 &amp; E238 &amp; D238</f>
        <v>1342-Nov2</v>
      </c>
      <c r="P238">
        <v>1.76032608695652E-4</v>
      </c>
      <c r="Q238">
        <v>40500403</v>
      </c>
    </row>
    <row r="239" spans="1:17" x14ac:dyDescent="0.25">
      <c r="A239">
        <v>770011</v>
      </c>
      <c r="B239">
        <v>134</v>
      </c>
      <c r="D239" t="s">
        <v>78</v>
      </c>
      <c r="E239" t="s">
        <v>1190</v>
      </c>
      <c r="F239" t="s">
        <v>1158</v>
      </c>
      <c r="G239" t="s">
        <v>1159</v>
      </c>
      <c r="H239">
        <v>1.209E-3</v>
      </c>
      <c r="I239" t="s">
        <v>1080</v>
      </c>
      <c r="J239">
        <v>1.209E-3</v>
      </c>
      <c r="K239" t="s">
        <v>1086</v>
      </c>
      <c r="L239" t="s">
        <v>1086</v>
      </c>
      <c r="M239" t="s">
        <v>1086</v>
      </c>
      <c r="N239">
        <v>0.25</v>
      </c>
      <c r="O239" t="str">
        <f>B239 &amp; E239 &amp; D239</f>
        <v>1343-Nov1</v>
      </c>
      <c r="P239">
        <v>3.2853260869565201E-6</v>
      </c>
      <c r="Q239">
        <v>40500403</v>
      </c>
    </row>
    <row r="240" spans="1:17" x14ac:dyDescent="0.25">
      <c r="A240">
        <v>770011</v>
      </c>
      <c r="B240">
        <v>134</v>
      </c>
      <c r="D240" t="s">
        <v>83</v>
      </c>
      <c r="E240" t="s">
        <v>1190</v>
      </c>
      <c r="F240" t="s">
        <v>1158</v>
      </c>
      <c r="G240" t="s">
        <v>1159</v>
      </c>
      <c r="H240">
        <v>4.8314999999999997E-2</v>
      </c>
      <c r="I240" t="s">
        <v>1080</v>
      </c>
      <c r="J240">
        <v>4.8314999999999997E-2</v>
      </c>
      <c r="K240" t="s">
        <v>1086</v>
      </c>
      <c r="L240" t="s">
        <v>1086</v>
      </c>
      <c r="M240" t="s">
        <v>1086</v>
      </c>
      <c r="N240">
        <v>0.25</v>
      </c>
      <c r="O240" t="str">
        <f>B240 &amp; E240 &amp; D240</f>
        <v>1343-Nov2</v>
      </c>
      <c r="P240">
        <v>1.31290760869565E-4</v>
      </c>
      <c r="Q240">
        <v>40500403</v>
      </c>
    </row>
    <row r="241" spans="1:17" x14ac:dyDescent="0.25">
      <c r="A241">
        <v>770011</v>
      </c>
      <c r="B241">
        <v>134</v>
      </c>
      <c r="D241" t="s">
        <v>466</v>
      </c>
      <c r="E241" t="s">
        <v>1190</v>
      </c>
      <c r="F241" t="s">
        <v>1158</v>
      </c>
      <c r="G241" t="s">
        <v>1159</v>
      </c>
      <c r="H241">
        <v>2.4849E-3</v>
      </c>
      <c r="I241" t="s">
        <v>1080</v>
      </c>
      <c r="J241">
        <v>2.4849E-3</v>
      </c>
      <c r="K241" t="s">
        <v>1086</v>
      </c>
      <c r="L241" t="s">
        <v>1086</v>
      </c>
      <c r="M241" t="s">
        <v>1086</v>
      </c>
      <c r="N241">
        <v>0.25</v>
      </c>
      <c r="O241" t="str">
        <f>B241 &amp; E241 &amp; D241</f>
        <v>1343-Nov3</v>
      </c>
      <c r="P241">
        <v>6.7524456521739102E-6</v>
      </c>
      <c r="Q241">
        <v>40500403</v>
      </c>
    </row>
    <row r="242" spans="1:17" x14ac:dyDescent="0.25">
      <c r="A242">
        <v>770011</v>
      </c>
      <c r="B242">
        <v>134</v>
      </c>
      <c r="D242" t="s">
        <v>83</v>
      </c>
      <c r="E242" t="s">
        <v>1191</v>
      </c>
      <c r="F242" t="s">
        <v>1158</v>
      </c>
      <c r="G242" t="s">
        <v>1159</v>
      </c>
      <c r="H242">
        <v>2.30179</v>
      </c>
      <c r="I242" t="s">
        <v>1080</v>
      </c>
      <c r="J242">
        <v>2.30179</v>
      </c>
      <c r="K242" t="s">
        <v>1086</v>
      </c>
      <c r="L242" t="s">
        <v>1086</v>
      </c>
      <c r="M242" t="s">
        <v>1086</v>
      </c>
      <c r="N242">
        <v>0.25</v>
      </c>
      <c r="O242" t="str">
        <f>B242 &amp; E242 &amp; D242</f>
        <v>1342-Feb2</v>
      </c>
      <c r="P242">
        <v>6.2548641304347799E-3</v>
      </c>
      <c r="Q242">
        <v>40500516</v>
      </c>
    </row>
    <row r="243" spans="1:17" x14ac:dyDescent="0.25">
      <c r="A243">
        <v>770011</v>
      </c>
      <c r="B243">
        <v>134</v>
      </c>
      <c r="D243" t="s">
        <v>78</v>
      </c>
      <c r="E243" t="s">
        <v>1191</v>
      </c>
      <c r="F243" t="s">
        <v>1158</v>
      </c>
      <c r="G243" t="s">
        <v>1159</v>
      </c>
      <c r="H243">
        <v>3.31162</v>
      </c>
      <c r="I243" t="s">
        <v>1080</v>
      </c>
      <c r="J243">
        <v>3.31162</v>
      </c>
      <c r="K243" t="s">
        <v>1086</v>
      </c>
      <c r="L243" t="s">
        <v>1086</v>
      </c>
      <c r="M243" t="s">
        <v>1086</v>
      </c>
      <c r="N243">
        <v>0.25</v>
      </c>
      <c r="O243" t="str">
        <f>B243 &amp; E243 &amp; D243</f>
        <v>1342-Feb1</v>
      </c>
      <c r="P243">
        <v>8.9989673913043501E-3</v>
      </c>
      <c r="Q243">
        <v>40500516</v>
      </c>
    </row>
    <row r="244" spans="1:17" x14ac:dyDescent="0.25">
      <c r="A244">
        <v>770011</v>
      </c>
      <c r="B244">
        <v>134</v>
      </c>
      <c r="D244" t="s">
        <v>83</v>
      </c>
      <c r="E244" t="s">
        <v>1192</v>
      </c>
      <c r="F244" t="s">
        <v>1158</v>
      </c>
      <c r="G244" t="s">
        <v>1159</v>
      </c>
      <c r="H244">
        <v>2.3221500000000002</v>
      </c>
      <c r="I244" t="s">
        <v>1080</v>
      </c>
      <c r="J244">
        <v>2.3221500000000002</v>
      </c>
      <c r="K244" t="s">
        <v>1086</v>
      </c>
      <c r="L244" t="s">
        <v>1086</v>
      </c>
      <c r="M244" t="s">
        <v>1086</v>
      </c>
      <c r="N244">
        <v>0.25</v>
      </c>
      <c r="O244" t="str">
        <f>B244 &amp; E244 &amp; D244</f>
        <v>1344-Feb2</v>
      </c>
      <c r="P244">
        <v>6.3101902173912996E-3</v>
      </c>
      <c r="Q244">
        <v>40500516</v>
      </c>
    </row>
    <row r="245" spans="1:17" x14ac:dyDescent="0.25">
      <c r="A245">
        <v>770011</v>
      </c>
      <c r="B245">
        <v>134</v>
      </c>
      <c r="D245" t="s">
        <v>78</v>
      </c>
      <c r="E245" t="s">
        <v>1192</v>
      </c>
      <c r="F245" t="s">
        <v>1158</v>
      </c>
      <c r="G245" t="s">
        <v>1159</v>
      </c>
      <c r="H245">
        <v>4.2740999999999998</v>
      </c>
      <c r="I245" t="s">
        <v>1080</v>
      </c>
      <c r="J245">
        <v>4.2740999999999998</v>
      </c>
      <c r="K245" t="s">
        <v>1086</v>
      </c>
      <c r="L245" t="s">
        <v>1086</v>
      </c>
      <c r="M245" t="s">
        <v>1086</v>
      </c>
      <c r="N245">
        <v>0.25</v>
      </c>
      <c r="O245" t="str">
        <f>B245 &amp; E245 &amp; D245</f>
        <v>1344-Feb1</v>
      </c>
      <c r="P245">
        <v>1.1614402173913E-2</v>
      </c>
      <c r="Q245">
        <v>40500516</v>
      </c>
    </row>
    <row r="246" spans="1:17" x14ac:dyDescent="0.25">
      <c r="A246">
        <v>2700811</v>
      </c>
      <c r="B246">
        <v>9</v>
      </c>
      <c r="D246" t="s">
        <v>78</v>
      </c>
      <c r="E246" t="s">
        <v>103</v>
      </c>
      <c r="F246" t="s">
        <v>1155</v>
      </c>
      <c r="G246" t="s">
        <v>1156</v>
      </c>
      <c r="H246">
        <v>4.7385900000000002E-2</v>
      </c>
      <c r="I246" t="s">
        <v>1080</v>
      </c>
      <c r="J246">
        <v>4.7385900000000002E-2</v>
      </c>
      <c r="K246" t="s">
        <v>1157</v>
      </c>
      <c r="L246" t="s">
        <v>1082</v>
      </c>
      <c r="M246" t="s">
        <v>1083</v>
      </c>
      <c r="N246">
        <v>0.25</v>
      </c>
      <c r="O246" t="str">
        <f>B246 &amp; E246 &amp; D246</f>
        <v>9HW-SEH11</v>
      </c>
      <c r="P246">
        <v>1.2876603260869601E-4</v>
      </c>
      <c r="Q246">
        <v>10300603</v>
      </c>
    </row>
    <row r="247" spans="1:17" x14ac:dyDescent="0.25">
      <c r="A247">
        <v>2700811</v>
      </c>
      <c r="B247">
        <v>9</v>
      </c>
      <c r="D247" t="s">
        <v>78</v>
      </c>
      <c r="E247" t="s">
        <v>103</v>
      </c>
      <c r="F247" t="s">
        <v>80</v>
      </c>
      <c r="G247" t="s">
        <v>81</v>
      </c>
      <c r="H247">
        <v>5.6411799999999998E-2</v>
      </c>
      <c r="I247" t="s">
        <v>1080</v>
      </c>
      <c r="J247">
        <v>5.6411799999999998E-2</v>
      </c>
      <c r="K247" t="s">
        <v>1081</v>
      </c>
      <c r="L247" t="s">
        <v>1082</v>
      </c>
      <c r="M247" t="s">
        <v>1083</v>
      </c>
      <c r="N247">
        <v>0.25</v>
      </c>
      <c r="O247" t="str">
        <f>B247 &amp; E247 &amp; D247</f>
        <v>9HW-SEH11</v>
      </c>
      <c r="P247">
        <v>1.5329293478260901E-4</v>
      </c>
      <c r="Q247">
        <v>10300603</v>
      </c>
    </row>
    <row r="248" spans="1:17" x14ac:dyDescent="0.25">
      <c r="A248">
        <v>2700811</v>
      </c>
      <c r="B248">
        <v>9</v>
      </c>
      <c r="D248" t="s">
        <v>78</v>
      </c>
      <c r="E248" t="s">
        <v>103</v>
      </c>
      <c r="F248" t="s">
        <v>1158</v>
      </c>
      <c r="G248" t="s">
        <v>1159</v>
      </c>
      <c r="H248">
        <v>3.1026500000000002E-3</v>
      </c>
      <c r="I248" t="s">
        <v>1080</v>
      </c>
      <c r="J248">
        <v>3.1026500000000002E-3</v>
      </c>
      <c r="K248" t="s">
        <v>1160</v>
      </c>
      <c r="L248" t="s">
        <v>1082</v>
      </c>
      <c r="M248" t="s">
        <v>1083</v>
      </c>
      <c r="N248">
        <v>0.25</v>
      </c>
      <c r="O248" t="str">
        <f>B248 &amp; E248 &amp; D248</f>
        <v>9HW-SEH11</v>
      </c>
      <c r="P248">
        <v>8.4311141304347793E-6</v>
      </c>
      <c r="Q248">
        <v>10300603</v>
      </c>
    </row>
    <row r="249" spans="1:17" x14ac:dyDescent="0.25">
      <c r="A249">
        <v>2700811</v>
      </c>
      <c r="B249">
        <v>9</v>
      </c>
      <c r="D249" t="s">
        <v>83</v>
      </c>
      <c r="E249" t="s">
        <v>103</v>
      </c>
      <c r="F249" t="s">
        <v>1155</v>
      </c>
      <c r="G249" t="s">
        <v>1156</v>
      </c>
      <c r="H249">
        <v>0</v>
      </c>
      <c r="I249" t="s">
        <v>1080</v>
      </c>
      <c r="J249">
        <v>0</v>
      </c>
      <c r="K249" t="s">
        <v>467</v>
      </c>
      <c r="L249" t="s">
        <v>1082</v>
      </c>
      <c r="M249" t="s">
        <v>1087</v>
      </c>
      <c r="N249">
        <v>0.25</v>
      </c>
      <c r="O249" t="str">
        <f>B249 &amp; E249 &amp; D249</f>
        <v>9HW-SEH12</v>
      </c>
      <c r="P249">
        <v>0</v>
      </c>
      <c r="Q249">
        <v>10100501</v>
      </c>
    </row>
    <row r="250" spans="1:17" x14ac:dyDescent="0.25">
      <c r="A250">
        <v>2700811</v>
      </c>
      <c r="B250">
        <v>9</v>
      </c>
      <c r="D250" t="s">
        <v>83</v>
      </c>
      <c r="E250" t="s">
        <v>103</v>
      </c>
      <c r="F250" t="s">
        <v>80</v>
      </c>
      <c r="G250" t="s">
        <v>81</v>
      </c>
      <c r="H250">
        <v>0</v>
      </c>
      <c r="I250" t="s">
        <v>1080</v>
      </c>
      <c r="J250">
        <v>0</v>
      </c>
      <c r="K250" t="s">
        <v>1193</v>
      </c>
      <c r="L250" t="s">
        <v>1082</v>
      </c>
      <c r="M250" t="s">
        <v>1087</v>
      </c>
      <c r="N250">
        <v>0.25</v>
      </c>
      <c r="O250" t="str">
        <f>B250 &amp; E250 &amp; D250</f>
        <v>9HW-SEH12</v>
      </c>
      <c r="P250">
        <v>0</v>
      </c>
      <c r="Q250">
        <v>10100501</v>
      </c>
    </row>
    <row r="251" spans="1:17" x14ac:dyDescent="0.25">
      <c r="A251">
        <v>2700811</v>
      </c>
      <c r="B251">
        <v>9</v>
      </c>
      <c r="D251" t="s">
        <v>83</v>
      </c>
      <c r="E251" t="s">
        <v>103</v>
      </c>
      <c r="F251" t="s">
        <v>1158</v>
      </c>
      <c r="G251" t="s">
        <v>1159</v>
      </c>
      <c r="H251">
        <v>0</v>
      </c>
      <c r="I251" t="s">
        <v>1080</v>
      </c>
      <c r="J251">
        <v>0</v>
      </c>
      <c r="K251" t="s">
        <v>1194</v>
      </c>
      <c r="L251" t="s">
        <v>1082</v>
      </c>
      <c r="M251" t="s">
        <v>1087</v>
      </c>
      <c r="N251">
        <v>0.25</v>
      </c>
      <c r="O251" t="str">
        <f>B251 &amp; E251 &amp; D251</f>
        <v>9HW-SEH12</v>
      </c>
      <c r="P251">
        <v>0</v>
      </c>
      <c r="Q251">
        <v>10100501</v>
      </c>
    </row>
    <row r="252" spans="1:17" x14ac:dyDescent="0.25">
      <c r="A252">
        <v>2700811</v>
      </c>
      <c r="B252">
        <v>9</v>
      </c>
      <c r="D252" t="s">
        <v>78</v>
      </c>
      <c r="E252" t="s">
        <v>104</v>
      </c>
      <c r="F252" t="s">
        <v>1155</v>
      </c>
      <c r="G252" t="s">
        <v>1156</v>
      </c>
      <c r="H252">
        <v>4.7385900000000002E-2</v>
      </c>
      <c r="I252" t="s">
        <v>1080</v>
      </c>
      <c r="J252">
        <v>4.7385900000000002E-2</v>
      </c>
      <c r="K252" t="s">
        <v>1157</v>
      </c>
      <c r="L252" t="s">
        <v>1082</v>
      </c>
      <c r="M252" t="s">
        <v>1083</v>
      </c>
      <c r="N252">
        <v>0.25</v>
      </c>
      <c r="O252" t="str">
        <f>B252 &amp; E252 &amp; D252</f>
        <v>9HW-SEH21</v>
      </c>
      <c r="P252">
        <v>1.2876603260869601E-4</v>
      </c>
      <c r="Q252">
        <v>10300603</v>
      </c>
    </row>
    <row r="253" spans="1:17" x14ac:dyDescent="0.25">
      <c r="A253">
        <v>2700811</v>
      </c>
      <c r="B253">
        <v>9</v>
      </c>
      <c r="D253" t="s">
        <v>78</v>
      </c>
      <c r="E253" t="s">
        <v>104</v>
      </c>
      <c r="F253" t="s">
        <v>80</v>
      </c>
      <c r="G253" t="s">
        <v>81</v>
      </c>
      <c r="H253">
        <v>5.6411799999999998E-2</v>
      </c>
      <c r="I253" t="s">
        <v>1080</v>
      </c>
      <c r="J253">
        <v>5.6411799999999998E-2</v>
      </c>
      <c r="K253" t="s">
        <v>1081</v>
      </c>
      <c r="L253" t="s">
        <v>1082</v>
      </c>
      <c r="M253" t="s">
        <v>1083</v>
      </c>
      <c r="N253">
        <v>0.25</v>
      </c>
      <c r="O253" t="str">
        <f>B253 &amp; E253 &amp; D253</f>
        <v>9HW-SEH21</v>
      </c>
      <c r="P253">
        <v>1.5329293478260901E-4</v>
      </c>
      <c r="Q253">
        <v>10300603</v>
      </c>
    </row>
    <row r="254" spans="1:17" x14ac:dyDescent="0.25">
      <c r="A254">
        <v>2700811</v>
      </c>
      <c r="B254">
        <v>9</v>
      </c>
      <c r="D254" t="s">
        <v>78</v>
      </c>
      <c r="E254" t="s">
        <v>104</v>
      </c>
      <c r="F254" t="s">
        <v>1158</v>
      </c>
      <c r="G254" t="s">
        <v>1159</v>
      </c>
      <c r="H254">
        <v>3.1026500000000002E-3</v>
      </c>
      <c r="I254" t="s">
        <v>1080</v>
      </c>
      <c r="J254">
        <v>3.1026500000000002E-3</v>
      </c>
      <c r="K254" t="s">
        <v>1160</v>
      </c>
      <c r="L254" t="s">
        <v>1082</v>
      </c>
      <c r="M254" t="s">
        <v>1083</v>
      </c>
      <c r="N254">
        <v>0.25</v>
      </c>
      <c r="O254" t="str">
        <f>B254 &amp; E254 &amp; D254</f>
        <v>9HW-SEH21</v>
      </c>
      <c r="P254">
        <v>8.4311141304347793E-6</v>
      </c>
      <c r="Q254">
        <v>10300603</v>
      </c>
    </row>
    <row r="255" spans="1:17" x14ac:dyDescent="0.25">
      <c r="A255">
        <v>2700811</v>
      </c>
      <c r="B255">
        <v>9</v>
      </c>
      <c r="D255" t="s">
        <v>83</v>
      </c>
      <c r="E255" t="s">
        <v>104</v>
      </c>
      <c r="F255" t="s">
        <v>1155</v>
      </c>
      <c r="G255" t="s">
        <v>1156</v>
      </c>
      <c r="H255">
        <v>0</v>
      </c>
      <c r="I255" t="s">
        <v>1080</v>
      </c>
      <c r="J255">
        <v>0</v>
      </c>
      <c r="K255" t="s">
        <v>467</v>
      </c>
      <c r="L255" t="s">
        <v>1082</v>
      </c>
      <c r="M255" t="s">
        <v>1087</v>
      </c>
      <c r="N255">
        <v>0.25</v>
      </c>
      <c r="O255" t="str">
        <f>B255 &amp; E255 &amp; D255</f>
        <v>9HW-SEH22</v>
      </c>
      <c r="P255">
        <v>0</v>
      </c>
      <c r="Q255">
        <v>10100501</v>
      </c>
    </row>
    <row r="256" spans="1:17" x14ac:dyDescent="0.25">
      <c r="A256">
        <v>2700811</v>
      </c>
      <c r="B256">
        <v>9</v>
      </c>
      <c r="D256" t="s">
        <v>83</v>
      </c>
      <c r="E256" t="s">
        <v>104</v>
      </c>
      <c r="F256" t="s">
        <v>80</v>
      </c>
      <c r="G256" t="s">
        <v>81</v>
      </c>
      <c r="H256">
        <v>0</v>
      </c>
      <c r="I256" t="s">
        <v>1080</v>
      </c>
      <c r="J256">
        <v>0</v>
      </c>
      <c r="K256" t="s">
        <v>1193</v>
      </c>
      <c r="L256" t="s">
        <v>1082</v>
      </c>
      <c r="M256" t="s">
        <v>1087</v>
      </c>
      <c r="N256">
        <v>0.25</v>
      </c>
      <c r="O256" t="str">
        <f>B256 &amp; E256 &amp; D256</f>
        <v>9HW-SEH22</v>
      </c>
      <c r="P256">
        <v>0</v>
      </c>
      <c r="Q256">
        <v>10100501</v>
      </c>
    </row>
    <row r="257" spans="1:17" x14ac:dyDescent="0.25">
      <c r="A257">
        <v>2700811</v>
      </c>
      <c r="B257">
        <v>9</v>
      </c>
      <c r="D257" t="s">
        <v>83</v>
      </c>
      <c r="E257" t="s">
        <v>104</v>
      </c>
      <c r="F257" t="s">
        <v>1158</v>
      </c>
      <c r="G257" t="s">
        <v>1159</v>
      </c>
      <c r="H257">
        <v>0</v>
      </c>
      <c r="I257" t="s">
        <v>1080</v>
      </c>
      <c r="J257">
        <v>0</v>
      </c>
      <c r="K257" t="s">
        <v>1194</v>
      </c>
      <c r="L257" t="s">
        <v>1082</v>
      </c>
      <c r="M257" t="s">
        <v>1087</v>
      </c>
      <c r="N257">
        <v>0.25</v>
      </c>
      <c r="O257" t="str">
        <f>B257 &amp; E257 &amp; D257</f>
        <v>9HW-SEH22</v>
      </c>
      <c r="P257">
        <v>0</v>
      </c>
      <c r="Q257">
        <v>10100501</v>
      </c>
    </row>
    <row r="258" spans="1:17" x14ac:dyDescent="0.25">
      <c r="A258">
        <v>2700811</v>
      </c>
      <c r="B258">
        <v>9</v>
      </c>
      <c r="D258" t="s">
        <v>78</v>
      </c>
      <c r="E258" t="s">
        <v>105</v>
      </c>
      <c r="F258" t="s">
        <v>1155</v>
      </c>
      <c r="G258" t="s">
        <v>1156</v>
      </c>
      <c r="H258">
        <v>2.8431499999999998E-2</v>
      </c>
      <c r="I258" t="s">
        <v>1080</v>
      </c>
      <c r="J258">
        <v>2.8431499999999998E-2</v>
      </c>
      <c r="K258" t="s">
        <v>1157</v>
      </c>
      <c r="L258" t="s">
        <v>1082</v>
      </c>
      <c r="M258" t="s">
        <v>1083</v>
      </c>
      <c r="N258">
        <v>0.25</v>
      </c>
      <c r="O258" t="str">
        <f>B258 &amp; E258 &amp; D258</f>
        <v>9HW-SEH31</v>
      </c>
      <c r="P258">
        <v>7.7259510869565198E-5</v>
      </c>
      <c r="Q258">
        <v>10300603</v>
      </c>
    </row>
    <row r="259" spans="1:17" x14ac:dyDescent="0.25">
      <c r="A259">
        <v>2700811</v>
      </c>
      <c r="B259">
        <v>9</v>
      </c>
      <c r="D259" t="s">
        <v>78</v>
      </c>
      <c r="E259" t="s">
        <v>105</v>
      </c>
      <c r="F259" t="s">
        <v>80</v>
      </c>
      <c r="G259" t="s">
        <v>81</v>
      </c>
      <c r="H259">
        <v>3.3847099999999998E-2</v>
      </c>
      <c r="I259" t="s">
        <v>1080</v>
      </c>
      <c r="J259">
        <v>3.3847099999999998E-2</v>
      </c>
      <c r="K259" t="s">
        <v>1081</v>
      </c>
      <c r="L259" t="s">
        <v>1082</v>
      </c>
      <c r="M259" t="s">
        <v>1083</v>
      </c>
      <c r="N259">
        <v>0.25</v>
      </c>
      <c r="O259" t="str">
        <f>B259 &amp; E259 &amp; D259</f>
        <v>9HW-SEH31</v>
      </c>
      <c r="P259">
        <v>9.19758152173913E-5</v>
      </c>
      <c r="Q259">
        <v>10300603</v>
      </c>
    </row>
    <row r="260" spans="1:17" x14ac:dyDescent="0.25">
      <c r="A260">
        <v>2700811</v>
      </c>
      <c r="B260">
        <v>9</v>
      </c>
      <c r="D260" t="s">
        <v>78</v>
      </c>
      <c r="E260" t="s">
        <v>105</v>
      </c>
      <c r="F260" t="s">
        <v>1158</v>
      </c>
      <c r="G260" t="s">
        <v>1159</v>
      </c>
      <c r="H260">
        <v>1.86159E-3</v>
      </c>
      <c r="I260" t="s">
        <v>1080</v>
      </c>
      <c r="J260">
        <v>1.86159E-3</v>
      </c>
      <c r="K260" t="s">
        <v>1160</v>
      </c>
      <c r="L260" t="s">
        <v>1082</v>
      </c>
      <c r="M260" t="s">
        <v>1083</v>
      </c>
      <c r="N260">
        <v>0.25</v>
      </c>
      <c r="O260" t="str">
        <f>B260 &amp; E260 &amp; D260</f>
        <v>9HW-SEH31</v>
      </c>
      <c r="P260">
        <v>5.0586684782608698E-6</v>
      </c>
      <c r="Q260">
        <v>10300603</v>
      </c>
    </row>
    <row r="261" spans="1:17" x14ac:dyDescent="0.25">
      <c r="A261">
        <v>2700811</v>
      </c>
      <c r="B261">
        <v>9</v>
      </c>
      <c r="D261" t="s">
        <v>83</v>
      </c>
      <c r="E261" t="s">
        <v>105</v>
      </c>
      <c r="F261" t="s">
        <v>1155</v>
      </c>
      <c r="G261" t="s">
        <v>1156</v>
      </c>
      <c r="H261">
        <v>0</v>
      </c>
      <c r="I261" t="s">
        <v>1080</v>
      </c>
      <c r="J261">
        <v>0</v>
      </c>
      <c r="K261" t="s">
        <v>467</v>
      </c>
      <c r="L261" t="s">
        <v>1082</v>
      </c>
      <c r="M261" t="s">
        <v>1087</v>
      </c>
      <c r="N261">
        <v>0.25</v>
      </c>
      <c r="O261" t="str">
        <f>B261 &amp; E261 &amp; D261</f>
        <v>9HW-SEH32</v>
      </c>
      <c r="P261">
        <v>0</v>
      </c>
      <c r="Q261">
        <v>10100501</v>
      </c>
    </row>
    <row r="262" spans="1:17" x14ac:dyDescent="0.25">
      <c r="A262">
        <v>2700811</v>
      </c>
      <c r="B262">
        <v>9</v>
      </c>
      <c r="D262" t="s">
        <v>83</v>
      </c>
      <c r="E262" t="s">
        <v>105</v>
      </c>
      <c r="F262" t="s">
        <v>80</v>
      </c>
      <c r="G262" t="s">
        <v>81</v>
      </c>
      <c r="H262">
        <v>0</v>
      </c>
      <c r="I262" t="s">
        <v>1080</v>
      </c>
      <c r="J262">
        <v>0</v>
      </c>
      <c r="K262" t="s">
        <v>1193</v>
      </c>
      <c r="L262" t="s">
        <v>1082</v>
      </c>
      <c r="M262" t="s">
        <v>1087</v>
      </c>
      <c r="N262">
        <v>0.25</v>
      </c>
      <c r="O262" t="str">
        <f>B262 &amp; E262 &amp; D262</f>
        <v>9HW-SEH32</v>
      </c>
      <c r="P262">
        <v>0</v>
      </c>
      <c r="Q262">
        <v>10100501</v>
      </c>
    </row>
    <row r="263" spans="1:17" x14ac:dyDescent="0.25">
      <c r="A263">
        <v>2700811</v>
      </c>
      <c r="B263">
        <v>9</v>
      </c>
      <c r="D263" t="s">
        <v>83</v>
      </c>
      <c r="E263" t="s">
        <v>105</v>
      </c>
      <c r="F263" t="s">
        <v>1158</v>
      </c>
      <c r="G263" t="s">
        <v>1159</v>
      </c>
      <c r="H263">
        <v>0</v>
      </c>
      <c r="I263" t="s">
        <v>1080</v>
      </c>
      <c r="J263">
        <v>0</v>
      </c>
      <c r="K263" t="s">
        <v>1194</v>
      </c>
      <c r="L263" t="s">
        <v>1082</v>
      </c>
      <c r="M263" t="s">
        <v>1087</v>
      </c>
      <c r="N263">
        <v>0.25</v>
      </c>
      <c r="O263" t="str">
        <f>B263 &amp; E263 &amp; D263</f>
        <v>9HW-SEH32</v>
      </c>
      <c r="P263">
        <v>0</v>
      </c>
      <c r="Q263">
        <v>10100501</v>
      </c>
    </row>
    <row r="264" spans="1:17" x14ac:dyDescent="0.25">
      <c r="A264">
        <v>2700811</v>
      </c>
      <c r="B264">
        <v>9</v>
      </c>
      <c r="D264" t="s">
        <v>78</v>
      </c>
      <c r="E264" t="s">
        <v>106</v>
      </c>
      <c r="F264" t="s">
        <v>1155</v>
      </c>
      <c r="G264" t="s">
        <v>1156</v>
      </c>
      <c r="H264">
        <v>2.8389500000000002E-2</v>
      </c>
      <c r="I264" t="s">
        <v>1080</v>
      </c>
      <c r="J264">
        <v>2.8389500000000002E-2</v>
      </c>
      <c r="K264" t="s">
        <v>1157</v>
      </c>
      <c r="L264" t="s">
        <v>1082</v>
      </c>
      <c r="M264" t="s">
        <v>1083</v>
      </c>
      <c r="N264">
        <v>0.25</v>
      </c>
      <c r="O264" t="str">
        <f>B264 &amp; E264 &amp; D264</f>
        <v>9HW-SEH41</v>
      </c>
      <c r="P264">
        <v>7.7145380434782602E-5</v>
      </c>
      <c r="Q264">
        <v>10300603</v>
      </c>
    </row>
    <row r="265" spans="1:17" x14ac:dyDescent="0.25">
      <c r="A265">
        <v>2700811</v>
      </c>
      <c r="B265">
        <v>9</v>
      </c>
      <c r="D265" t="s">
        <v>78</v>
      </c>
      <c r="E265" t="s">
        <v>106</v>
      </c>
      <c r="F265" t="s">
        <v>80</v>
      </c>
      <c r="G265" t="s">
        <v>81</v>
      </c>
      <c r="H265">
        <v>3.3797099999999997E-2</v>
      </c>
      <c r="I265" t="s">
        <v>1080</v>
      </c>
      <c r="J265">
        <v>3.3797099999999997E-2</v>
      </c>
      <c r="K265" t="s">
        <v>1081</v>
      </c>
      <c r="L265" t="s">
        <v>1082</v>
      </c>
      <c r="M265" t="s">
        <v>1083</v>
      </c>
      <c r="N265">
        <v>0.25</v>
      </c>
      <c r="O265" t="str">
        <f>B265 &amp; E265 &amp; D265</f>
        <v>9HW-SEH41</v>
      </c>
      <c r="P265">
        <v>9.1839945652173903E-5</v>
      </c>
      <c r="Q265">
        <v>10300603</v>
      </c>
    </row>
    <row r="266" spans="1:17" x14ac:dyDescent="0.25">
      <c r="A266">
        <v>2700811</v>
      </c>
      <c r="B266">
        <v>9</v>
      </c>
      <c r="D266" t="s">
        <v>78</v>
      </c>
      <c r="E266" t="s">
        <v>106</v>
      </c>
      <c r="F266" t="s">
        <v>1158</v>
      </c>
      <c r="G266" t="s">
        <v>1159</v>
      </c>
      <c r="H266">
        <v>1.8588400000000001E-3</v>
      </c>
      <c r="I266" t="s">
        <v>1080</v>
      </c>
      <c r="J266">
        <v>1.8588400000000001E-3</v>
      </c>
      <c r="K266" t="s">
        <v>1160</v>
      </c>
      <c r="L266" t="s">
        <v>1082</v>
      </c>
      <c r="M266" t="s">
        <v>1083</v>
      </c>
      <c r="N266">
        <v>0.25</v>
      </c>
      <c r="O266" t="str">
        <f>B266 &amp; E266 &amp; D266</f>
        <v>9HW-SEH41</v>
      </c>
      <c r="P266">
        <v>5.0511956521739102E-6</v>
      </c>
      <c r="Q266">
        <v>10300603</v>
      </c>
    </row>
    <row r="267" spans="1:17" x14ac:dyDescent="0.25">
      <c r="A267">
        <v>2700811</v>
      </c>
      <c r="B267">
        <v>9</v>
      </c>
      <c r="D267" t="s">
        <v>83</v>
      </c>
      <c r="E267" t="s">
        <v>106</v>
      </c>
      <c r="F267" t="s">
        <v>80</v>
      </c>
      <c r="G267" t="s">
        <v>81</v>
      </c>
      <c r="H267">
        <v>0</v>
      </c>
      <c r="I267" t="s">
        <v>1080</v>
      </c>
      <c r="J267">
        <v>0</v>
      </c>
      <c r="K267" t="s">
        <v>1193</v>
      </c>
      <c r="L267" t="s">
        <v>1082</v>
      </c>
      <c r="M267" t="s">
        <v>1087</v>
      </c>
      <c r="N267">
        <v>0.25</v>
      </c>
      <c r="O267" t="str">
        <f>B267 &amp; E267 &amp; D267</f>
        <v>9HW-SEH42</v>
      </c>
      <c r="P267">
        <v>0</v>
      </c>
      <c r="Q267">
        <v>10100501</v>
      </c>
    </row>
    <row r="268" spans="1:17" x14ac:dyDescent="0.25">
      <c r="A268">
        <v>2700811</v>
      </c>
      <c r="B268">
        <v>9</v>
      </c>
      <c r="D268" t="s">
        <v>83</v>
      </c>
      <c r="E268" t="s">
        <v>106</v>
      </c>
      <c r="F268" t="s">
        <v>1158</v>
      </c>
      <c r="G268" t="s">
        <v>1159</v>
      </c>
      <c r="H268">
        <v>0</v>
      </c>
      <c r="I268" t="s">
        <v>1080</v>
      </c>
      <c r="J268">
        <v>0</v>
      </c>
      <c r="K268" t="s">
        <v>1194</v>
      </c>
      <c r="L268" t="s">
        <v>1082</v>
      </c>
      <c r="M268" t="s">
        <v>1087</v>
      </c>
      <c r="N268">
        <v>0.25</v>
      </c>
      <c r="O268" t="str">
        <f>B268 &amp; E268 &amp; D268</f>
        <v>9HW-SEH42</v>
      </c>
      <c r="P268">
        <v>0</v>
      </c>
      <c r="Q268">
        <v>10100501</v>
      </c>
    </row>
    <row r="269" spans="1:17" x14ac:dyDescent="0.25">
      <c r="A269">
        <v>2700811</v>
      </c>
      <c r="B269">
        <v>9</v>
      </c>
      <c r="D269" t="s">
        <v>83</v>
      </c>
      <c r="E269" t="s">
        <v>106</v>
      </c>
      <c r="F269" t="s">
        <v>1155</v>
      </c>
      <c r="G269" t="s">
        <v>1156</v>
      </c>
      <c r="H269">
        <v>0</v>
      </c>
      <c r="I269" t="s">
        <v>1080</v>
      </c>
      <c r="J269">
        <v>0</v>
      </c>
      <c r="K269" t="s">
        <v>467</v>
      </c>
      <c r="L269" t="s">
        <v>1082</v>
      </c>
      <c r="M269" t="s">
        <v>1087</v>
      </c>
      <c r="N269">
        <v>0.25</v>
      </c>
      <c r="O269" t="str">
        <f>B269 &amp; E269 &amp; D269</f>
        <v>9HW-SEH42</v>
      </c>
      <c r="P269">
        <v>0</v>
      </c>
      <c r="Q269">
        <v>10100501</v>
      </c>
    </row>
    <row r="270" spans="1:17" x14ac:dyDescent="0.25">
      <c r="A270">
        <v>2700811</v>
      </c>
      <c r="B270">
        <v>9</v>
      </c>
      <c r="D270" t="s">
        <v>78</v>
      </c>
      <c r="E270" t="s">
        <v>107</v>
      </c>
      <c r="F270" t="s">
        <v>1158</v>
      </c>
      <c r="G270" t="s">
        <v>1159</v>
      </c>
      <c r="H270">
        <v>6.8392499999999998E-3</v>
      </c>
      <c r="I270" t="s">
        <v>1080</v>
      </c>
      <c r="J270">
        <v>6.8392499999999998E-3</v>
      </c>
      <c r="K270" t="s">
        <v>1160</v>
      </c>
      <c r="L270" t="s">
        <v>1082</v>
      </c>
      <c r="M270" t="s">
        <v>1083</v>
      </c>
      <c r="N270">
        <v>0.25</v>
      </c>
      <c r="O270" t="str">
        <f>B270 &amp; E270 &amp; D270</f>
        <v>9Kitchen1</v>
      </c>
      <c r="P270">
        <v>1.8584918478260899E-5</v>
      </c>
      <c r="Q270">
        <v>10300603</v>
      </c>
    </row>
    <row r="271" spans="1:17" x14ac:dyDescent="0.25">
      <c r="A271">
        <v>2700811</v>
      </c>
      <c r="B271">
        <v>9</v>
      </c>
      <c r="D271" t="s">
        <v>78</v>
      </c>
      <c r="E271" t="s">
        <v>107</v>
      </c>
      <c r="F271" t="s">
        <v>80</v>
      </c>
      <c r="G271" t="s">
        <v>81</v>
      </c>
      <c r="H271">
        <v>0.11688900000000001</v>
      </c>
      <c r="I271" t="s">
        <v>1080</v>
      </c>
      <c r="J271">
        <v>0.11688900000000001</v>
      </c>
      <c r="K271" t="s">
        <v>1195</v>
      </c>
      <c r="L271" t="s">
        <v>1082</v>
      </c>
      <c r="M271" t="s">
        <v>1083</v>
      </c>
      <c r="N271">
        <v>0.25</v>
      </c>
      <c r="O271" t="str">
        <f>B271 &amp; E271 &amp; D271</f>
        <v>9Kitchen1</v>
      </c>
      <c r="P271">
        <v>3.1763315217391301E-4</v>
      </c>
      <c r="Q271">
        <v>10300603</v>
      </c>
    </row>
    <row r="272" spans="1:17" x14ac:dyDescent="0.25">
      <c r="A272">
        <v>2700811</v>
      </c>
      <c r="B272">
        <v>9</v>
      </c>
      <c r="D272" t="s">
        <v>78</v>
      </c>
      <c r="E272" t="s">
        <v>107</v>
      </c>
      <c r="F272" t="s">
        <v>1155</v>
      </c>
      <c r="G272" t="s">
        <v>1156</v>
      </c>
      <c r="H272">
        <v>4.9739999999999999E-2</v>
      </c>
      <c r="I272" t="s">
        <v>1080</v>
      </c>
      <c r="J272">
        <v>4.9739999999999999E-2</v>
      </c>
      <c r="K272" t="s">
        <v>1196</v>
      </c>
      <c r="L272" t="s">
        <v>1082</v>
      </c>
      <c r="M272" t="s">
        <v>1083</v>
      </c>
      <c r="N272">
        <v>0.25</v>
      </c>
      <c r="O272" t="str">
        <f>B272 &amp; E272 &amp; D272</f>
        <v>9Kitchen1</v>
      </c>
      <c r="P272">
        <v>1.35163043478261E-4</v>
      </c>
      <c r="Q272">
        <v>10300603</v>
      </c>
    </row>
    <row r="273" spans="1:17" x14ac:dyDescent="0.25">
      <c r="A273">
        <v>2700811</v>
      </c>
      <c r="B273">
        <v>9</v>
      </c>
      <c r="D273" t="s">
        <v>1164</v>
      </c>
      <c r="E273" t="s">
        <v>1197</v>
      </c>
      <c r="F273" t="s">
        <v>1158</v>
      </c>
      <c r="G273" t="s">
        <v>1159</v>
      </c>
      <c r="H273">
        <v>0</v>
      </c>
      <c r="I273" t="s">
        <v>1080</v>
      </c>
      <c r="J273">
        <v>0</v>
      </c>
      <c r="K273" t="s">
        <v>1086</v>
      </c>
      <c r="L273" t="s">
        <v>1086</v>
      </c>
      <c r="M273" t="s">
        <v>1086</v>
      </c>
      <c r="N273">
        <v>0.25</v>
      </c>
      <c r="O273" t="str">
        <f>B273 &amp; E273 &amp; D273</f>
        <v>9SEH 1 AST1 - Breathing Loss</v>
      </c>
      <c r="P273">
        <v>0</v>
      </c>
      <c r="Q273">
        <v>39090003</v>
      </c>
    </row>
    <row r="274" spans="1:17" x14ac:dyDescent="0.25">
      <c r="A274">
        <v>2700811</v>
      </c>
      <c r="B274">
        <v>9</v>
      </c>
      <c r="D274" t="s">
        <v>1166</v>
      </c>
      <c r="E274" t="s">
        <v>1197</v>
      </c>
      <c r="F274" t="s">
        <v>1158</v>
      </c>
      <c r="G274" t="s">
        <v>1159</v>
      </c>
      <c r="H274">
        <v>1E-4</v>
      </c>
      <c r="I274" t="s">
        <v>1080</v>
      </c>
      <c r="J274">
        <v>1E-4</v>
      </c>
      <c r="K274" t="s">
        <v>1086</v>
      </c>
      <c r="L274" t="s">
        <v>1086</v>
      </c>
      <c r="M274" t="s">
        <v>1086</v>
      </c>
      <c r="N274">
        <v>0.25</v>
      </c>
      <c r="O274" t="str">
        <f>B274 &amp; E274 &amp; D274</f>
        <v>9SEH 1 AST2 - Working Loss</v>
      </c>
      <c r="P274">
        <v>2.7173913043478301E-7</v>
      </c>
      <c r="Q274">
        <v>39090004</v>
      </c>
    </row>
    <row r="275" spans="1:17" x14ac:dyDescent="0.25">
      <c r="A275">
        <v>2700811</v>
      </c>
      <c r="B275">
        <v>9</v>
      </c>
      <c r="D275" t="s">
        <v>1164</v>
      </c>
      <c r="E275" t="s">
        <v>1198</v>
      </c>
      <c r="F275" t="s">
        <v>1158</v>
      </c>
      <c r="G275" t="s">
        <v>1159</v>
      </c>
      <c r="H275">
        <v>0</v>
      </c>
      <c r="I275" t="s">
        <v>1080</v>
      </c>
      <c r="J275">
        <v>0</v>
      </c>
      <c r="K275" t="s">
        <v>1086</v>
      </c>
      <c r="L275" t="s">
        <v>1086</v>
      </c>
      <c r="M275" t="s">
        <v>1086</v>
      </c>
      <c r="N275">
        <v>0.25</v>
      </c>
      <c r="O275" t="str">
        <f>B275 &amp; E275 &amp; D275</f>
        <v>9SEH 2 AST1 - Breathing Loss</v>
      </c>
      <c r="P275">
        <v>0</v>
      </c>
      <c r="Q275">
        <v>39090003</v>
      </c>
    </row>
    <row r="276" spans="1:17" x14ac:dyDescent="0.25">
      <c r="A276">
        <v>2700811</v>
      </c>
      <c r="B276">
        <v>9</v>
      </c>
      <c r="D276" t="s">
        <v>1199</v>
      </c>
      <c r="E276" t="s">
        <v>1198</v>
      </c>
      <c r="F276" t="s">
        <v>1158</v>
      </c>
      <c r="G276" t="s">
        <v>1159</v>
      </c>
      <c r="H276">
        <v>1E-4</v>
      </c>
      <c r="I276" t="s">
        <v>1080</v>
      </c>
      <c r="J276">
        <v>1E-4</v>
      </c>
      <c r="K276" t="s">
        <v>1086</v>
      </c>
      <c r="L276" t="s">
        <v>1086</v>
      </c>
      <c r="M276" t="s">
        <v>1086</v>
      </c>
      <c r="N276">
        <v>0.25</v>
      </c>
      <c r="O276" t="str">
        <f>B276 &amp; E276 &amp; D276</f>
        <v>9SEH 2 AST2- Working Loss</v>
      </c>
      <c r="P276">
        <v>2.7173913043478301E-7</v>
      </c>
      <c r="Q276">
        <v>39090004</v>
      </c>
    </row>
    <row r="277" spans="1:17" x14ac:dyDescent="0.25">
      <c r="A277">
        <v>2700811</v>
      </c>
      <c r="B277">
        <v>9</v>
      </c>
      <c r="D277" t="s">
        <v>78</v>
      </c>
      <c r="E277" t="s">
        <v>108</v>
      </c>
      <c r="F277" t="s">
        <v>1155</v>
      </c>
      <c r="G277" t="s">
        <v>1156</v>
      </c>
      <c r="H277">
        <v>0.32419100000000001</v>
      </c>
      <c r="I277" t="s">
        <v>1080</v>
      </c>
      <c r="J277">
        <v>0.32419100000000001</v>
      </c>
      <c r="K277" t="s">
        <v>1157</v>
      </c>
      <c r="L277" t="s">
        <v>1082</v>
      </c>
      <c r="M277" t="s">
        <v>1083</v>
      </c>
      <c r="N277">
        <v>0.25</v>
      </c>
      <c r="O277" t="str">
        <f>B277 &amp; E277 &amp; D277</f>
        <v>9SEH-B11</v>
      </c>
      <c r="P277">
        <v>8.8095380434782605E-4</v>
      </c>
      <c r="Q277">
        <v>10300603</v>
      </c>
    </row>
    <row r="278" spans="1:17" x14ac:dyDescent="0.25">
      <c r="A278">
        <v>2700811</v>
      </c>
      <c r="B278">
        <v>9</v>
      </c>
      <c r="D278" t="s">
        <v>78</v>
      </c>
      <c r="E278" t="s">
        <v>108</v>
      </c>
      <c r="F278" t="s">
        <v>80</v>
      </c>
      <c r="G278" t="s">
        <v>81</v>
      </c>
      <c r="H278">
        <v>0.38594099999999998</v>
      </c>
      <c r="I278" t="s">
        <v>1080</v>
      </c>
      <c r="J278">
        <v>0.38594099999999998</v>
      </c>
      <c r="K278" t="s">
        <v>1081</v>
      </c>
      <c r="L278" t="s">
        <v>1082</v>
      </c>
      <c r="M278" t="s">
        <v>1083</v>
      </c>
      <c r="N278">
        <v>0.25</v>
      </c>
      <c r="O278" t="str">
        <f>B278 &amp; E278 &amp; D278</f>
        <v>9SEH-B11</v>
      </c>
      <c r="P278">
        <v>1.0487527173913E-3</v>
      </c>
      <c r="Q278">
        <v>10300603</v>
      </c>
    </row>
    <row r="279" spans="1:17" x14ac:dyDescent="0.25">
      <c r="A279">
        <v>2700811</v>
      </c>
      <c r="B279">
        <v>9</v>
      </c>
      <c r="D279" t="s">
        <v>78</v>
      </c>
      <c r="E279" t="s">
        <v>108</v>
      </c>
      <c r="F279" t="s">
        <v>1158</v>
      </c>
      <c r="G279" t="s">
        <v>1159</v>
      </c>
      <c r="H279">
        <v>2.1226800000000001E-2</v>
      </c>
      <c r="I279" t="s">
        <v>1080</v>
      </c>
      <c r="J279">
        <v>2.1226800000000001E-2</v>
      </c>
      <c r="K279" t="s">
        <v>1160</v>
      </c>
      <c r="L279" t="s">
        <v>1082</v>
      </c>
      <c r="M279" t="s">
        <v>1083</v>
      </c>
      <c r="N279">
        <v>0.25</v>
      </c>
      <c r="O279" t="str">
        <f>B279 &amp; E279 &amp; D279</f>
        <v>9SEH-B11</v>
      </c>
      <c r="P279">
        <v>5.76815217391304E-5</v>
      </c>
      <c r="Q279">
        <v>10300603</v>
      </c>
    </row>
    <row r="280" spans="1:17" x14ac:dyDescent="0.25">
      <c r="A280">
        <v>2700811</v>
      </c>
      <c r="B280">
        <v>9</v>
      </c>
      <c r="D280" t="s">
        <v>78</v>
      </c>
      <c r="E280" t="s">
        <v>109</v>
      </c>
      <c r="F280" t="s">
        <v>1155</v>
      </c>
      <c r="G280" t="s">
        <v>1156</v>
      </c>
      <c r="H280">
        <v>0.32419100000000001</v>
      </c>
      <c r="I280" t="s">
        <v>1080</v>
      </c>
      <c r="J280">
        <v>0.32419100000000001</v>
      </c>
      <c r="K280" t="s">
        <v>1157</v>
      </c>
      <c r="L280" t="s">
        <v>1082</v>
      </c>
      <c r="M280" t="s">
        <v>1083</v>
      </c>
      <c r="N280">
        <v>0.25</v>
      </c>
      <c r="O280" t="str">
        <f>B280 &amp; E280 &amp; D280</f>
        <v>9SEH-B21</v>
      </c>
      <c r="P280">
        <v>8.8095380434782605E-4</v>
      </c>
      <c r="Q280">
        <v>10300603</v>
      </c>
    </row>
    <row r="281" spans="1:17" x14ac:dyDescent="0.25">
      <c r="A281">
        <v>2700811</v>
      </c>
      <c r="B281">
        <v>9</v>
      </c>
      <c r="D281" t="s">
        <v>78</v>
      </c>
      <c r="E281" t="s">
        <v>109</v>
      </c>
      <c r="F281" t="s">
        <v>80</v>
      </c>
      <c r="G281" t="s">
        <v>81</v>
      </c>
      <c r="H281">
        <v>0.38594099999999998</v>
      </c>
      <c r="I281" t="s">
        <v>1080</v>
      </c>
      <c r="J281">
        <v>0.38594099999999998</v>
      </c>
      <c r="K281" t="s">
        <v>1081</v>
      </c>
      <c r="L281" t="s">
        <v>1082</v>
      </c>
      <c r="M281" t="s">
        <v>1083</v>
      </c>
      <c r="N281">
        <v>0.25</v>
      </c>
      <c r="O281" t="str">
        <f>B281 &amp; E281 &amp; D281</f>
        <v>9SEH-B21</v>
      </c>
      <c r="P281">
        <v>1.0487527173913E-3</v>
      </c>
      <c r="Q281">
        <v>10300603</v>
      </c>
    </row>
    <row r="282" spans="1:17" x14ac:dyDescent="0.25">
      <c r="A282">
        <v>2700811</v>
      </c>
      <c r="B282">
        <v>9</v>
      </c>
      <c r="D282" t="s">
        <v>78</v>
      </c>
      <c r="E282" t="s">
        <v>109</v>
      </c>
      <c r="F282" t="s">
        <v>1158</v>
      </c>
      <c r="G282" t="s">
        <v>1159</v>
      </c>
      <c r="H282">
        <v>2.1226800000000001E-2</v>
      </c>
      <c r="I282" t="s">
        <v>1080</v>
      </c>
      <c r="J282">
        <v>2.1226800000000001E-2</v>
      </c>
      <c r="K282" t="s">
        <v>1160</v>
      </c>
      <c r="L282" t="s">
        <v>1082</v>
      </c>
      <c r="M282" t="s">
        <v>1083</v>
      </c>
      <c r="N282">
        <v>0.25</v>
      </c>
      <c r="O282" t="str">
        <f>B282 &amp; E282 &amp; D282</f>
        <v>9SEH-B21</v>
      </c>
      <c r="P282">
        <v>5.76815217391304E-5</v>
      </c>
      <c r="Q282">
        <v>10300603</v>
      </c>
    </row>
    <row r="283" spans="1:17" x14ac:dyDescent="0.25">
      <c r="A283">
        <v>2700811</v>
      </c>
      <c r="B283">
        <v>9</v>
      </c>
      <c r="D283" t="s">
        <v>110</v>
      </c>
      <c r="E283" t="s">
        <v>110</v>
      </c>
      <c r="F283" t="s">
        <v>1155</v>
      </c>
      <c r="G283" t="s">
        <v>1156</v>
      </c>
      <c r="H283">
        <v>0.34</v>
      </c>
      <c r="I283" t="s">
        <v>1080</v>
      </c>
      <c r="J283">
        <v>0.34</v>
      </c>
      <c r="K283" t="s">
        <v>1086</v>
      </c>
      <c r="L283" t="s">
        <v>1086</v>
      </c>
      <c r="M283" t="s">
        <v>1086</v>
      </c>
      <c r="N283">
        <v>0.25</v>
      </c>
      <c r="O283" t="str">
        <f>B283 &amp; E283 &amp; D283</f>
        <v>9SYD-1SYD-1</v>
      </c>
      <c r="P283">
        <v>9.2391304347826098E-4</v>
      </c>
      <c r="Q283">
        <v>20300101</v>
      </c>
    </row>
    <row r="284" spans="1:17" x14ac:dyDescent="0.25">
      <c r="A284">
        <v>2700811</v>
      </c>
      <c r="B284">
        <v>9</v>
      </c>
      <c r="D284" t="s">
        <v>110</v>
      </c>
      <c r="E284" t="s">
        <v>110</v>
      </c>
      <c r="F284" t="s">
        <v>80</v>
      </c>
      <c r="G284" t="s">
        <v>81</v>
      </c>
      <c r="H284">
        <v>1.5</v>
      </c>
      <c r="I284" t="s">
        <v>1080</v>
      </c>
      <c r="J284">
        <v>1.5</v>
      </c>
      <c r="K284" t="s">
        <v>1086</v>
      </c>
      <c r="L284" t="s">
        <v>1086</v>
      </c>
      <c r="M284" t="s">
        <v>1086</v>
      </c>
      <c r="N284">
        <v>0.25</v>
      </c>
      <c r="O284" t="str">
        <f>B284 &amp; E284 &amp; D284</f>
        <v>9SYD-1SYD-1</v>
      </c>
      <c r="P284">
        <v>4.0760869565217399E-3</v>
      </c>
      <c r="Q284">
        <v>20300101</v>
      </c>
    </row>
    <row r="285" spans="1:17" x14ac:dyDescent="0.25">
      <c r="A285">
        <v>2700811</v>
      </c>
      <c r="B285">
        <v>9</v>
      </c>
      <c r="D285" t="s">
        <v>110</v>
      </c>
      <c r="E285" t="s">
        <v>110</v>
      </c>
      <c r="F285" t="s">
        <v>1158</v>
      </c>
      <c r="G285" t="s">
        <v>1159</v>
      </c>
      <c r="H285">
        <v>4.3999999999999997E-2</v>
      </c>
      <c r="I285" t="s">
        <v>1080</v>
      </c>
      <c r="J285">
        <v>4.3999999999999997E-2</v>
      </c>
      <c r="K285" t="s">
        <v>1086</v>
      </c>
      <c r="L285" t="s">
        <v>1086</v>
      </c>
      <c r="M285" t="s">
        <v>1086</v>
      </c>
      <c r="N285">
        <v>0.25</v>
      </c>
      <c r="O285" t="str">
        <f>B285 &amp; E285 &amp; D285</f>
        <v>9SYD-1SYD-1</v>
      </c>
      <c r="P285">
        <v>1.19565217391304E-4</v>
      </c>
      <c r="Q285">
        <v>20300101</v>
      </c>
    </row>
    <row r="286" spans="1:17" x14ac:dyDescent="0.25">
      <c r="A286">
        <v>2700811</v>
      </c>
      <c r="B286">
        <v>9</v>
      </c>
      <c r="D286" t="s">
        <v>111</v>
      </c>
      <c r="E286" t="s">
        <v>111</v>
      </c>
      <c r="F286" t="s">
        <v>1155</v>
      </c>
      <c r="G286" t="s">
        <v>1156</v>
      </c>
      <c r="H286">
        <v>0.33</v>
      </c>
      <c r="I286" t="s">
        <v>1080</v>
      </c>
      <c r="J286">
        <v>0.33</v>
      </c>
      <c r="K286" t="s">
        <v>1086</v>
      </c>
      <c r="L286" t="s">
        <v>1086</v>
      </c>
      <c r="M286" t="s">
        <v>1086</v>
      </c>
      <c r="N286">
        <v>0.25</v>
      </c>
      <c r="O286" t="str">
        <f>B286 &amp; E286 &amp; D286</f>
        <v>9SYD-2SYD-2</v>
      </c>
      <c r="P286">
        <v>8.96739130434783E-4</v>
      </c>
      <c r="Q286">
        <v>20300101</v>
      </c>
    </row>
    <row r="287" spans="1:17" x14ac:dyDescent="0.25">
      <c r="A287">
        <v>2700811</v>
      </c>
      <c r="B287">
        <v>9</v>
      </c>
      <c r="D287" t="s">
        <v>111</v>
      </c>
      <c r="E287" t="s">
        <v>111</v>
      </c>
      <c r="F287" t="s">
        <v>80</v>
      </c>
      <c r="G287" t="s">
        <v>81</v>
      </c>
      <c r="H287">
        <v>1.46</v>
      </c>
      <c r="I287" t="s">
        <v>1080</v>
      </c>
      <c r="J287">
        <v>1.46</v>
      </c>
      <c r="K287" t="s">
        <v>1086</v>
      </c>
      <c r="L287" t="s">
        <v>1086</v>
      </c>
      <c r="M287" t="s">
        <v>1086</v>
      </c>
      <c r="N287">
        <v>0.25</v>
      </c>
      <c r="O287" t="str">
        <f>B287 &amp; E287 &amp; D287</f>
        <v>9SYD-2SYD-2</v>
      </c>
      <c r="P287">
        <v>3.9673913043478297E-3</v>
      </c>
      <c r="Q287">
        <v>20300101</v>
      </c>
    </row>
    <row r="288" spans="1:17" x14ac:dyDescent="0.25">
      <c r="A288">
        <v>2700811</v>
      </c>
      <c r="B288">
        <v>9</v>
      </c>
      <c r="D288" t="s">
        <v>111</v>
      </c>
      <c r="E288" t="s">
        <v>111</v>
      </c>
      <c r="F288" t="s">
        <v>1158</v>
      </c>
      <c r="G288" t="s">
        <v>1159</v>
      </c>
      <c r="H288">
        <v>4.2999999999999997E-2</v>
      </c>
      <c r="I288" t="s">
        <v>1080</v>
      </c>
      <c r="J288">
        <v>4.2999999999999997E-2</v>
      </c>
      <c r="K288" t="s">
        <v>1086</v>
      </c>
      <c r="L288" t="s">
        <v>1086</v>
      </c>
      <c r="M288" t="s">
        <v>1086</v>
      </c>
      <c r="N288">
        <v>0.25</v>
      </c>
      <c r="O288" t="str">
        <f>B288 &amp; E288 &amp; D288</f>
        <v>9SYD-2SYD-2</v>
      </c>
      <c r="P288">
        <v>1.1684782608695701E-4</v>
      </c>
      <c r="Q288">
        <v>20300101</v>
      </c>
    </row>
    <row r="289" spans="1:17" x14ac:dyDescent="0.25">
      <c r="A289">
        <v>12629711</v>
      </c>
      <c r="B289">
        <v>14</v>
      </c>
      <c r="D289" t="s">
        <v>78</v>
      </c>
      <c r="E289" t="s">
        <v>78</v>
      </c>
      <c r="F289" t="s">
        <v>1158</v>
      </c>
      <c r="G289" t="s">
        <v>1159</v>
      </c>
      <c r="H289">
        <v>0.2409</v>
      </c>
      <c r="I289" t="s">
        <v>1080</v>
      </c>
      <c r="J289">
        <v>0.2409</v>
      </c>
      <c r="K289" t="s">
        <v>1160</v>
      </c>
      <c r="L289" t="s">
        <v>1082</v>
      </c>
      <c r="M289" t="s">
        <v>1088</v>
      </c>
      <c r="N289">
        <v>0.16</v>
      </c>
      <c r="O289" t="str">
        <f>B289 &amp; E289 &amp; D289</f>
        <v>1411</v>
      </c>
      <c r="P289">
        <v>4.1895652173912999E-4</v>
      </c>
      <c r="Q289">
        <v>10300602</v>
      </c>
    </row>
    <row r="290" spans="1:17" x14ac:dyDescent="0.25">
      <c r="A290">
        <v>12629711</v>
      </c>
      <c r="B290">
        <v>14</v>
      </c>
      <c r="D290" t="s">
        <v>78</v>
      </c>
      <c r="E290" t="s">
        <v>78</v>
      </c>
      <c r="F290" t="s">
        <v>1155</v>
      </c>
      <c r="G290" t="s">
        <v>1156</v>
      </c>
      <c r="H290">
        <v>0.21274299999999999</v>
      </c>
      <c r="I290" t="s">
        <v>1080</v>
      </c>
      <c r="J290">
        <v>0.21274299999999999</v>
      </c>
      <c r="K290" t="s">
        <v>1200</v>
      </c>
      <c r="L290" t="s">
        <v>1082</v>
      </c>
      <c r="M290" t="s">
        <v>1088</v>
      </c>
      <c r="N290">
        <v>0.16</v>
      </c>
      <c r="O290" t="str">
        <f>B290 &amp; E290 &amp; D290</f>
        <v>1411</v>
      </c>
      <c r="P290">
        <v>3.6998782608695601E-4</v>
      </c>
      <c r="Q290">
        <v>10300602</v>
      </c>
    </row>
    <row r="291" spans="1:17" x14ac:dyDescent="0.25">
      <c r="A291">
        <v>12629711</v>
      </c>
      <c r="B291">
        <v>14</v>
      </c>
      <c r="D291" t="s">
        <v>83</v>
      </c>
      <c r="E291" t="s">
        <v>78</v>
      </c>
      <c r="F291" t="s">
        <v>1158</v>
      </c>
      <c r="G291" t="s">
        <v>1159</v>
      </c>
      <c r="H291">
        <v>5.6950000000000002E-4</v>
      </c>
      <c r="I291" t="s">
        <v>1080</v>
      </c>
      <c r="J291">
        <v>5.6950000000000002E-4</v>
      </c>
      <c r="K291" t="s">
        <v>1201</v>
      </c>
      <c r="L291" t="s">
        <v>1082</v>
      </c>
      <c r="M291" t="s">
        <v>1087</v>
      </c>
      <c r="N291">
        <v>0</v>
      </c>
      <c r="O291" t="str">
        <f>B291 &amp; E291 &amp; D291</f>
        <v>1412</v>
      </c>
      <c r="P291">
        <v>0</v>
      </c>
      <c r="Q291">
        <v>10300502</v>
      </c>
    </row>
    <row r="292" spans="1:17" x14ac:dyDescent="0.25">
      <c r="A292">
        <v>12629711</v>
      </c>
      <c r="B292">
        <v>14</v>
      </c>
      <c r="D292" t="s">
        <v>83</v>
      </c>
      <c r="E292" t="s">
        <v>78</v>
      </c>
      <c r="F292" t="s">
        <v>1155</v>
      </c>
      <c r="G292" t="s">
        <v>1156</v>
      </c>
      <c r="H292">
        <v>1.75344E-3</v>
      </c>
      <c r="I292" t="s">
        <v>1080</v>
      </c>
      <c r="J292">
        <v>1.75344E-3</v>
      </c>
      <c r="K292" t="s">
        <v>1202</v>
      </c>
      <c r="L292" t="s">
        <v>1082</v>
      </c>
      <c r="M292" t="s">
        <v>1087</v>
      </c>
      <c r="N292">
        <v>0</v>
      </c>
      <c r="O292" t="str">
        <f>B292 &amp; E292 &amp; D292</f>
        <v>1412</v>
      </c>
      <c r="P292">
        <v>0</v>
      </c>
      <c r="Q292">
        <v>10300502</v>
      </c>
    </row>
    <row r="293" spans="1:17" x14ac:dyDescent="0.25">
      <c r="A293">
        <v>12629711</v>
      </c>
      <c r="B293">
        <v>14</v>
      </c>
      <c r="D293" t="s">
        <v>78</v>
      </c>
      <c r="E293" t="s">
        <v>83</v>
      </c>
      <c r="F293" t="s">
        <v>1158</v>
      </c>
      <c r="G293" t="s">
        <v>1159</v>
      </c>
      <c r="H293">
        <v>0.24210999999999999</v>
      </c>
      <c r="I293" t="s">
        <v>1080</v>
      </c>
      <c r="J293">
        <v>0.24210999999999999</v>
      </c>
      <c r="K293" t="s">
        <v>1160</v>
      </c>
      <c r="L293" t="s">
        <v>1082</v>
      </c>
      <c r="M293" t="s">
        <v>1088</v>
      </c>
      <c r="N293">
        <v>0.16</v>
      </c>
      <c r="O293" t="str">
        <f>B293 &amp; E293 &amp; D293</f>
        <v>1421</v>
      </c>
      <c r="P293">
        <v>4.2106086956521699E-4</v>
      </c>
      <c r="Q293">
        <v>10300602</v>
      </c>
    </row>
    <row r="294" spans="1:17" x14ac:dyDescent="0.25">
      <c r="A294">
        <v>12629711</v>
      </c>
      <c r="B294">
        <v>14</v>
      </c>
      <c r="D294" t="s">
        <v>78</v>
      </c>
      <c r="E294" t="s">
        <v>83</v>
      </c>
      <c r="F294" t="s">
        <v>1155</v>
      </c>
      <c r="G294" t="s">
        <v>1156</v>
      </c>
      <c r="H294">
        <v>0.22042</v>
      </c>
      <c r="I294" t="s">
        <v>1080</v>
      </c>
      <c r="J294">
        <v>0.22042</v>
      </c>
      <c r="K294" t="s">
        <v>1203</v>
      </c>
      <c r="L294" t="s">
        <v>1082</v>
      </c>
      <c r="M294" t="s">
        <v>1088</v>
      </c>
      <c r="N294">
        <v>0.16</v>
      </c>
      <c r="O294" t="str">
        <f>B294 &amp; E294 &amp; D294</f>
        <v>1421</v>
      </c>
      <c r="P294">
        <v>3.8333913043478299E-4</v>
      </c>
      <c r="Q294">
        <v>10300602</v>
      </c>
    </row>
    <row r="295" spans="1:17" x14ac:dyDescent="0.25">
      <c r="A295">
        <v>12629711</v>
      </c>
      <c r="B295">
        <v>14</v>
      </c>
      <c r="D295" t="s">
        <v>83</v>
      </c>
      <c r="E295" t="s">
        <v>83</v>
      </c>
      <c r="F295" t="s">
        <v>1158</v>
      </c>
      <c r="G295" t="s">
        <v>1159</v>
      </c>
      <c r="H295">
        <v>5.5080000000000005E-4</v>
      </c>
      <c r="I295" t="s">
        <v>1080</v>
      </c>
      <c r="J295">
        <v>5.5080000000000005E-4</v>
      </c>
      <c r="K295" t="s">
        <v>1201</v>
      </c>
      <c r="L295" t="s">
        <v>1082</v>
      </c>
      <c r="M295" t="s">
        <v>1087</v>
      </c>
      <c r="N295">
        <v>0</v>
      </c>
      <c r="O295" t="str">
        <f>B295 &amp; E295 &amp; D295</f>
        <v>1422</v>
      </c>
      <c r="P295">
        <v>0</v>
      </c>
      <c r="Q295">
        <v>10300502</v>
      </c>
    </row>
    <row r="296" spans="1:17" x14ac:dyDescent="0.25">
      <c r="A296">
        <v>12629711</v>
      </c>
      <c r="B296">
        <v>14</v>
      </c>
      <c r="D296" t="s">
        <v>83</v>
      </c>
      <c r="E296" t="s">
        <v>83</v>
      </c>
      <c r="F296" t="s">
        <v>1155</v>
      </c>
      <c r="G296" t="s">
        <v>1156</v>
      </c>
      <c r="H296">
        <v>7.8911200000000002E-4</v>
      </c>
      <c r="I296" t="s">
        <v>1080</v>
      </c>
      <c r="J296">
        <v>7.8911200000000002E-4</v>
      </c>
      <c r="K296" t="s">
        <v>1204</v>
      </c>
      <c r="L296" t="s">
        <v>1082</v>
      </c>
      <c r="M296" t="s">
        <v>1087</v>
      </c>
      <c r="N296">
        <v>0</v>
      </c>
      <c r="O296" t="str">
        <f>B296 &amp; E296 &amp; D296</f>
        <v>1422</v>
      </c>
      <c r="P296">
        <v>0</v>
      </c>
      <c r="Q296">
        <v>10300502</v>
      </c>
    </row>
    <row r="297" spans="1:17" x14ac:dyDescent="0.25">
      <c r="A297">
        <v>12629711</v>
      </c>
      <c r="B297">
        <v>14</v>
      </c>
      <c r="D297" t="s">
        <v>78</v>
      </c>
      <c r="E297" t="s">
        <v>466</v>
      </c>
      <c r="F297" t="s">
        <v>1158</v>
      </c>
      <c r="G297" t="s">
        <v>1159</v>
      </c>
      <c r="H297">
        <v>0.190383</v>
      </c>
      <c r="I297" t="s">
        <v>1080</v>
      </c>
      <c r="J297">
        <v>0.190383</v>
      </c>
      <c r="K297" t="s">
        <v>1160</v>
      </c>
      <c r="L297" t="s">
        <v>1082</v>
      </c>
      <c r="M297" t="s">
        <v>1088</v>
      </c>
      <c r="N297">
        <v>0.1</v>
      </c>
      <c r="O297" t="str">
        <f>B297 &amp; E297 &amp; D297</f>
        <v>1431</v>
      </c>
      <c r="P297">
        <v>2.0693804347826099E-4</v>
      </c>
      <c r="Q297">
        <v>10300602</v>
      </c>
    </row>
    <row r="298" spans="1:17" x14ac:dyDescent="0.25">
      <c r="A298">
        <v>12629711</v>
      </c>
      <c r="B298">
        <v>14</v>
      </c>
      <c r="D298" t="s">
        <v>78</v>
      </c>
      <c r="E298" t="s">
        <v>466</v>
      </c>
      <c r="F298" t="s">
        <v>1155</v>
      </c>
      <c r="G298" t="s">
        <v>1156</v>
      </c>
      <c r="H298">
        <v>6.3629199999999997E-2</v>
      </c>
      <c r="I298" t="s">
        <v>1080</v>
      </c>
      <c r="J298">
        <v>6.3629199999999997E-2</v>
      </c>
      <c r="K298" t="s">
        <v>1205</v>
      </c>
      <c r="L298" t="s">
        <v>1082</v>
      </c>
      <c r="M298" t="s">
        <v>1088</v>
      </c>
      <c r="N298">
        <v>0.1</v>
      </c>
      <c r="O298" t="str">
        <f>B298 &amp; E298 &amp; D298</f>
        <v>1431</v>
      </c>
      <c r="P298">
        <v>6.9162173913043498E-5</v>
      </c>
      <c r="Q298">
        <v>10300602</v>
      </c>
    </row>
    <row r="299" spans="1:17" x14ac:dyDescent="0.25">
      <c r="A299">
        <v>12629711</v>
      </c>
      <c r="B299">
        <v>14</v>
      </c>
      <c r="D299" t="s">
        <v>83</v>
      </c>
      <c r="E299" t="s">
        <v>466</v>
      </c>
      <c r="F299" t="s">
        <v>1158</v>
      </c>
      <c r="G299" t="s">
        <v>1159</v>
      </c>
      <c r="H299">
        <v>9.8940000000000009E-4</v>
      </c>
      <c r="I299" t="s">
        <v>1080</v>
      </c>
      <c r="J299">
        <v>9.8940000000000009E-4</v>
      </c>
      <c r="K299" t="s">
        <v>1201</v>
      </c>
      <c r="L299" t="s">
        <v>1082</v>
      </c>
      <c r="M299" t="s">
        <v>1087</v>
      </c>
      <c r="N299">
        <v>0.49</v>
      </c>
      <c r="O299" t="str">
        <f>B299 &amp; E299 &amp; D299</f>
        <v>1432</v>
      </c>
      <c r="P299">
        <v>5.2696304347826097E-6</v>
      </c>
      <c r="Q299">
        <v>10300502</v>
      </c>
    </row>
    <row r="300" spans="1:17" x14ac:dyDescent="0.25">
      <c r="A300">
        <v>12629711</v>
      </c>
      <c r="B300">
        <v>14</v>
      </c>
      <c r="D300" t="s">
        <v>83</v>
      </c>
      <c r="E300" t="s">
        <v>466</v>
      </c>
      <c r="F300" t="s">
        <v>1155</v>
      </c>
      <c r="G300" t="s">
        <v>1156</v>
      </c>
      <c r="H300">
        <v>4.0108499999999998E-3</v>
      </c>
      <c r="I300" t="s">
        <v>1080</v>
      </c>
      <c r="J300">
        <v>4.0108499999999998E-3</v>
      </c>
      <c r="K300" t="s">
        <v>1206</v>
      </c>
      <c r="L300" t="s">
        <v>1082</v>
      </c>
      <c r="M300" t="s">
        <v>1087</v>
      </c>
      <c r="N300">
        <v>0.49</v>
      </c>
      <c r="O300" t="str">
        <f>B300 &amp; E300 &amp; D300</f>
        <v>1432</v>
      </c>
      <c r="P300">
        <v>2.1362135869565198E-5</v>
      </c>
      <c r="Q300">
        <v>10300502</v>
      </c>
    </row>
    <row r="301" spans="1:17" x14ac:dyDescent="0.25">
      <c r="A301">
        <v>12629711</v>
      </c>
      <c r="B301">
        <v>14</v>
      </c>
      <c r="D301" t="s">
        <v>78</v>
      </c>
      <c r="E301" t="s">
        <v>467</v>
      </c>
      <c r="F301" t="s">
        <v>1158</v>
      </c>
      <c r="G301" t="s">
        <v>1159</v>
      </c>
      <c r="H301">
        <v>4.6420000000000003E-2</v>
      </c>
      <c r="I301" t="s">
        <v>1080</v>
      </c>
      <c r="J301">
        <v>4.6420000000000003E-2</v>
      </c>
      <c r="K301" t="s">
        <v>1160</v>
      </c>
      <c r="L301" t="s">
        <v>1082</v>
      </c>
      <c r="M301" t="s">
        <v>1088</v>
      </c>
      <c r="N301">
        <v>0.64</v>
      </c>
      <c r="O301" t="str">
        <f>B301 &amp; E301 &amp; D301</f>
        <v>1451</v>
      </c>
      <c r="P301">
        <v>3.2292173913043502E-4</v>
      </c>
      <c r="Q301">
        <v>10300602</v>
      </c>
    </row>
    <row r="302" spans="1:17" x14ac:dyDescent="0.25">
      <c r="A302">
        <v>12629711</v>
      </c>
      <c r="B302">
        <v>14</v>
      </c>
      <c r="D302" t="s">
        <v>78</v>
      </c>
      <c r="E302" t="s">
        <v>467</v>
      </c>
      <c r="F302" t="s">
        <v>1155</v>
      </c>
      <c r="G302" t="s">
        <v>1156</v>
      </c>
      <c r="H302">
        <v>0.70896000000000003</v>
      </c>
      <c r="I302" t="s">
        <v>1080</v>
      </c>
      <c r="J302">
        <v>0.70896000000000003</v>
      </c>
      <c r="K302" t="s">
        <v>1157</v>
      </c>
      <c r="L302" t="s">
        <v>1082</v>
      </c>
      <c r="M302" t="s">
        <v>1088</v>
      </c>
      <c r="N302">
        <v>0.64</v>
      </c>
      <c r="O302" t="str">
        <f>B302 &amp; E302 &amp; D302</f>
        <v>1451</v>
      </c>
      <c r="P302">
        <v>4.9318956521739099E-3</v>
      </c>
      <c r="Q302">
        <v>10300602</v>
      </c>
    </row>
    <row r="303" spans="1:17" x14ac:dyDescent="0.25">
      <c r="A303">
        <v>12629711</v>
      </c>
      <c r="B303">
        <v>14</v>
      </c>
      <c r="D303" t="s">
        <v>78</v>
      </c>
      <c r="E303" t="s">
        <v>468</v>
      </c>
      <c r="F303" t="s">
        <v>1158</v>
      </c>
      <c r="G303" t="s">
        <v>1159</v>
      </c>
      <c r="H303">
        <v>6.2755000000000005E-2</v>
      </c>
      <c r="I303" t="s">
        <v>1080</v>
      </c>
      <c r="J303">
        <v>6.2755000000000005E-2</v>
      </c>
      <c r="K303" t="s">
        <v>1160</v>
      </c>
      <c r="L303" t="s">
        <v>1082</v>
      </c>
      <c r="M303" t="s">
        <v>1088</v>
      </c>
      <c r="N303">
        <v>0.52</v>
      </c>
      <c r="O303" t="str">
        <f>B303 &amp; E303 &amp; D303</f>
        <v>1461</v>
      </c>
      <c r="P303">
        <v>3.5470217391304399E-4</v>
      </c>
      <c r="Q303">
        <v>10300602</v>
      </c>
    </row>
    <row r="304" spans="1:17" x14ac:dyDescent="0.25">
      <c r="A304">
        <v>12629711</v>
      </c>
      <c r="B304">
        <v>14</v>
      </c>
      <c r="D304" t="s">
        <v>78</v>
      </c>
      <c r="E304" t="s">
        <v>468</v>
      </c>
      <c r="F304" t="s">
        <v>1155</v>
      </c>
      <c r="G304" t="s">
        <v>1156</v>
      </c>
      <c r="H304">
        <v>0.95843999999999996</v>
      </c>
      <c r="I304" t="s">
        <v>1080</v>
      </c>
      <c r="J304">
        <v>0.95843999999999996</v>
      </c>
      <c r="K304" t="s">
        <v>1157</v>
      </c>
      <c r="L304" t="s">
        <v>1082</v>
      </c>
      <c r="M304" t="s">
        <v>1088</v>
      </c>
      <c r="N304">
        <v>0.52</v>
      </c>
      <c r="O304" t="str">
        <f>B304 &amp; E304 &amp; D304</f>
        <v>1461</v>
      </c>
      <c r="P304">
        <v>5.41726956521739E-3</v>
      </c>
      <c r="Q304">
        <v>10300602</v>
      </c>
    </row>
    <row r="305" spans="1:17" x14ac:dyDescent="0.25">
      <c r="A305">
        <v>12629711</v>
      </c>
      <c r="B305">
        <v>14</v>
      </c>
      <c r="D305" t="s">
        <v>1207</v>
      </c>
      <c r="E305" t="s">
        <v>1208</v>
      </c>
      <c r="F305" t="s">
        <v>1158</v>
      </c>
      <c r="G305" t="s">
        <v>1159</v>
      </c>
      <c r="H305">
        <v>1.9599999999999999E-4</v>
      </c>
      <c r="I305" t="s">
        <v>1080</v>
      </c>
      <c r="J305">
        <v>1.9599999999999999E-4</v>
      </c>
      <c r="K305" t="s">
        <v>1086</v>
      </c>
      <c r="L305" t="s">
        <v>1086</v>
      </c>
      <c r="M305" t="s">
        <v>1086</v>
      </c>
      <c r="N305">
        <v>0.25</v>
      </c>
      <c r="O305" t="str">
        <f>B305 &amp; E305 &amp; D305</f>
        <v>14AST-1Storage capacity</v>
      </c>
      <c r="P305">
        <v>5.3260869565217395E-7</v>
      </c>
      <c r="Q305">
        <v>39090003</v>
      </c>
    </row>
    <row r="306" spans="1:17" x14ac:dyDescent="0.25">
      <c r="A306">
        <v>12629711</v>
      </c>
      <c r="B306">
        <v>14</v>
      </c>
      <c r="D306" t="s">
        <v>514</v>
      </c>
      <c r="E306" t="s">
        <v>1208</v>
      </c>
      <c r="F306" t="s">
        <v>1158</v>
      </c>
      <c r="G306" t="s">
        <v>1159</v>
      </c>
      <c r="H306">
        <v>4.8999999999999998E-5</v>
      </c>
      <c r="I306" t="s">
        <v>1080</v>
      </c>
      <c r="J306">
        <v>4.8999999999999998E-5</v>
      </c>
      <c r="K306" t="s">
        <v>1086</v>
      </c>
      <c r="L306" t="s">
        <v>1086</v>
      </c>
      <c r="M306" t="s">
        <v>1086</v>
      </c>
      <c r="N306">
        <v>0.35</v>
      </c>
      <c r="O306" t="str">
        <f>B306 &amp; E306 &amp; D306</f>
        <v>14AST-1Throughput</v>
      </c>
      <c r="P306">
        <v>1.8641304347826099E-7</v>
      </c>
      <c r="Q306">
        <v>39090004</v>
      </c>
    </row>
    <row r="307" spans="1:17" x14ac:dyDescent="0.25">
      <c r="A307">
        <v>12629711</v>
      </c>
      <c r="B307">
        <v>14</v>
      </c>
      <c r="D307" t="s">
        <v>514</v>
      </c>
      <c r="E307" t="s">
        <v>1209</v>
      </c>
      <c r="F307" t="s">
        <v>1158</v>
      </c>
      <c r="G307" t="s">
        <v>1159</v>
      </c>
      <c r="H307">
        <v>0.43280000000000002</v>
      </c>
      <c r="I307" t="s">
        <v>1080</v>
      </c>
      <c r="J307">
        <v>0.43280000000000002</v>
      </c>
      <c r="K307" t="s">
        <v>1086</v>
      </c>
      <c r="L307" t="s">
        <v>1086</v>
      </c>
      <c r="M307" t="s">
        <v>1086</v>
      </c>
      <c r="N307">
        <v>0.25</v>
      </c>
      <c r="O307" t="str">
        <f>B307 &amp; E307 &amp; D307</f>
        <v>14ChemThroughput</v>
      </c>
      <c r="P307">
        <v>1.1760869565217401E-3</v>
      </c>
      <c r="Q307">
        <v>40799999</v>
      </c>
    </row>
    <row r="308" spans="1:17" x14ac:dyDescent="0.25">
      <c r="A308">
        <v>12629711</v>
      </c>
      <c r="B308">
        <v>14</v>
      </c>
      <c r="D308" t="s">
        <v>1207</v>
      </c>
      <c r="E308" t="s">
        <v>1210</v>
      </c>
      <c r="F308" t="s">
        <v>1158</v>
      </c>
      <c r="G308" t="s">
        <v>1159</v>
      </c>
      <c r="H308">
        <v>4.1999999999999998E-5</v>
      </c>
      <c r="I308" t="s">
        <v>1080</v>
      </c>
      <c r="J308">
        <v>4.1999999999999998E-5</v>
      </c>
      <c r="K308" t="s">
        <v>1086</v>
      </c>
      <c r="L308" t="s">
        <v>1086</v>
      </c>
      <c r="M308" t="s">
        <v>1086</v>
      </c>
      <c r="N308">
        <v>0.25</v>
      </c>
      <c r="O308" t="str">
        <f>B308 &amp; E308 &amp; D308</f>
        <v>14CITStorage capacity</v>
      </c>
      <c r="P308">
        <v>1.14130434782609E-7</v>
      </c>
      <c r="Q308">
        <v>39090003</v>
      </c>
    </row>
    <row r="309" spans="1:17" x14ac:dyDescent="0.25">
      <c r="A309">
        <v>12629711</v>
      </c>
      <c r="B309">
        <v>14</v>
      </c>
      <c r="D309" t="s">
        <v>514</v>
      </c>
      <c r="E309" t="s">
        <v>1210</v>
      </c>
      <c r="F309" t="s">
        <v>1158</v>
      </c>
      <c r="G309" t="s">
        <v>1159</v>
      </c>
      <c r="H309">
        <v>9.9999999999999995E-7</v>
      </c>
      <c r="I309" t="s">
        <v>1080</v>
      </c>
      <c r="J309">
        <v>9.9999999999999995E-7</v>
      </c>
      <c r="K309" t="s">
        <v>1086</v>
      </c>
      <c r="L309" t="s">
        <v>1086</v>
      </c>
      <c r="M309" t="s">
        <v>1086</v>
      </c>
      <c r="N309">
        <v>0.33</v>
      </c>
      <c r="O309" t="str">
        <f>B309 &amp; E309 &amp; D309</f>
        <v>14CITThroughput</v>
      </c>
      <c r="P309">
        <v>3.5869565217391299E-9</v>
      </c>
      <c r="Q309">
        <v>39090004</v>
      </c>
    </row>
    <row r="310" spans="1:17" x14ac:dyDescent="0.25">
      <c r="A310">
        <v>12629711</v>
      </c>
      <c r="B310">
        <v>14</v>
      </c>
      <c r="D310" t="s">
        <v>1207</v>
      </c>
      <c r="E310" t="s">
        <v>1211</v>
      </c>
      <c r="F310" t="s">
        <v>1158</v>
      </c>
      <c r="G310" t="s">
        <v>1159</v>
      </c>
      <c r="H310">
        <v>4.6999999999999997E-5</v>
      </c>
      <c r="I310" t="s">
        <v>1080</v>
      </c>
      <c r="J310">
        <v>4.6999999999999997E-5</v>
      </c>
      <c r="K310" t="s">
        <v>1086</v>
      </c>
      <c r="L310" t="s">
        <v>1086</v>
      </c>
      <c r="M310" t="s">
        <v>1086</v>
      </c>
      <c r="N310">
        <v>0.25</v>
      </c>
      <c r="O310" t="str">
        <f>B310 &amp; E310 &amp; D310</f>
        <v>14DT-1Storage capacity</v>
      </c>
      <c r="P310">
        <v>1.2771739130434801E-7</v>
      </c>
      <c r="Q310">
        <v>39090003</v>
      </c>
    </row>
    <row r="311" spans="1:17" x14ac:dyDescent="0.25">
      <c r="A311">
        <v>12629711</v>
      </c>
      <c r="B311">
        <v>14</v>
      </c>
      <c r="D311" t="s">
        <v>514</v>
      </c>
      <c r="E311" t="s">
        <v>1211</v>
      </c>
      <c r="F311" t="s">
        <v>1158</v>
      </c>
      <c r="G311" t="s">
        <v>1159</v>
      </c>
      <c r="H311">
        <v>2.5999999999999998E-5</v>
      </c>
      <c r="I311" t="s">
        <v>1080</v>
      </c>
      <c r="J311">
        <v>2.5999999999999998E-5</v>
      </c>
      <c r="K311" t="s">
        <v>1086</v>
      </c>
      <c r="L311" t="s">
        <v>1086</v>
      </c>
      <c r="M311" t="s">
        <v>1086</v>
      </c>
      <c r="N311">
        <v>0.43</v>
      </c>
      <c r="O311" t="str">
        <f>B311 &amp; E311 &amp; D311</f>
        <v>14DT-1Throughput</v>
      </c>
      <c r="P311">
        <v>1.21521739130435E-7</v>
      </c>
      <c r="Q311">
        <v>39090004</v>
      </c>
    </row>
    <row r="312" spans="1:17" x14ac:dyDescent="0.25">
      <c r="A312">
        <v>12629711</v>
      </c>
      <c r="B312">
        <v>14</v>
      </c>
      <c r="D312" t="s">
        <v>1207</v>
      </c>
      <c r="E312" t="s">
        <v>1212</v>
      </c>
      <c r="F312" t="s">
        <v>1158</v>
      </c>
      <c r="G312" t="s">
        <v>1159</v>
      </c>
      <c r="H312">
        <v>2.1000000000000001E-4</v>
      </c>
      <c r="I312" t="s">
        <v>1080</v>
      </c>
      <c r="J312">
        <v>2.1000000000000001E-4</v>
      </c>
      <c r="K312" t="s">
        <v>1086</v>
      </c>
      <c r="L312" t="s">
        <v>1086</v>
      </c>
      <c r="M312" t="s">
        <v>1086</v>
      </c>
      <c r="N312">
        <v>0.25</v>
      </c>
      <c r="O312" t="str">
        <f>B312 &amp; E312 &amp; D312</f>
        <v>14DT-2Storage capacity</v>
      </c>
      <c r="P312">
        <v>5.7065217391304396E-7</v>
      </c>
      <c r="Q312">
        <v>39090003</v>
      </c>
    </row>
    <row r="313" spans="1:17" x14ac:dyDescent="0.25">
      <c r="A313">
        <v>12629711</v>
      </c>
      <c r="B313">
        <v>14</v>
      </c>
      <c r="D313" t="s">
        <v>514</v>
      </c>
      <c r="E313" t="s">
        <v>1212</v>
      </c>
      <c r="F313" t="s">
        <v>1158</v>
      </c>
      <c r="G313" t="s">
        <v>1159</v>
      </c>
      <c r="H313">
        <v>1.0900000000000001E-4</v>
      </c>
      <c r="I313" t="s">
        <v>1080</v>
      </c>
      <c r="J313">
        <v>1.0900000000000001E-4</v>
      </c>
      <c r="K313" t="s">
        <v>1086</v>
      </c>
      <c r="L313" t="s">
        <v>1086</v>
      </c>
      <c r="M313" t="s">
        <v>1086</v>
      </c>
      <c r="N313">
        <v>0.4</v>
      </c>
      <c r="O313" t="str">
        <f>B313 &amp; E313 &amp; D313</f>
        <v>14DT-2Throughput</v>
      </c>
      <c r="P313">
        <v>4.7391304347826102E-7</v>
      </c>
      <c r="Q313">
        <v>39090004</v>
      </c>
    </row>
    <row r="314" spans="1:17" x14ac:dyDescent="0.25">
      <c r="A314">
        <v>12629711</v>
      </c>
      <c r="B314">
        <v>14</v>
      </c>
      <c r="D314" t="s">
        <v>1207</v>
      </c>
      <c r="E314" t="s">
        <v>1213</v>
      </c>
      <c r="F314" t="s">
        <v>1158</v>
      </c>
      <c r="G314" t="s">
        <v>1159</v>
      </c>
      <c r="H314">
        <v>2.14E-4</v>
      </c>
      <c r="I314" t="s">
        <v>1080</v>
      </c>
      <c r="J314">
        <v>2.14E-4</v>
      </c>
      <c r="K314" t="s">
        <v>1086</v>
      </c>
      <c r="L314" t="s">
        <v>1086</v>
      </c>
      <c r="M314" t="s">
        <v>1086</v>
      </c>
      <c r="N314">
        <v>0.25</v>
      </c>
      <c r="O314" t="str">
        <f>B314 &amp; E314 &amp; D314</f>
        <v>14DT-3Storage capacity</v>
      </c>
      <c r="P314">
        <v>5.8152173913043496E-7</v>
      </c>
      <c r="Q314">
        <v>39090003</v>
      </c>
    </row>
    <row r="315" spans="1:17" x14ac:dyDescent="0.25">
      <c r="A315">
        <v>12629711</v>
      </c>
      <c r="B315">
        <v>14</v>
      </c>
      <c r="D315" t="s">
        <v>514</v>
      </c>
      <c r="E315" t="s">
        <v>1213</v>
      </c>
      <c r="F315" t="s">
        <v>1158</v>
      </c>
      <c r="G315" t="s">
        <v>1159</v>
      </c>
      <c r="H315">
        <v>1.05E-4</v>
      </c>
      <c r="I315" t="s">
        <v>1080</v>
      </c>
      <c r="J315">
        <v>1.05E-4</v>
      </c>
      <c r="K315" t="s">
        <v>1086</v>
      </c>
      <c r="L315" t="s">
        <v>1086</v>
      </c>
      <c r="M315" t="s">
        <v>1086</v>
      </c>
      <c r="N315">
        <v>0.4</v>
      </c>
      <c r="O315" t="str">
        <f>B315 &amp; E315 &amp; D315</f>
        <v>14DT-3Throughput</v>
      </c>
      <c r="P315">
        <v>4.56521739130435E-7</v>
      </c>
      <c r="Q315">
        <v>39090004</v>
      </c>
    </row>
    <row r="316" spans="1:17" x14ac:dyDescent="0.25">
      <c r="A316">
        <v>12629711</v>
      </c>
      <c r="B316">
        <v>14</v>
      </c>
      <c r="D316" t="s">
        <v>1207</v>
      </c>
      <c r="E316" t="s">
        <v>1214</v>
      </c>
      <c r="F316" t="s">
        <v>1158</v>
      </c>
      <c r="G316" t="s">
        <v>1159</v>
      </c>
      <c r="H316">
        <v>4.6E-5</v>
      </c>
      <c r="I316" t="s">
        <v>1080</v>
      </c>
      <c r="J316">
        <v>4.6E-5</v>
      </c>
      <c r="K316" t="s">
        <v>1086</v>
      </c>
      <c r="L316" t="s">
        <v>1086</v>
      </c>
      <c r="M316" t="s">
        <v>1086</v>
      </c>
      <c r="N316">
        <v>0.25</v>
      </c>
      <c r="O316" t="str">
        <f>B316 &amp; E316 &amp; D316</f>
        <v>14DT-4Storage capacity</v>
      </c>
      <c r="P316">
        <v>1.2499999999999999E-7</v>
      </c>
      <c r="Q316">
        <v>39090003</v>
      </c>
    </row>
    <row r="317" spans="1:17" x14ac:dyDescent="0.25">
      <c r="A317">
        <v>12629711</v>
      </c>
      <c r="B317">
        <v>14</v>
      </c>
      <c r="D317" t="s">
        <v>514</v>
      </c>
      <c r="E317" t="s">
        <v>1214</v>
      </c>
      <c r="F317" t="s">
        <v>1158</v>
      </c>
      <c r="G317" t="s">
        <v>1159</v>
      </c>
      <c r="H317">
        <v>7.2000000000000002E-5</v>
      </c>
      <c r="I317" t="s">
        <v>1080</v>
      </c>
      <c r="J317">
        <v>7.2000000000000002E-5</v>
      </c>
      <c r="K317" t="s">
        <v>1086</v>
      </c>
      <c r="L317" t="s">
        <v>1086</v>
      </c>
      <c r="M317" t="s">
        <v>1086</v>
      </c>
      <c r="N317">
        <v>0.3</v>
      </c>
      <c r="O317" t="str">
        <f>B317 &amp; E317 &amp; D317</f>
        <v>14DT-4Throughput</v>
      </c>
      <c r="P317">
        <v>2.3478260869565201E-7</v>
      </c>
      <c r="Q317">
        <v>39090004</v>
      </c>
    </row>
    <row r="318" spans="1:17" x14ac:dyDescent="0.25">
      <c r="A318">
        <v>12629711</v>
      </c>
      <c r="B318">
        <v>14</v>
      </c>
      <c r="D318" t="s">
        <v>1207</v>
      </c>
      <c r="E318" t="s">
        <v>1215</v>
      </c>
      <c r="F318" t="s">
        <v>1158</v>
      </c>
      <c r="G318" t="s">
        <v>1159</v>
      </c>
      <c r="H318">
        <v>2.0999999999999999E-5</v>
      </c>
      <c r="I318" t="s">
        <v>1080</v>
      </c>
      <c r="J318">
        <v>2.0999999999999999E-5</v>
      </c>
      <c r="K318" t="s">
        <v>1086</v>
      </c>
      <c r="L318" t="s">
        <v>1086</v>
      </c>
      <c r="M318" t="s">
        <v>1086</v>
      </c>
      <c r="N318">
        <v>0.25</v>
      </c>
      <c r="O318" t="str">
        <f>B318 &amp; E318 &amp; D318</f>
        <v>14EBTStorage capacity</v>
      </c>
      <c r="P318">
        <v>5.7065217391304302E-8</v>
      </c>
      <c r="Q318">
        <v>39090003</v>
      </c>
    </row>
    <row r="319" spans="1:17" x14ac:dyDescent="0.25">
      <c r="A319">
        <v>12629711</v>
      </c>
      <c r="B319">
        <v>14</v>
      </c>
      <c r="D319" t="s">
        <v>514</v>
      </c>
      <c r="E319" t="s">
        <v>1215</v>
      </c>
      <c r="F319" t="s">
        <v>1158</v>
      </c>
      <c r="G319" t="s">
        <v>1159</v>
      </c>
      <c r="H319">
        <v>4.9999999999999998E-7</v>
      </c>
      <c r="I319" t="s">
        <v>1080</v>
      </c>
      <c r="J319">
        <v>4.9999999999999998E-7</v>
      </c>
      <c r="K319" t="s">
        <v>1086</v>
      </c>
      <c r="L319" t="s">
        <v>1086</v>
      </c>
      <c r="M319" t="s">
        <v>1086</v>
      </c>
      <c r="N319">
        <v>0.34</v>
      </c>
      <c r="O319" t="str">
        <f>B319 &amp; E319 &amp; D319</f>
        <v>14EBTThroughput</v>
      </c>
      <c r="P319">
        <v>1.84782608695652E-9</v>
      </c>
      <c r="Q319">
        <v>39090004</v>
      </c>
    </row>
    <row r="320" spans="1:17" x14ac:dyDescent="0.25">
      <c r="A320">
        <v>12629711</v>
      </c>
      <c r="B320">
        <v>14</v>
      </c>
      <c r="D320" t="s">
        <v>515</v>
      </c>
      <c r="E320" t="s">
        <v>89</v>
      </c>
      <c r="F320" t="s">
        <v>1158</v>
      </c>
      <c r="G320" t="s">
        <v>1159</v>
      </c>
      <c r="H320">
        <v>2.0380100000000002E-2</v>
      </c>
      <c r="I320" t="s">
        <v>1080</v>
      </c>
      <c r="J320">
        <v>2.0380100000000002E-2</v>
      </c>
      <c r="K320" t="s">
        <v>1216</v>
      </c>
      <c r="L320" t="s">
        <v>1082</v>
      </c>
      <c r="M320" t="s">
        <v>1085</v>
      </c>
      <c r="N320">
        <v>0.43</v>
      </c>
      <c r="O320" t="str">
        <f>B320 &amp; E320 &amp; D320</f>
        <v>14EG-1Diesel</v>
      </c>
      <c r="P320">
        <v>9.5254815217391307E-5</v>
      </c>
      <c r="Q320">
        <v>20100102</v>
      </c>
    </row>
    <row r="321" spans="1:17" x14ac:dyDescent="0.25">
      <c r="A321">
        <v>12629711</v>
      </c>
      <c r="B321">
        <v>14</v>
      </c>
      <c r="D321" t="s">
        <v>515</v>
      </c>
      <c r="E321" t="s">
        <v>89</v>
      </c>
      <c r="F321" t="s">
        <v>80</v>
      </c>
      <c r="G321" t="s">
        <v>81</v>
      </c>
      <c r="H321">
        <v>0.69379199999999996</v>
      </c>
      <c r="I321" t="s">
        <v>1080</v>
      </c>
      <c r="J321">
        <v>0.69379199999999996</v>
      </c>
      <c r="K321" t="s">
        <v>1217</v>
      </c>
      <c r="L321" t="s">
        <v>1082</v>
      </c>
      <c r="M321" t="s">
        <v>1085</v>
      </c>
      <c r="N321">
        <v>0.43</v>
      </c>
      <c r="O321" t="str">
        <f>B321 &amp; E321 &amp; D321</f>
        <v>14EG-1Diesel</v>
      </c>
      <c r="P321">
        <v>3.24272347826087E-3</v>
      </c>
      <c r="Q321">
        <v>20100102</v>
      </c>
    </row>
    <row r="322" spans="1:17" x14ac:dyDescent="0.25">
      <c r="A322">
        <v>12629711</v>
      </c>
      <c r="B322">
        <v>14</v>
      </c>
      <c r="D322" t="s">
        <v>515</v>
      </c>
      <c r="E322" t="s">
        <v>89</v>
      </c>
      <c r="F322" t="s">
        <v>1155</v>
      </c>
      <c r="G322" t="s">
        <v>1156</v>
      </c>
      <c r="H322">
        <v>0.158994</v>
      </c>
      <c r="I322" t="s">
        <v>1080</v>
      </c>
      <c r="J322">
        <v>0.158994</v>
      </c>
      <c r="K322" t="s">
        <v>1218</v>
      </c>
      <c r="L322" t="s">
        <v>1082</v>
      </c>
      <c r="M322" t="s">
        <v>1085</v>
      </c>
      <c r="N322">
        <v>0.43</v>
      </c>
      <c r="O322" t="str">
        <f>B322 &amp; E322 &amp; D322</f>
        <v>14EG-1Diesel</v>
      </c>
      <c r="P322">
        <v>7.4312413043478305E-4</v>
      </c>
      <c r="Q322">
        <v>20100102</v>
      </c>
    </row>
    <row r="323" spans="1:17" x14ac:dyDescent="0.25">
      <c r="A323">
        <v>12629711</v>
      </c>
      <c r="B323">
        <v>14</v>
      </c>
      <c r="D323" t="s">
        <v>515</v>
      </c>
      <c r="E323" t="s">
        <v>516</v>
      </c>
      <c r="F323" t="s">
        <v>1158</v>
      </c>
      <c r="G323" t="s">
        <v>1159</v>
      </c>
      <c r="H323">
        <v>2.0380100000000002E-2</v>
      </c>
      <c r="I323" t="s">
        <v>1080</v>
      </c>
      <c r="J323">
        <v>2.0380100000000002E-2</v>
      </c>
      <c r="K323" t="s">
        <v>1216</v>
      </c>
      <c r="L323" t="s">
        <v>1082</v>
      </c>
      <c r="M323" t="s">
        <v>1085</v>
      </c>
      <c r="N323">
        <v>0.4</v>
      </c>
      <c r="O323" t="str">
        <f>B323 &amp; E323 &amp; D323</f>
        <v>14EG-2Diesel</v>
      </c>
      <c r="P323">
        <v>8.8609130434782595E-5</v>
      </c>
      <c r="Q323">
        <v>20100102</v>
      </c>
    </row>
    <row r="324" spans="1:17" x14ac:dyDescent="0.25">
      <c r="A324">
        <v>12629711</v>
      </c>
      <c r="B324">
        <v>14</v>
      </c>
      <c r="D324" t="s">
        <v>515</v>
      </c>
      <c r="E324" t="s">
        <v>516</v>
      </c>
      <c r="F324" t="s">
        <v>80</v>
      </c>
      <c r="G324" t="s">
        <v>81</v>
      </c>
      <c r="H324">
        <v>0.69379199999999996</v>
      </c>
      <c r="I324" t="s">
        <v>1080</v>
      </c>
      <c r="J324">
        <v>0.69379199999999996</v>
      </c>
      <c r="K324" t="s">
        <v>1217</v>
      </c>
      <c r="L324" t="s">
        <v>1082</v>
      </c>
      <c r="M324" t="s">
        <v>1085</v>
      </c>
      <c r="N324">
        <v>0.4</v>
      </c>
      <c r="O324" t="str">
        <f>B324 &amp; E324 &amp; D324</f>
        <v>14EG-2Diesel</v>
      </c>
      <c r="P324">
        <v>3.0164869565217399E-3</v>
      </c>
      <c r="Q324">
        <v>20100102</v>
      </c>
    </row>
    <row r="325" spans="1:17" x14ac:dyDescent="0.25">
      <c r="A325">
        <v>12629711</v>
      </c>
      <c r="B325">
        <v>14</v>
      </c>
      <c r="D325" t="s">
        <v>515</v>
      </c>
      <c r="E325" t="s">
        <v>516</v>
      </c>
      <c r="F325" t="s">
        <v>1155</v>
      </c>
      <c r="G325" t="s">
        <v>1156</v>
      </c>
      <c r="H325">
        <v>0.158994</v>
      </c>
      <c r="I325" t="s">
        <v>1080</v>
      </c>
      <c r="J325">
        <v>0.158994</v>
      </c>
      <c r="K325" t="s">
        <v>1218</v>
      </c>
      <c r="L325" t="s">
        <v>1082</v>
      </c>
      <c r="M325" t="s">
        <v>1085</v>
      </c>
      <c r="N325">
        <v>0.4</v>
      </c>
      <c r="O325" t="str">
        <f>B325 &amp; E325 &amp; D325</f>
        <v>14EG-2Diesel</v>
      </c>
      <c r="P325">
        <v>6.9127826086956502E-4</v>
      </c>
      <c r="Q325">
        <v>20100102</v>
      </c>
    </row>
    <row r="326" spans="1:17" x14ac:dyDescent="0.25">
      <c r="A326">
        <v>12629711</v>
      </c>
      <c r="B326">
        <v>14</v>
      </c>
      <c r="D326" t="s">
        <v>515</v>
      </c>
      <c r="E326" t="s">
        <v>517</v>
      </c>
      <c r="F326" t="s">
        <v>1158</v>
      </c>
      <c r="G326" t="s">
        <v>1159</v>
      </c>
      <c r="H326">
        <v>1.9546399999999998E-2</v>
      </c>
      <c r="I326" t="s">
        <v>1080</v>
      </c>
      <c r="J326">
        <v>1.9546399999999998E-2</v>
      </c>
      <c r="K326" t="s">
        <v>1216</v>
      </c>
      <c r="L326" t="s">
        <v>1082</v>
      </c>
      <c r="M326" t="s">
        <v>1085</v>
      </c>
      <c r="N326">
        <v>0.4</v>
      </c>
      <c r="O326" t="str">
        <f>B326 &amp; E326 &amp; D326</f>
        <v>14EG-3Diesel</v>
      </c>
      <c r="P326">
        <v>8.4984347826086995E-5</v>
      </c>
      <c r="Q326">
        <v>20100102</v>
      </c>
    </row>
    <row r="327" spans="1:17" x14ac:dyDescent="0.25">
      <c r="A327">
        <v>12629711</v>
      </c>
      <c r="B327">
        <v>14</v>
      </c>
      <c r="D327" t="s">
        <v>515</v>
      </c>
      <c r="E327" t="s">
        <v>517</v>
      </c>
      <c r="F327" t="s">
        <v>80</v>
      </c>
      <c r="G327" t="s">
        <v>81</v>
      </c>
      <c r="H327">
        <v>0.66540999999999995</v>
      </c>
      <c r="I327" t="s">
        <v>1080</v>
      </c>
      <c r="J327">
        <v>0.66540999999999995</v>
      </c>
      <c r="K327" t="s">
        <v>1217</v>
      </c>
      <c r="L327" t="s">
        <v>1082</v>
      </c>
      <c r="M327" t="s">
        <v>1085</v>
      </c>
      <c r="N327">
        <v>0.4</v>
      </c>
      <c r="O327" t="str">
        <f>B327 &amp; E327 &amp; D327</f>
        <v>14EG-3Diesel</v>
      </c>
      <c r="P327">
        <v>2.8930869565217399E-3</v>
      </c>
      <c r="Q327">
        <v>20100102</v>
      </c>
    </row>
    <row r="328" spans="1:17" x14ac:dyDescent="0.25">
      <c r="A328">
        <v>12629711</v>
      </c>
      <c r="B328">
        <v>14</v>
      </c>
      <c r="D328" t="s">
        <v>515</v>
      </c>
      <c r="E328" t="s">
        <v>517</v>
      </c>
      <c r="F328" t="s">
        <v>1155</v>
      </c>
      <c r="G328" t="s">
        <v>1156</v>
      </c>
      <c r="H328">
        <v>0.15248999999999999</v>
      </c>
      <c r="I328" t="s">
        <v>1080</v>
      </c>
      <c r="J328">
        <v>0.15248999999999999</v>
      </c>
      <c r="K328" t="s">
        <v>1218</v>
      </c>
      <c r="L328" t="s">
        <v>1082</v>
      </c>
      <c r="M328" t="s">
        <v>1085</v>
      </c>
      <c r="N328">
        <v>0.4</v>
      </c>
      <c r="O328" t="str">
        <f>B328 &amp; E328 &amp; D328</f>
        <v>14EG-3Diesel</v>
      </c>
      <c r="P328">
        <v>6.6299999999999996E-4</v>
      </c>
      <c r="Q328">
        <v>20100102</v>
      </c>
    </row>
    <row r="329" spans="1:17" x14ac:dyDescent="0.25">
      <c r="A329">
        <v>12629711</v>
      </c>
      <c r="B329">
        <v>14</v>
      </c>
      <c r="D329" t="s">
        <v>515</v>
      </c>
      <c r="E329" t="s">
        <v>518</v>
      </c>
      <c r="F329" t="s">
        <v>1158</v>
      </c>
      <c r="G329" t="s">
        <v>1159</v>
      </c>
      <c r="H329">
        <v>0.100048</v>
      </c>
      <c r="I329" t="s">
        <v>1080</v>
      </c>
      <c r="J329">
        <v>0.100048</v>
      </c>
      <c r="K329" t="s">
        <v>1216</v>
      </c>
      <c r="L329" t="s">
        <v>1082</v>
      </c>
      <c r="M329" t="s">
        <v>1085</v>
      </c>
      <c r="N329">
        <v>0.3</v>
      </c>
      <c r="O329" t="str">
        <f>B329 &amp; E329 &amp; D329</f>
        <v>14EG-4Diesel</v>
      </c>
      <c r="P329">
        <v>3.2624347826087002E-4</v>
      </c>
      <c r="Q329">
        <v>20100102</v>
      </c>
    </row>
    <row r="330" spans="1:17" x14ac:dyDescent="0.25">
      <c r="A330">
        <v>12629711</v>
      </c>
      <c r="B330">
        <v>14</v>
      </c>
      <c r="D330" t="s">
        <v>515</v>
      </c>
      <c r="E330" t="s">
        <v>518</v>
      </c>
      <c r="F330" t="s">
        <v>80</v>
      </c>
      <c r="G330" t="s">
        <v>81</v>
      </c>
      <c r="H330">
        <v>3.4058899999999999</v>
      </c>
      <c r="I330" t="s">
        <v>1080</v>
      </c>
      <c r="J330">
        <v>3.4058899999999999</v>
      </c>
      <c r="K330" t="s">
        <v>1217</v>
      </c>
      <c r="L330" t="s">
        <v>1082</v>
      </c>
      <c r="M330" t="s">
        <v>1085</v>
      </c>
      <c r="N330">
        <v>0.3</v>
      </c>
      <c r="O330" t="str">
        <f>B330 &amp; E330 &amp; D330</f>
        <v>14EG-4Diesel</v>
      </c>
      <c r="P330">
        <v>1.11061630434783E-2</v>
      </c>
      <c r="Q330">
        <v>20100102</v>
      </c>
    </row>
    <row r="331" spans="1:17" x14ac:dyDescent="0.25">
      <c r="A331">
        <v>12629711</v>
      </c>
      <c r="B331">
        <v>14</v>
      </c>
      <c r="D331" t="s">
        <v>515</v>
      </c>
      <c r="E331" t="s">
        <v>518</v>
      </c>
      <c r="F331" t="s">
        <v>1155</v>
      </c>
      <c r="G331" t="s">
        <v>1156</v>
      </c>
      <c r="H331">
        <v>0.78051599999999999</v>
      </c>
      <c r="I331" t="s">
        <v>1080</v>
      </c>
      <c r="J331">
        <v>0.78051599999999999</v>
      </c>
      <c r="K331" t="s">
        <v>1218</v>
      </c>
      <c r="L331" t="s">
        <v>1082</v>
      </c>
      <c r="M331" t="s">
        <v>1085</v>
      </c>
      <c r="N331">
        <v>0.3</v>
      </c>
      <c r="O331" t="str">
        <f>B331 &amp; E331 &amp; D331</f>
        <v>14EG-4Diesel</v>
      </c>
      <c r="P331">
        <v>2.54516086956522E-3</v>
      </c>
      <c r="Q331">
        <v>20100102</v>
      </c>
    </row>
    <row r="332" spans="1:17" x14ac:dyDescent="0.25">
      <c r="A332">
        <v>12629711</v>
      </c>
      <c r="B332">
        <v>14</v>
      </c>
      <c r="D332" t="s">
        <v>515</v>
      </c>
      <c r="E332" t="s">
        <v>519</v>
      </c>
      <c r="F332" t="s">
        <v>1158</v>
      </c>
      <c r="G332" t="s">
        <v>1159</v>
      </c>
      <c r="H332">
        <v>9.8426999999999994E-3</v>
      </c>
      <c r="I332" t="s">
        <v>1080</v>
      </c>
      <c r="J332">
        <v>9.8426999999999994E-3</v>
      </c>
      <c r="K332" t="s">
        <v>1219</v>
      </c>
      <c r="L332" t="s">
        <v>1082</v>
      </c>
      <c r="M332" t="s">
        <v>1085</v>
      </c>
      <c r="N332">
        <v>0.33</v>
      </c>
      <c r="O332" t="str">
        <f>B332 &amp; E332 &amp; D332</f>
        <v>14EG-5 (Cancer)Diesel</v>
      </c>
      <c r="P332">
        <v>3.5305336956521701E-5</v>
      </c>
      <c r="Q332">
        <v>20100102</v>
      </c>
    </row>
    <row r="333" spans="1:17" x14ac:dyDescent="0.25">
      <c r="A333">
        <v>12629711</v>
      </c>
      <c r="B333">
        <v>14</v>
      </c>
      <c r="D333" t="s">
        <v>515</v>
      </c>
      <c r="E333" t="s">
        <v>519</v>
      </c>
      <c r="F333" t="s">
        <v>80</v>
      </c>
      <c r="G333" t="s">
        <v>81</v>
      </c>
      <c r="H333">
        <v>0.121365</v>
      </c>
      <c r="I333" t="s">
        <v>1080</v>
      </c>
      <c r="J333">
        <v>0.121365</v>
      </c>
      <c r="K333" t="s">
        <v>1169</v>
      </c>
      <c r="L333" t="s">
        <v>1082</v>
      </c>
      <c r="M333" t="s">
        <v>1085</v>
      </c>
      <c r="N333">
        <v>0.33</v>
      </c>
      <c r="O333" t="str">
        <f>B333 &amp; E333 &amp; D333</f>
        <v>14EG-5 (Cancer)Diesel</v>
      </c>
      <c r="P333">
        <v>4.3533097826086998E-4</v>
      </c>
      <c r="Q333">
        <v>20100102</v>
      </c>
    </row>
    <row r="334" spans="1:17" x14ac:dyDescent="0.25">
      <c r="A334">
        <v>12629711</v>
      </c>
      <c r="B334">
        <v>14</v>
      </c>
      <c r="D334" t="s">
        <v>515</v>
      </c>
      <c r="E334" t="s">
        <v>519</v>
      </c>
      <c r="F334" t="s">
        <v>1155</v>
      </c>
      <c r="G334" t="s">
        <v>1156</v>
      </c>
      <c r="H334">
        <v>2.61522E-2</v>
      </c>
      <c r="I334" t="s">
        <v>1080</v>
      </c>
      <c r="J334">
        <v>2.61522E-2</v>
      </c>
      <c r="K334" t="s">
        <v>1168</v>
      </c>
      <c r="L334" t="s">
        <v>1082</v>
      </c>
      <c r="M334" t="s">
        <v>1085</v>
      </c>
      <c r="N334">
        <v>0.33</v>
      </c>
      <c r="O334" t="str">
        <f>B334 &amp; E334 &amp; D334</f>
        <v>14EG-5 (Cancer)Diesel</v>
      </c>
      <c r="P334">
        <v>9.3806804347826099E-5</v>
      </c>
      <c r="Q334">
        <v>20100102</v>
      </c>
    </row>
    <row r="335" spans="1:17" x14ac:dyDescent="0.25">
      <c r="A335">
        <v>12629711</v>
      </c>
      <c r="B335">
        <v>14</v>
      </c>
      <c r="D335" t="s">
        <v>515</v>
      </c>
      <c r="E335" t="s">
        <v>520</v>
      </c>
      <c r="F335" t="s">
        <v>1158</v>
      </c>
      <c r="G335" t="s">
        <v>1159</v>
      </c>
      <c r="H335">
        <v>4.9779200000000005E-4</v>
      </c>
      <c r="I335" t="s">
        <v>1080</v>
      </c>
      <c r="J335">
        <v>4.9779200000000005E-4</v>
      </c>
      <c r="K335" t="s">
        <v>1219</v>
      </c>
      <c r="L335" t="s">
        <v>1082</v>
      </c>
      <c r="M335" t="s">
        <v>1085</v>
      </c>
      <c r="N335">
        <v>0.34</v>
      </c>
      <c r="O335" t="str">
        <f>B335 &amp; E335 &amp; D335</f>
        <v>14EG-8 (east bldg)Diesel</v>
      </c>
      <c r="P335">
        <v>1.8396660869565199E-6</v>
      </c>
      <c r="Q335">
        <v>20100102</v>
      </c>
    </row>
    <row r="336" spans="1:17" x14ac:dyDescent="0.25">
      <c r="A336">
        <v>12629711</v>
      </c>
      <c r="B336">
        <v>14</v>
      </c>
      <c r="D336" t="s">
        <v>515</v>
      </c>
      <c r="E336" t="s">
        <v>520</v>
      </c>
      <c r="F336" t="s">
        <v>80</v>
      </c>
      <c r="G336" t="s">
        <v>81</v>
      </c>
      <c r="H336">
        <v>6.1380000000000002E-3</v>
      </c>
      <c r="I336" t="s">
        <v>1080</v>
      </c>
      <c r="J336">
        <v>6.1380000000000002E-3</v>
      </c>
      <c r="K336" t="s">
        <v>1169</v>
      </c>
      <c r="L336" t="s">
        <v>1082</v>
      </c>
      <c r="M336" t="s">
        <v>1085</v>
      </c>
      <c r="N336">
        <v>0.34</v>
      </c>
      <c r="O336" t="str">
        <f>B336 &amp; E336 &amp; D336</f>
        <v>14EG-8 (east bldg)Diesel</v>
      </c>
      <c r="P336">
        <v>2.26839130434783E-5</v>
      </c>
      <c r="Q336">
        <v>20100102</v>
      </c>
    </row>
    <row r="337" spans="1:17" x14ac:dyDescent="0.25">
      <c r="A337">
        <v>12629711</v>
      </c>
      <c r="B337">
        <v>14</v>
      </c>
      <c r="D337" t="s">
        <v>515</v>
      </c>
      <c r="E337" t="s">
        <v>520</v>
      </c>
      <c r="F337" t="s">
        <v>1155</v>
      </c>
      <c r="G337" t="s">
        <v>1156</v>
      </c>
      <c r="H337">
        <v>1.3226399999999999E-3</v>
      </c>
      <c r="I337" t="s">
        <v>1080</v>
      </c>
      <c r="J337">
        <v>1.3226399999999999E-3</v>
      </c>
      <c r="K337" t="s">
        <v>1168</v>
      </c>
      <c r="L337" t="s">
        <v>1082</v>
      </c>
      <c r="M337" t="s">
        <v>1085</v>
      </c>
      <c r="N337">
        <v>0.34</v>
      </c>
      <c r="O337" t="str">
        <f>B337 &amp; E337 &amp; D337</f>
        <v>14EG-8 (east bldg)Diesel</v>
      </c>
      <c r="P337">
        <v>4.8880173913043497E-6</v>
      </c>
      <c r="Q337">
        <v>20100102</v>
      </c>
    </row>
    <row r="338" spans="1:17" x14ac:dyDescent="0.25">
      <c r="A338">
        <v>12629711</v>
      </c>
      <c r="B338">
        <v>14</v>
      </c>
      <c r="D338" t="s">
        <v>1207</v>
      </c>
      <c r="E338" t="s">
        <v>1220</v>
      </c>
      <c r="F338" t="s">
        <v>1158</v>
      </c>
      <c r="G338" t="s">
        <v>1159</v>
      </c>
      <c r="H338">
        <v>2.9E-5</v>
      </c>
      <c r="I338" t="s">
        <v>1080</v>
      </c>
      <c r="J338">
        <v>2.9E-5</v>
      </c>
      <c r="K338" t="s">
        <v>1086</v>
      </c>
      <c r="L338" t="s">
        <v>1086</v>
      </c>
      <c r="M338" t="s">
        <v>1086</v>
      </c>
      <c r="N338">
        <v>0.25</v>
      </c>
      <c r="O338" t="str">
        <f>B338 &amp; E338 &amp; D338</f>
        <v>14FPTStorage capacity</v>
      </c>
      <c r="P338">
        <v>7.8804347826086997E-8</v>
      </c>
      <c r="Q338">
        <v>39090003</v>
      </c>
    </row>
    <row r="339" spans="1:17" x14ac:dyDescent="0.25">
      <c r="A339">
        <v>12629711</v>
      </c>
      <c r="B339">
        <v>14</v>
      </c>
      <c r="D339" t="s">
        <v>514</v>
      </c>
      <c r="E339" t="s">
        <v>1220</v>
      </c>
      <c r="F339" t="s">
        <v>1158</v>
      </c>
      <c r="G339" t="s">
        <v>1159</v>
      </c>
      <c r="H339">
        <v>1.9999999999999999E-6</v>
      </c>
      <c r="I339" t="s">
        <v>1080</v>
      </c>
      <c r="J339">
        <v>1.9999999999999999E-6</v>
      </c>
      <c r="K339" t="s">
        <v>1086</v>
      </c>
      <c r="L339" t="s">
        <v>1086</v>
      </c>
      <c r="M339" t="s">
        <v>1086</v>
      </c>
      <c r="N339">
        <v>0.25</v>
      </c>
      <c r="O339" t="str">
        <f>B339 &amp; E339 &amp; D339</f>
        <v>14FPTThroughput</v>
      </c>
      <c r="P339">
        <v>5.4347826086956499E-9</v>
      </c>
      <c r="Q339">
        <v>39090004</v>
      </c>
    </row>
    <row r="340" spans="1:17" x14ac:dyDescent="0.25">
      <c r="A340">
        <v>12629711</v>
      </c>
      <c r="B340">
        <v>14</v>
      </c>
      <c r="D340" t="s">
        <v>514</v>
      </c>
      <c r="E340" t="s">
        <v>521</v>
      </c>
      <c r="F340" t="s">
        <v>1158</v>
      </c>
      <c r="G340" t="s">
        <v>1159</v>
      </c>
      <c r="H340">
        <v>6.0774999999999996E-3</v>
      </c>
      <c r="I340" t="s">
        <v>1080</v>
      </c>
      <c r="J340">
        <v>6.0774999999999996E-3</v>
      </c>
      <c r="K340" t="s">
        <v>1160</v>
      </c>
      <c r="L340" t="s">
        <v>1082</v>
      </c>
      <c r="M340" t="s">
        <v>1088</v>
      </c>
      <c r="N340">
        <v>0.251</v>
      </c>
      <c r="O340" t="str">
        <f>B340 &amp; E340 &amp; D340</f>
        <v>14MiscECUThroughput</v>
      </c>
      <c r="P340">
        <v>1.6581005434782601E-5</v>
      </c>
      <c r="Q340">
        <v>10200603</v>
      </c>
    </row>
    <row r="341" spans="1:17" x14ac:dyDescent="0.25">
      <c r="A341">
        <v>12629711</v>
      </c>
      <c r="B341">
        <v>14</v>
      </c>
      <c r="D341" t="s">
        <v>514</v>
      </c>
      <c r="E341" t="s">
        <v>521</v>
      </c>
      <c r="F341" t="s">
        <v>80</v>
      </c>
      <c r="G341" t="s">
        <v>81</v>
      </c>
      <c r="H341">
        <v>0.1105</v>
      </c>
      <c r="I341" t="s">
        <v>1080</v>
      </c>
      <c r="J341">
        <v>0.1105</v>
      </c>
      <c r="K341" t="s">
        <v>1081</v>
      </c>
      <c r="L341" t="s">
        <v>1082</v>
      </c>
      <c r="M341" t="s">
        <v>1088</v>
      </c>
      <c r="N341">
        <v>0.251</v>
      </c>
      <c r="O341" t="str">
        <f>B341 &amp; E341 &amp; D341</f>
        <v>14MiscECUThroughput</v>
      </c>
      <c r="P341">
        <v>3.0147282608695601E-4</v>
      </c>
      <c r="Q341">
        <v>10200603</v>
      </c>
    </row>
    <row r="342" spans="1:17" x14ac:dyDescent="0.25">
      <c r="A342">
        <v>12629711</v>
      </c>
      <c r="B342">
        <v>14</v>
      </c>
      <c r="D342" t="s">
        <v>514</v>
      </c>
      <c r="E342" t="s">
        <v>521</v>
      </c>
      <c r="F342" t="s">
        <v>1155</v>
      </c>
      <c r="G342" t="s">
        <v>1156</v>
      </c>
      <c r="H342">
        <v>9.282E-2</v>
      </c>
      <c r="I342" t="s">
        <v>1080</v>
      </c>
      <c r="J342">
        <v>9.282E-2</v>
      </c>
      <c r="K342" t="s">
        <v>1157</v>
      </c>
      <c r="L342" t="s">
        <v>1082</v>
      </c>
      <c r="M342" t="s">
        <v>1088</v>
      </c>
      <c r="N342">
        <v>0.251</v>
      </c>
      <c r="O342" t="str">
        <f>B342 &amp; E342 &amp; D342</f>
        <v>14MiscECUThroughput</v>
      </c>
      <c r="P342">
        <v>2.53237173913043E-4</v>
      </c>
      <c r="Q342">
        <v>10200603</v>
      </c>
    </row>
    <row r="343" spans="1:17" x14ac:dyDescent="0.25">
      <c r="A343">
        <v>12629711</v>
      </c>
      <c r="B343">
        <v>14</v>
      </c>
      <c r="D343" t="s">
        <v>515</v>
      </c>
      <c r="E343" t="s">
        <v>522</v>
      </c>
      <c r="F343" t="s">
        <v>1158</v>
      </c>
      <c r="G343" t="s">
        <v>1159</v>
      </c>
      <c r="H343">
        <v>1.8395200000000001E-3</v>
      </c>
      <c r="I343" t="s">
        <v>1080</v>
      </c>
      <c r="J343">
        <v>1.8395200000000001E-3</v>
      </c>
      <c r="K343" t="s">
        <v>1219</v>
      </c>
      <c r="L343" t="s">
        <v>1082</v>
      </c>
      <c r="M343" t="s">
        <v>1085</v>
      </c>
      <c r="N343">
        <v>0.21</v>
      </c>
      <c r="O343" t="str">
        <f>B343 &amp; E343 &amp; D343</f>
        <v>14New Parking EGDiesel</v>
      </c>
      <c r="P343">
        <v>4.1989043478260904E-6</v>
      </c>
      <c r="Q343">
        <v>20100102</v>
      </c>
    </row>
    <row r="344" spans="1:17" x14ac:dyDescent="0.25">
      <c r="A344">
        <v>12629711</v>
      </c>
      <c r="B344">
        <v>14</v>
      </c>
      <c r="D344" t="s">
        <v>515</v>
      </c>
      <c r="E344" t="s">
        <v>522</v>
      </c>
      <c r="F344" t="s">
        <v>80</v>
      </c>
      <c r="G344" t="s">
        <v>81</v>
      </c>
      <c r="H344">
        <v>2.26822E-2</v>
      </c>
      <c r="I344" t="s">
        <v>1080</v>
      </c>
      <c r="J344">
        <v>2.26822E-2</v>
      </c>
      <c r="K344" t="s">
        <v>1169</v>
      </c>
      <c r="L344" t="s">
        <v>1082</v>
      </c>
      <c r="M344" t="s">
        <v>1085</v>
      </c>
      <c r="N344">
        <v>0.21</v>
      </c>
      <c r="O344" t="str">
        <f>B344 &amp; E344 &amp; D344</f>
        <v>14New Parking EGDiesel</v>
      </c>
      <c r="P344">
        <v>5.1774586956521699E-5</v>
      </c>
      <c r="Q344">
        <v>20100102</v>
      </c>
    </row>
    <row r="345" spans="1:17" x14ac:dyDescent="0.25">
      <c r="A345">
        <v>12629711</v>
      </c>
      <c r="B345">
        <v>14</v>
      </c>
      <c r="D345" t="s">
        <v>515</v>
      </c>
      <c r="E345" t="s">
        <v>522</v>
      </c>
      <c r="F345" t="s">
        <v>1155</v>
      </c>
      <c r="G345" t="s">
        <v>1156</v>
      </c>
      <c r="H345">
        <v>4.8876400000000004E-3</v>
      </c>
      <c r="I345" t="s">
        <v>1080</v>
      </c>
      <c r="J345">
        <v>4.8876400000000004E-3</v>
      </c>
      <c r="K345" t="s">
        <v>1168</v>
      </c>
      <c r="L345" t="s">
        <v>1082</v>
      </c>
      <c r="M345" t="s">
        <v>1085</v>
      </c>
      <c r="N345">
        <v>0.21</v>
      </c>
      <c r="O345" t="str">
        <f>B345 &amp; E345 &amp; D345</f>
        <v>14New Parking EGDiesel</v>
      </c>
      <c r="P345">
        <v>1.1156569565217401E-5</v>
      </c>
      <c r="Q345">
        <v>20100102</v>
      </c>
    </row>
    <row r="346" spans="1:17" x14ac:dyDescent="0.25">
      <c r="A346">
        <v>12629711</v>
      </c>
      <c r="B346">
        <v>14</v>
      </c>
      <c r="D346" t="s">
        <v>1207</v>
      </c>
      <c r="E346" t="s">
        <v>1221</v>
      </c>
      <c r="F346" t="s">
        <v>1158</v>
      </c>
      <c r="G346" t="s">
        <v>1159</v>
      </c>
      <c r="H346">
        <v>3.9999999999999998E-6</v>
      </c>
      <c r="I346" t="s">
        <v>1080</v>
      </c>
      <c r="J346">
        <v>3.9999999999999998E-6</v>
      </c>
      <c r="K346" t="s">
        <v>1086</v>
      </c>
      <c r="L346" t="s">
        <v>1086</v>
      </c>
      <c r="M346" t="s">
        <v>1086</v>
      </c>
      <c r="N346">
        <v>0.25</v>
      </c>
      <c r="O346" t="str">
        <f>B346 &amp; E346 &amp; D346</f>
        <v>14PGTStorage capacity</v>
      </c>
      <c r="P346">
        <v>1.08695652173913E-8</v>
      </c>
      <c r="Q346">
        <v>39090003</v>
      </c>
    </row>
    <row r="347" spans="1:17" x14ac:dyDescent="0.25">
      <c r="A347">
        <v>12629711</v>
      </c>
      <c r="B347">
        <v>14</v>
      </c>
      <c r="D347" t="s">
        <v>514</v>
      </c>
      <c r="E347" t="s">
        <v>1221</v>
      </c>
      <c r="F347" t="s">
        <v>1158</v>
      </c>
      <c r="G347" t="s">
        <v>1159</v>
      </c>
      <c r="H347">
        <v>1.9999999999999999E-7</v>
      </c>
      <c r="I347" t="s">
        <v>1080</v>
      </c>
      <c r="J347">
        <v>1.9999999999999999E-7</v>
      </c>
      <c r="K347" t="s">
        <v>1086</v>
      </c>
      <c r="L347" t="s">
        <v>1086</v>
      </c>
      <c r="M347" t="s">
        <v>1086</v>
      </c>
      <c r="N347">
        <v>0.21</v>
      </c>
      <c r="O347" t="str">
        <f>B347 &amp; E347 &amp; D347</f>
        <v>14PGTThroughput</v>
      </c>
      <c r="P347">
        <v>4.56521739130435E-10</v>
      </c>
      <c r="Q347">
        <v>39090004</v>
      </c>
    </row>
    <row r="348" spans="1:17" x14ac:dyDescent="0.25">
      <c r="A348">
        <v>12629711</v>
      </c>
      <c r="B348">
        <v>14</v>
      </c>
      <c r="D348" t="s">
        <v>514</v>
      </c>
      <c r="E348" t="s">
        <v>1222</v>
      </c>
      <c r="F348" t="s">
        <v>1158</v>
      </c>
      <c r="G348" t="s">
        <v>1159</v>
      </c>
      <c r="H348">
        <v>4.5000000000000003E-5</v>
      </c>
      <c r="I348" t="s">
        <v>1080</v>
      </c>
      <c r="J348">
        <v>4.5000000000000003E-5</v>
      </c>
      <c r="K348" t="s">
        <v>1086</v>
      </c>
      <c r="L348" t="s">
        <v>1086</v>
      </c>
      <c r="M348" t="s">
        <v>1086</v>
      </c>
      <c r="N348">
        <v>0.23</v>
      </c>
      <c r="O348" t="str">
        <f>B348 &amp; E348 &amp; D348</f>
        <v>14UST-1Throughput</v>
      </c>
      <c r="P348">
        <v>1.1249999999999999E-7</v>
      </c>
      <c r="Q348">
        <v>39090004</v>
      </c>
    </row>
    <row r="349" spans="1:17" x14ac:dyDescent="0.25">
      <c r="A349">
        <v>12629711</v>
      </c>
      <c r="B349">
        <v>14</v>
      </c>
      <c r="D349" t="s">
        <v>514</v>
      </c>
      <c r="E349" t="s">
        <v>1223</v>
      </c>
      <c r="F349" t="s">
        <v>1158</v>
      </c>
      <c r="G349" t="s">
        <v>1159</v>
      </c>
      <c r="H349">
        <v>4.5000000000000003E-5</v>
      </c>
      <c r="I349" t="s">
        <v>1080</v>
      </c>
      <c r="J349">
        <v>4.5000000000000003E-5</v>
      </c>
      <c r="K349" t="s">
        <v>1086</v>
      </c>
      <c r="L349" t="s">
        <v>1086</v>
      </c>
      <c r="M349" t="s">
        <v>1086</v>
      </c>
      <c r="N349">
        <v>0.23</v>
      </c>
      <c r="O349" t="str">
        <f>B349 &amp; E349 &amp; D349</f>
        <v>14UST-2Throughput</v>
      </c>
      <c r="P349">
        <v>1.1249999999999999E-7</v>
      </c>
      <c r="Q349">
        <v>39090004</v>
      </c>
    </row>
    <row r="350" spans="1:17" x14ac:dyDescent="0.25">
      <c r="A350">
        <v>12629711</v>
      </c>
      <c r="B350">
        <v>14</v>
      </c>
      <c r="D350" t="s">
        <v>514</v>
      </c>
      <c r="E350" t="s">
        <v>1224</v>
      </c>
      <c r="F350" t="s">
        <v>1158</v>
      </c>
      <c r="G350" t="s">
        <v>1159</v>
      </c>
      <c r="H350">
        <v>4.5000000000000003E-5</v>
      </c>
      <c r="I350" t="s">
        <v>1080</v>
      </c>
      <c r="J350">
        <v>4.5000000000000003E-5</v>
      </c>
      <c r="K350" t="s">
        <v>1086</v>
      </c>
      <c r="L350" t="s">
        <v>1086</v>
      </c>
      <c r="M350" t="s">
        <v>1086</v>
      </c>
      <c r="N350">
        <v>0.23</v>
      </c>
      <c r="O350" t="str">
        <f>B350 &amp; E350 &amp; D350</f>
        <v>14UST-3Throughput</v>
      </c>
      <c r="P350">
        <v>1.1249999999999999E-7</v>
      </c>
      <c r="Q350">
        <v>39090004</v>
      </c>
    </row>
    <row r="351" spans="1:17" x14ac:dyDescent="0.25">
      <c r="A351">
        <v>12629711</v>
      </c>
      <c r="B351">
        <v>14</v>
      </c>
      <c r="D351" t="s">
        <v>514</v>
      </c>
      <c r="E351" t="s">
        <v>1225</v>
      </c>
      <c r="F351" t="s">
        <v>1158</v>
      </c>
      <c r="G351" t="s">
        <v>1159</v>
      </c>
      <c r="H351">
        <v>4.8999999999999998E-5</v>
      </c>
      <c r="I351" t="s">
        <v>1080</v>
      </c>
      <c r="J351">
        <v>4.8999999999999998E-5</v>
      </c>
      <c r="K351" t="s">
        <v>1086</v>
      </c>
      <c r="L351" t="s">
        <v>1086</v>
      </c>
      <c r="M351" t="s">
        <v>1086</v>
      </c>
      <c r="N351">
        <v>0.35</v>
      </c>
      <c r="O351" t="str">
        <f>B351 &amp; E351 &amp; D351</f>
        <v>14UST-4Throughput</v>
      </c>
      <c r="P351">
        <v>1.8641304347826099E-7</v>
      </c>
      <c r="Q351">
        <v>39090004</v>
      </c>
    </row>
    <row r="352" spans="1:17" x14ac:dyDescent="0.25">
      <c r="A352">
        <v>12629711</v>
      </c>
      <c r="B352">
        <v>14</v>
      </c>
      <c r="D352" t="s">
        <v>514</v>
      </c>
      <c r="E352" t="s">
        <v>1226</v>
      </c>
      <c r="F352" t="s">
        <v>1158</v>
      </c>
      <c r="G352" t="s">
        <v>1159</v>
      </c>
      <c r="H352">
        <v>7.3099999999999999E-4</v>
      </c>
      <c r="I352" t="s">
        <v>1080</v>
      </c>
      <c r="J352">
        <v>7.3099999999999999E-4</v>
      </c>
      <c r="K352" t="s">
        <v>1086</v>
      </c>
      <c r="L352" t="s">
        <v>1086</v>
      </c>
      <c r="M352" t="s">
        <v>1086</v>
      </c>
      <c r="N352">
        <v>0.25</v>
      </c>
      <c r="O352" t="str">
        <f>B352 &amp; E352 &amp; D352</f>
        <v>14UST-5Throughput</v>
      </c>
      <c r="P352">
        <v>1.9864130434782599E-6</v>
      </c>
      <c r="Q352">
        <v>39090004</v>
      </c>
    </row>
    <row r="353" spans="1:17" x14ac:dyDescent="0.25">
      <c r="A353">
        <v>12629711</v>
      </c>
      <c r="B353">
        <v>14</v>
      </c>
      <c r="D353" t="s">
        <v>515</v>
      </c>
      <c r="E353" t="s">
        <v>523</v>
      </c>
      <c r="F353" t="s">
        <v>1158</v>
      </c>
      <c r="G353" t="s">
        <v>1159</v>
      </c>
      <c r="H353">
        <v>3.3227600000000001E-3</v>
      </c>
      <c r="I353" t="s">
        <v>1080</v>
      </c>
      <c r="J353">
        <v>3.3227600000000001E-3</v>
      </c>
      <c r="K353" t="s">
        <v>1219</v>
      </c>
      <c r="L353" t="s">
        <v>1082</v>
      </c>
      <c r="M353" t="s">
        <v>1085</v>
      </c>
      <c r="N353">
        <v>0.25</v>
      </c>
      <c r="O353" t="str">
        <f>B353 &amp; E353 &amp; D353</f>
        <v>14FP-2 Fire PumpDiesel</v>
      </c>
      <c r="P353">
        <v>9.0292391304347796E-6</v>
      </c>
      <c r="Q353">
        <v>20100102</v>
      </c>
    </row>
    <row r="354" spans="1:17" x14ac:dyDescent="0.25">
      <c r="A354">
        <v>12629711</v>
      </c>
      <c r="B354">
        <v>14</v>
      </c>
      <c r="D354" t="s">
        <v>515</v>
      </c>
      <c r="E354" t="s">
        <v>523</v>
      </c>
      <c r="F354" t="s">
        <v>80</v>
      </c>
      <c r="G354" t="s">
        <v>81</v>
      </c>
      <c r="H354">
        <v>4.0971199999999999E-2</v>
      </c>
      <c r="I354" t="s">
        <v>1080</v>
      </c>
      <c r="J354">
        <v>4.0971199999999999E-2</v>
      </c>
      <c r="K354" t="s">
        <v>1169</v>
      </c>
      <c r="L354" t="s">
        <v>1082</v>
      </c>
      <c r="M354" t="s">
        <v>1085</v>
      </c>
      <c r="N354">
        <v>0.25</v>
      </c>
      <c r="O354" t="str">
        <f>B354 &amp; E354 &amp; D354</f>
        <v>14FP-2 Fire PumpDiesel</v>
      </c>
      <c r="P354">
        <v>1.11334782608696E-4</v>
      </c>
      <c r="Q354">
        <v>20100102</v>
      </c>
    </row>
    <row r="355" spans="1:17" x14ac:dyDescent="0.25">
      <c r="A355">
        <v>12629711</v>
      </c>
      <c r="B355">
        <v>14</v>
      </c>
      <c r="D355" t="s">
        <v>515</v>
      </c>
      <c r="E355" t="s">
        <v>523</v>
      </c>
      <c r="F355" t="s">
        <v>1155</v>
      </c>
      <c r="G355" t="s">
        <v>1156</v>
      </c>
      <c r="H355">
        <v>8.8286200000000006E-3</v>
      </c>
      <c r="I355" t="s">
        <v>1080</v>
      </c>
      <c r="J355">
        <v>8.8286200000000006E-3</v>
      </c>
      <c r="K355" t="s">
        <v>1168</v>
      </c>
      <c r="L355" t="s">
        <v>1082</v>
      </c>
      <c r="M355" t="s">
        <v>1085</v>
      </c>
      <c r="N355">
        <v>0.25</v>
      </c>
      <c r="O355" t="str">
        <f>B355 &amp; E355 &amp; D355</f>
        <v>14FP-2 Fire PumpDiesel</v>
      </c>
      <c r="P355">
        <v>2.3990815217391299E-5</v>
      </c>
      <c r="Q355">
        <v>20100102</v>
      </c>
    </row>
    <row r="356" spans="1:17" x14ac:dyDescent="0.25">
      <c r="A356">
        <v>2701311</v>
      </c>
      <c r="B356">
        <v>33</v>
      </c>
      <c r="D356" t="s">
        <v>78</v>
      </c>
      <c r="E356" t="s">
        <v>611</v>
      </c>
      <c r="F356" t="s">
        <v>1158</v>
      </c>
      <c r="G356" t="s">
        <v>1159</v>
      </c>
      <c r="H356">
        <v>2.0037300000000001E-2</v>
      </c>
      <c r="I356" t="s">
        <v>1080</v>
      </c>
      <c r="J356">
        <v>2.0037300000000001E-2</v>
      </c>
      <c r="K356" t="s">
        <v>1227</v>
      </c>
      <c r="L356" t="s">
        <v>1082</v>
      </c>
      <c r="M356" t="s">
        <v>1085</v>
      </c>
      <c r="N356">
        <v>0.25</v>
      </c>
      <c r="O356" t="str">
        <f>B356 &amp; E356 &amp; D356</f>
        <v>33EG-BA111</v>
      </c>
      <c r="P356">
        <v>5.4449184782608702E-5</v>
      </c>
      <c r="Q356">
        <v>20300101</v>
      </c>
    </row>
    <row r="357" spans="1:17" x14ac:dyDescent="0.25">
      <c r="A357">
        <v>2701311</v>
      </c>
      <c r="B357">
        <v>33</v>
      </c>
      <c r="D357" t="s">
        <v>78</v>
      </c>
      <c r="E357" t="s">
        <v>611</v>
      </c>
      <c r="F357" t="s">
        <v>1155</v>
      </c>
      <c r="G357" t="s">
        <v>1156</v>
      </c>
      <c r="H357">
        <v>5.3326400000000003E-2</v>
      </c>
      <c r="I357" t="s">
        <v>1080</v>
      </c>
      <c r="J357">
        <v>5.3326400000000003E-2</v>
      </c>
      <c r="K357" t="s">
        <v>1168</v>
      </c>
      <c r="L357" t="s">
        <v>1082</v>
      </c>
      <c r="M357" t="s">
        <v>1085</v>
      </c>
      <c r="N357">
        <v>0.25</v>
      </c>
      <c r="O357" t="str">
        <f>B357 &amp; E357 &amp; D357</f>
        <v>33EG-BA111</v>
      </c>
      <c r="P357">
        <v>1.4490869565217401E-4</v>
      </c>
      <c r="Q357">
        <v>20300101</v>
      </c>
    </row>
    <row r="358" spans="1:17" x14ac:dyDescent="0.25">
      <c r="A358">
        <v>2701311</v>
      </c>
      <c r="B358">
        <v>33</v>
      </c>
      <c r="D358" t="s">
        <v>78</v>
      </c>
      <c r="E358" t="s">
        <v>611</v>
      </c>
      <c r="F358" t="s">
        <v>80</v>
      </c>
      <c r="G358" t="s">
        <v>81</v>
      </c>
      <c r="H358">
        <v>0.247473</v>
      </c>
      <c r="I358" t="s">
        <v>1080</v>
      </c>
      <c r="J358">
        <v>0.247473</v>
      </c>
      <c r="K358" t="s">
        <v>1169</v>
      </c>
      <c r="L358" t="s">
        <v>1082</v>
      </c>
      <c r="M358" t="s">
        <v>1085</v>
      </c>
      <c r="N358">
        <v>0.25</v>
      </c>
      <c r="O358" t="str">
        <f>B358 &amp; E358 &amp; D358</f>
        <v>33EG-BA111</v>
      </c>
      <c r="P358">
        <v>6.7248097826087003E-4</v>
      </c>
      <c r="Q358">
        <v>20300101</v>
      </c>
    </row>
    <row r="359" spans="1:17" x14ac:dyDescent="0.25">
      <c r="A359">
        <v>2701311</v>
      </c>
      <c r="B359">
        <v>33</v>
      </c>
      <c r="D359" t="s">
        <v>78</v>
      </c>
      <c r="E359" t="s">
        <v>612</v>
      </c>
      <c r="F359" t="s">
        <v>1155</v>
      </c>
      <c r="G359" t="s">
        <v>1156</v>
      </c>
      <c r="H359">
        <v>2.0938499999999999E-2</v>
      </c>
      <c r="I359" t="s">
        <v>1080</v>
      </c>
      <c r="J359">
        <v>2.0938499999999999E-2</v>
      </c>
      <c r="K359" t="s">
        <v>1168</v>
      </c>
      <c r="L359" t="s">
        <v>1082</v>
      </c>
      <c r="M359" t="s">
        <v>1085</v>
      </c>
      <c r="N359">
        <v>0.25</v>
      </c>
      <c r="O359" t="str">
        <f>B359 &amp; E359 &amp; D359</f>
        <v>33EG-B301</v>
      </c>
      <c r="P359">
        <v>5.6898097826087003E-5</v>
      </c>
      <c r="Q359">
        <v>20300101</v>
      </c>
    </row>
    <row r="360" spans="1:17" x14ac:dyDescent="0.25">
      <c r="A360">
        <v>2701311</v>
      </c>
      <c r="B360">
        <v>33</v>
      </c>
      <c r="D360" t="s">
        <v>78</v>
      </c>
      <c r="E360" t="s">
        <v>612</v>
      </c>
      <c r="F360" t="s">
        <v>80</v>
      </c>
      <c r="G360" t="s">
        <v>81</v>
      </c>
      <c r="H360">
        <v>9.4034999999999994E-2</v>
      </c>
      <c r="I360" t="s">
        <v>1080</v>
      </c>
      <c r="J360">
        <v>9.4034999999999994E-2</v>
      </c>
      <c r="K360" t="s">
        <v>1228</v>
      </c>
      <c r="L360" t="s">
        <v>1082</v>
      </c>
      <c r="M360" t="s">
        <v>1085</v>
      </c>
      <c r="N360">
        <v>0.25</v>
      </c>
      <c r="O360" t="str">
        <f>B360 &amp; E360 &amp; D360</f>
        <v>33EG-B301</v>
      </c>
      <c r="P360">
        <v>2.5552989130434798E-4</v>
      </c>
      <c r="Q360">
        <v>20300101</v>
      </c>
    </row>
    <row r="361" spans="1:17" x14ac:dyDescent="0.25">
      <c r="A361">
        <v>2701311</v>
      </c>
      <c r="B361">
        <v>33</v>
      </c>
      <c r="D361" t="s">
        <v>78</v>
      </c>
      <c r="E361" t="s">
        <v>612</v>
      </c>
      <c r="F361" t="s">
        <v>1158</v>
      </c>
      <c r="G361" t="s">
        <v>1159</v>
      </c>
      <c r="H361">
        <v>9.4035000000000004E-3</v>
      </c>
      <c r="I361" t="s">
        <v>1080</v>
      </c>
      <c r="J361">
        <v>9.4035000000000004E-3</v>
      </c>
      <c r="K361" t="s">
        <v>1229</v>
      </c>
      <c r="L361" t="s">
        <v>1082</v>
      </c>
      <c r="M361" t="s">
        <v>1085</v>
      </c>
      <c r="N361">
        <v>0.25</v>
      </c>
      <c r="O361" t="str">
        <f>B361 &amp; E361 &amp; D361</f>
        <v>33EG-B301</v>
      </c>
      <c r="P361">
        <v>2.5552989130434801E-5</v>
      </c>
      <c r="Q361">
        <v>20300101</v>
      </c>
    </row>
    <row r="362" spans="1:17" x14ac:dyDescent="0.25">
      <c r="A362">
        <v>2701311</v>
      </c>
      <c r="B362">
        <v>33</v>
      </c>
      <c r="D362" t="s">
        <v>78</v>
      </c>
      <c r="E362" t="s">
        <v>613</v>
      </c>
      <c r="F362" t="s">
        <v>1155</v>
      </c>
      <c r="G362" t="s">
        <v>1156</v>
      </c>
      <c r="H362">
        <v>9.2437300000000003E-3</v>
      </c>
      <c r="I362" t="s">
        <v>1080</v>
      </c>
      <c r="J362">
        <v>9.2437300000000003E-3</v>
      </c>
      <c r="K362" t="s">
        <v>1230</v>
      </c>
      <c r="L362" t="s">
        <v>1089</v>
      </c>
      <c r="M362" t="s">
        <v>1090</v>
      </c>
      <c r="N362">
        <v>0.25</v>
      </c>
      <c r="O362" t="str">
        <f>B362 &amp; E362 &amp; D362</f>
        <v>33EG-B121</v>
      </c>
      <c r="P362">
        <v>2.5118831521739101E-5</v>
      </c>
      <c r="Q362">
        <v>20300101</v>
      </c>
    </row>
    <row r="363" spans="1:17" x14ac:dyDescent="0.25">
      <c r="A363">
        <v>2701311</v>
      </c>
      <c r="B363">
        <v>33</v>
      </c>
      <c r="D363" t="s">
        <v>78</v>
      </c>
      <c r="E363" t="s">
        <v>613</v>
      </c>
      <c r="F363" t="s">
        <v>80</v>
      </c>
      <c r="G363" t="s">
        <v>81</v>
      </c>
      <c r="H363">
        <v>4.35071E-2</v>
      </c>
      <c r="I363" t="s">
        <v>1080</v>
      </c>
      <c r="J363">
        <v>4.35071E-2</v>
      </c>
      <c r="K363" t="s">
        <v>1231</v>
      </c>
      <c r="L363" t="s">
        <v>1089</v>
      </c>
      <c r="M363" t="s">
        <v>1090</v>
      </c>
      <c r="N363">
        <v>0.25</v>
      </c>
      <c r="O363" t="str">
        <f>B363 &amp; E363 &amp; D363</f>
        <v>33EG-B121</v>
      </c>
      <c r="P363">
        <v>1.18225815217391E-4</v>
      </c>
      <c r="Q363">
        <v>20300101</v>
      </c>
    </row>
    <row r="364" spans="1:17" x14ac:dyDescent="0.25">
      <c r="A364">
        <v>2701311</v>
      </c>
      <c r="B364">
        <v>33</v>
      </c>
      <c r="D364" t="s">
        <v>78</v>
      </c>
      <c r="E364" t="s">
        <v>613</v>
      </c>
      <c r="F364" t="s">
        <v>1158</v>
      </c>
      <c r="G364" t="s">
        <v>1159</v>
      </c>
      <c r="H364">
        <v>1.8487499999999999E-3</v>
      </c>
      <c r="I364" t="s">
        <v>1080</v>
      </c>
      <c r="J364">
        <v>1.8487499999999999E-3</v>
      </c>
      <c r="K364" t="s">
        <v>1232</v>
      </c>
      <c r="L364" t="s">
        <v>1089</v>
      </c>
      <c r="M364" t="s">
        <v>1090</v>
      </c>
      <c r="N364">
        <v>0.25</v>
      </c>
      <c r="O364" t="str">
        <f>B364 &amp; E364 &amp; D364</f>
        <v>33EG-B121</v>
      </c>
      <c r="P364">
        <v>5.0237771739130399E-6</v>
      </c>
      <c r="Q364">
        <v>20300101</v>
      </c>
    </row>
    <row r="365" spans="1:17" x14ac:dyDescent="0.25">
      <c r="A365">
        <v>2701311</v>
      </c>
      <c r="B365">
        <v>33</v>
      </c>
      <c r="D365" t="s">
        <v>78</v>
      </c>
      <c r="E365" t="s">
        <v>614</v>
      </c>
      <c r="F365" t="s">
        <v>1158</v>
      </c>
      <c r="G365" t="s">
        <v>1159</v>
      </c>
      <c r="H365">
        <v>1.55783E-2</v>
      </c>
      <c r="I365" t="s">
        <v>1080</v>
      </c>
      <c r="J365">
        <v>1.55783E-2</v>
      </c>
      <c r="K365" t="s">
        <v>1227</v>
      </c>
      <c r="L365" t="s">
        <v>1082</v>
      </c>
      <c r="M365" t="s">
        <v>1085</v>
      </c>
      <c r="N365">
        <v>0.25</v>
      </c>
      <c r="O365" t="str">
        <f>B365 &amp; E365 &amp; D365</f>
        <v>33EG-B341</v>
      </c>
      <c r="P365">
        <v>4.23323369565217E-5</v>
      </c>
      <c r="Q365">
        <v>20300101</v>
      </c>
    </row>
    <row r="366" spans="1:17" x14ac:dyDescent="0.25">
      <c r="A366">
        <v>2701311</v>
      </c>
      <c r="B366">
        <v>33</v>
      </c>
      <c r="D366" t="s">
        <v>78</v>
      </c>
      <c r="E366" t="s">
        <v>614</v>
      </c>
      <c r="F366" t="s">
        <v>80</v>
      </c>
      <c r="G366" t="s">
        <v>81</v>
      </c>
      <c r="H366">
        <v>0.19240199999999999</v>
      </c>
      <c r="I366" t="s">
        <v>1080</v>
      </c>
      <c r="J366">
        <v>0.19240199999999999</v>
      </c>
      <c r="K366" t="s">
        <v>1169</v>
      </c>
      <c r="L366" t="s">
        <v>1082</v>
      </c>
      <c r="M366" t="s">
        <v>1085</v>
      </c>
      <c r="N366">
        <v>0.25</v>
      </c>
      <c r="O366" t="str">
        <f>B366 &amp; E366 &amp; D366</f>
        <v>33EG-B341</v>
      </c>
      <c r="P366">
        <v>5.2283152173912995E-4</v>
      </c>
      <c r="Q366">
        <v>20300101</v>
      </c>
    </row>
    <row r="367" spans="1:17" x14ac:dyDescent="0.25">
      <c r="A367">
        <v>2701311</v>
      </c>
      <c r="B367">
        <v>33</v>
      </c>
      <c r="D367" t="s">
        <v>78</v>
      </c>
      <c r="E367" t="s">
        <v>614</v>
      </c>
      <c r="F367" t="s">
        <v>1155</v>
      </c>
      <c r="G367" t="s">
        <v>1156</v>
      </c>
      <c r="H367">
        <v>4.14594E-2</v>
      </c>
      <c r="I367" t="s">
        <v>1080</v>
      </c>
      <c r="J367">
        <v>4.14594E-2</v>
      </c>
      <c r="K367" t="s">
        <v>1168</v>
      </c>
      <c r="L367" t="s">
        <v>1082</v>
      </c>
      <c r="M367" t="s">
        <v>1085</v>
      </c>
      <c r="N367">
        <v>0.25</v>
      </c>
      <c r="O367" t="str">
        <f>B367 &amp; E367 &amp; D367</f>
        <v>33EG-B341</v>
      </c>
      <c r="P367">
        <v>1.12661413043478E-4</v>
      </c>
      <c r="Q367">
        <v>20300101</v>
      </c>
    </row>
    <row r="368" spans="1:17" x14ac:dyDescent="0.25">
      <c r="A368">
        <v>2701311</v>
      </c>
      <c r="B368">
        <v>33</v>
      </c>
      <c r="D368" t="s">
        <v>78</v>
      </c>
      <c r="E368" t="s">
        <v>615</v>
      </c>
      <c r="F368" t="s">
        <v>1158</v>
      </c>
      <c r="G368" t="s">
        <v>1159</v>
      </c>
      <c r="H368">
        <v>5.8465400000000001E-2</v>
      </c>
      <c r="I368" t="s">
        <v>1080</v>
      </c>
      <c r="J368">
        <v>5.8465400000000001E-2</v>
      </c>
      <c r="K368" t="s">
        <v>1227</v>
      </c>
      <c r="L368" t="s">
        <v>1082</v>
      </c>
      <c r="M368" t="s">
        <v>1085</v>
      </c>
      <c r="N368">
        <v>0.25</v>
      </c>
      <c r="O368" t="str">
        <f>B368 &amp; E368 &amp; D368</f>
        <v>33EG-B421</v>
      </c>
      <c r="P368">
        <v>1.5887336956521699E-4</v>
      </c>
      <c r="Q368">
        <v>20300101</v>
      </c>
    </row>
    <row r="369" spans="1:17" x14ac:dyDescent="0.25">
      <c r="A369">
        <v>2701311</v>
      </c>
      <c r="B369">
        <v>33</v>
      </c>
      <c r="D369" t="s">
        <v>78</v>
      </c>
      <c r="E369" t="s">
        <v>615</v>
      </c>
      <c r="F369" t="s">
        <v>80</v>
      </c>
      <c r="G369" t="s">
        <v>81</v>
      </c>
      <c r="H369">
        <v>0.72208300000000003</v>
      </c>
      <c r="I369" t="s">
        <v>1080</v>
      </c>
      <c r="J369">
        <v>0.72208300000000003</v>
      </c>
      <c r="K369" t="s">
        <v>1169</v>
      </c>
      <c r="L369" t="s">
        <v>1082</v>
      </c>
      <c r="M369" t="s">
        <v>1085</v>
      </c>
      <c r="N369">
        <v>0.25</v>
      </c>
      <c r="O369" t="str">
        <f>B369 &amp; E369 &amp; D369</f>
        <v>33EG-B421</v>
      </c>
      <c r="P369">
        <v>1.9621820652173899E-3</v>
      </c>
      <c r="Q369">
        <v>20300101</v>
      </c>
    </row>
    <row r="370" spans="1:17" x14ac:dyDescent="0.25">
      <c r="A370">
        <v>2701311</v>
      </c>
      <c r="B370">
        <v>33</v>
      </c>
      <c r="D370" t="s">
        <v>78</v>
      </c>
      <c r="E370" t="s">
        <v>615</v>
      </c>
      <c r="F370" t="s">
        <v>1155</v>
      </c>
      <c r="G370" t="s">
        <v>1156</v>
      </c>
      <c r="H370">
        <v>0.15559700000000001</v>
      </c>
      <c r="I370" t="s">
        <v>1080</v>
      </c>
      <c r="J370">
        <v>0.15559700000000001</v>
      </c>
      <c r="K370" t="s">
        <v>1168</v>
      </c>
      <c r="L370" t="s">
        <v>1082</v>
      </c>
      <c r="M370" t="s">
        <v>1085</v>
      </c>
      <c r="N370">
        <v>0.25</v>
      </c>
      <c r="O370" t="str">
        <f>B370 &amp; E370 &amp; D370</f>
        <v>33EG-B421</v>
      </c>
      <c r="P370">
        <v>4.2281793478260899E-4</v>
      </c>
      <c r="Q370">
        <v>20300101</v>
      </c>
    </row>
    <row r="371" spans="1:17" x14ac:dyDescent="0.25">
      <c r="A371">
        <v>2701311</v>
      </c>
      <c r="B371">
        <v>33</v>
      </c>
      <c r="D371" t="s">
        <v>78</v>
      </c>
      <c r="E371" t="s">
        <v>616</v>
      </c>
      <c r="F371" t="s">
        <v>1158</v>
      </c>
      <c r="G371" t="s">
        <v>1159</v>
      </c>
      <c r="H371">
        <v>2.7768600000000002E-4</v>
      </c>
      <c r="I371" t="s">
        <v>1080</v>
      </c>
      <c r="J371">
        <v>2.7768600000000002E-4</v>
      </c>
      <c r="K371" t="s">
        <v>1233</v>
      </c>
      <c r="L371" t="s">
        <v>1089</v>
      </c>
      <c r="M371" t="s">
        <v>1090</v>
      </c>
      <c r="N371">
        <v>0.25</v>
      </c>
      <c r="O371" t="str">
        <f>B371 &amp; E371 &amp; D371</f>
        <v>33EG-B541</v>
      </c>
      <c r="P371">
        <v>7.5458152173913104E-7</v>
      </c>
      <c r="Q371">
        <v>20300101</v>
      </c>
    </row>
    <row r="372" spans="1:17" x14ac:dyDescent="0.25">
      <c r="A372">
        <v>2701311</v>
      </c>
      <c r="B372">
        <v>33</v>
      </c>
      <c r="D372" t="s">
        <v>78</v>
      </c>
      <c r="E372" t="s">
        <v>616</v>
      </c>
      <c r="F372" t="s">
        <v>1155</v>
      </c>
      <c r="G372" t="s">
        <v>1156</v>
      </c>
      <c r="H372">
        <v>1.4614999999999999E-3</v>
      </c>
      <c r="I372" t="s">
        <v>1080</v>
      </c>
      <c r="J372">
        <v>1.4614999999999999E-3</v>
      </c>
      <c r="K372" t="s">
        <v>78</v>
      </c>
      <c r="L372" t="s">
        <v>1089</v>
      </c>
      <c r="M372" t="s">
        <v>1090</v>
      </c>
      <c r="N372">
        <v>0.25</v>
      </c>
      <c r="O372" t="str">
        <f>B372 &amp; E372 &amp; D372</f>
        <v>33EG-B541</v>
      </c>
      <c r="P372">
        <v>3.9714673913043499E-6</v>
      </c>
      <c r="Q372">
        <v>20300101</v>
      </c>
    </row>
    <row r="373" spans="1:17" x14ac:dyDescent="0.25">
      <c r="A373">
        <v>2701311</v>
      </c>
      <c r="B373">
        <v>33</v>
      </c>
      <c r="D373" t="s">
        <v>78</v>
      </c>
      <c r="E373" t="s">
        <v>616</v>
      </c>
      <c r="F373" t="s">
        <v>80</v>
      </c>
      <c r="G373" t="s">
        <v>81</v>
      </c>
      <c r="H373">
        <v>5.1152599999999999E-3</v>
      </c>
      <c r="I373" t="s">
        <v>1080</v>
      </c>
      <c r="J373">
        <v>5.1152599999999999E-3</v>
      </c>
      <c r="K373" t="s">
        <v>1234</v>
      </c>
      <c r="L373" t="s">
        <v>1089</v>
      </c>
      <c r="M373" t="s">
        <v>1090</v>
      </c>
      <c r="N373">
        <v>0.25</v>
      </c>
      <c r="O373" t="str">
        <f>B373 &amp; E373 &amp; D373</f>
        <v>33EG-B541</v>
      </c>
      <c r="P373">
        <v>1.3900163043478299E-5</v>
      </c>
      <c r="Q373">
        <v>20300101</v>
      </c>
    </row>
    <row r="374" spans="1:17" x14ac:dyDescent="0.25">
      <c r="A374">
        <v>2701311</v>
      </c>
      <c r="B374">
        <v>33</v>
      </c>
      <c r="D374" t="s">
        <v>78</v>
      </c>
      <c r="E374" t="s">
        <v>617</v>
      </c>
      <c r="F374" t="s">
        <v>80</v>
      </c>
      <c r="G374" t="s">
        <v>81</v>
      </c>
      <c r="H374">
        <v>2.2611200000000001E-2</v>
      </c>
      <c r="I374" t="s">
        <v>1080</v>
      </c>
      <c r="J374">
        <v>2.2611200000000001E-2</v>
      </c>
      <c r="K374" t="s">
        <v>1235</v>
      </c>
      <c r="L374" t="s">
        <v>1089</v>
      </c>
      <c r="M374" t="s">
        <v>1090</v>
      </c>
      <c r="N374">
        <v>0.25</v>
      </c>
      <c r="O374" t="str">
        <f>B374 &amp; E374 &amp; D374</f>
        <v>33EG-B2081</v>
      </c>
      <c r="P374">
        <v>6.1443478260869602E-5</v>
      </c>
      <c r="Q374">
        <v>20300101</v>
      </c>
    </row>
    <row r="375" spans="1:17" x14ac:dyDescent="0.25">
      <c r="A375">
        <v>2701311</v>
      </c>
      <c r="B375">
        <v>33</v>
      </c>
      <c r="D375" t="s">
        <v>78</v>
      </c>
      <c r="E375" t="s">
        <v>617</v>
      </c>
      <c r="F375" t="s">
        <v>1155</v>
      </c>
      <c r="G375" t="s">
        <v>1156</v>
      </c>
      <c r="H375">
        <v>5.3694299999999997E-3</v>
      </c>
      <c r="I375" t="s">
        <v>1080</v>
      </c>
      <c r="J375">
        <v>5.3694299999999997E-3</v>
      </c>
      <c r="K375" t="s">
        <v>1236</v>
      </c>
      <c r="L375" t="s">
        <v>1089</v>
      </c>
      <c r="M375" t="s">
        <v>1090</v>
      </c>
      <c r="N375">
        <v>0.25</v>
      </c>
      <c r="O375" t="str">
        <f>B375 &amp; E375 &amp; D375</f>
        <v>33EG-B2081</v>
      </c>
      <c r="P375">
        <v>1.4590842391304299E-5</v>
      </c>
      <c r="Q375">
        <v>20300101</v>
      </c>
    </row>
    <row r="376" spans="1:17" x14ac:dyDescent="0.25">
      <c r="A376">
        <v>2701311</v>
      </c>
      <c r="B376">
        <v>33</v>
      </c>
      <c r="D376" t="s">
        <v>78</v>
      </c>
      <c r="E376" t="s">
        <v>617</v>
      </c>
      <c r="F376" t="s">
        <v>1158</v>
      </c>
      <c r="G376" t="s">
        <v>1159</v>
      </c>
      <c r="H376">
        <v>1.0887000000000001E-2</v>
      </c>
      <c r="I376" t="s">
        <v>1080</v>
      </c>
      <c r="J376">
        <v>1.0887000000000001E-2</v>
      </c>
      <c r="K376" t="s">
        <v>1229</v>
      </c>
      <c r="L376" t="s">
        <v>1082</v>
      </c>
      <c r="M376" t="s">
        <v>1085</v>
      </c>
      <c r="N376">
        <v>0.25</v>
      </c>
      <c r="O376" t="str">
        <f>B376 &amp; E376 &amp; D376</f>
        <v>33EG-B2081</v>
      </c>
      <c r="P376">
        <v>2.9584239130434801E-5</v>
      </c>
      <c r="Q376">
        <v>20300101</v>
      </c>
    </row>
    <row r="377" spans="1:17" x14ac:dyDescent="0.25">
      <c r="A377">
        <v>2701311</v>
      </c>
      <c r="B377">
        <v>33</v>
      </c>
      <c r="D377" t="s">
        <v>78</v>
      </c>
      <c r="E377" t="s">
        <v>618</v>
      </c>
      <c r="F377" t="s">
        <v>80</v>
      </c>
      <c r="G377" t="s">
        <v>81</v>
      </c>
      <c r="H377">
        <v>0.192</v>
      </c>
      <c r="I377" t="s">
        <v>1080</v>
      </c>
      <c r="J377">
        <v>0.192</v>
      </c>
      <c r="K377" t="s">
        <v>1237</v>
      </c>
      <c r="L377" t="s">
        <v>1082</v>
      </c>
      <c r="M377" t="s">
        <v>1085</v>
      </c>
      <c r="N377">
        <v>0.25</v>
      </c>
      <c r="O377" t="str">
        <f>B377 &amp; E377 &amp; D377</f>
        <v>33EG-B259-Unit 11</v>
      </c>
      <c r="P377">
        <v>5.21739130434783E-4</v>
      </c>
      <c r="Q377">
        <v>20300101</v>
      </c>
    </row>
    <row r="378" spans="1:17" x14ac:dyDescent="0.25">
      <c r="A378">
        <v>2701311</v>
      </c>
      <c r="B378">
        <v>33</v>
      </c>
      <c r="D378" t="s">
        <v>78</v>
      </c>
      <c r="E378" t="s">
        <v>618</v>
      </c>
      <c r="F378" t="s">
        <v>1155</v>
      </c>
      <c r="G378" t="s">
        <v>1156</v>
      </c>
      <c r="H378">
        <v>5.28E-2</v>
      </c>
      <c r="I378" t="s">
        <v>1080</v>
      </c>
      <c r="J378">
        <v>5.28E-2</v>
      </c>
      <c r="K378" t="s">
        <v>1218</v>
      </c>
      <c r="L378" t="s">
        <v>1082</v>
      </c>
      <c r="M378" t="s">
        <v>1085</v>
      </c>
      <c r="N378">
        <v>0.25</v>
      </c>
      <c r="O378" t="str">
        <f>B378 &amp; E378 &amp; D378</f>
        <v>33EG-B259-Unit 11</v>
      </c>
      <c r="P378">
        <v>1.4347826086956499E-4</v>
      </c>
      <c r="Q378">
        <v>20300101</v>
      </c>
    </row>
    <row r="379" spans="1:17" x14ac:dyDescent="0.25">
      <c r="A379">
        <v>2701311</v>
      </c>
      <c r="B379">
        <v>33</v>
      </c>
      <c r="D379" t="s">
        <v>78</v>
      </c>
      <c r="E379" t="s">
        <v>618</v>
      </c>
      <c r="F379" t="s">
        <v>1158</v>
      </c>
      <c r="G379" t="s">
        <v>1159</v>
      </c>
      <c r="H379">
        <v>6.7679999999999997E-3</v>
      </c>
      <c r="I379" t="s">
        <v>1080</v>
      </c>
      <c r="J379">
        <v>6.7679999999999997E-3</v>
      </c>
      <c r="K379" t="s">
        <v>1216</v>
      </c>
      <c r="L379" t="s">
        <v>1082</v>
      </c>
      <c r="M379" t="s">
        <v>1085</v>
      </c>
      <c r="N379">
        <v>0.25</v>
      </c>
      <c r="O379" t="str">
        <f>B379 &amp; E379 &amp; D379</f>
        <v>33EG-B259-Unit 11</v>
      </c>
      <c r="P379">
        <v>1.83913043478261E-5</v>
      </c>
      <c r="Q379">
        <v>20300101</v>
      </c>
    </row>
    <row r="380" spans="1:17" x14ac:dyDescent="0.25">
      <c r="A380">
        <v>2701311</v>
      </c>
      <c r="B380">
        <v>33</v>
      </c>
      <c r="D380" t="s">
        <v>78</v>
      </c>
      <c r="E380" t="s">
        <v>619</v>
      </c>
      <c r="F380" t="s">
        <v>1158</v>
      </c>
      <c r="G380" t="s">
        <v>1159</v>
      </c>
      <c r="H380">
        <v>2.2087999999999999E-3</v>
      </c>
      <c r="I380" t="s">
        <v>1080</v>
      </c>
      <c r="J380">
        <v>2.2087999999999999E-3</v>
      </c>
      <c r="K380" t="s">
        <v>1227</v>
      </c>
      <c r="L380" t="s">
        <v>1082</v>
      </c>
      <c r="M380" t="s">
        <v>1085</v>
      </c>
      <c r="N380">
        <v>0.25</v>
      </c>
      <c r="O380" t="str">
        <f>B380 &amp; E380 &amp; D380</f>
        <v>33EG-B361</v>
      </c>
      <c r="P380">
        <v>6.0021739130434803E-6</v>
      </c>
      <c r="Q380">
        <v>20300101</v>
      </c>
    </row>
    <row r="381" spans="1:17" x14ac:dyDescent="0.25">
      <c r="A381">
        <v>2701311</v>
      </c>
      <c r="B381">
        <v>33</v>
      </c>
      <c r="D381" t="s">
        <v>78</v>
      </c>
      <c r="E381" t="s">
        <v>619</v>
      </c>
      <c r="F381" t="s">
        <v>1155</v>
      </c>
      <c r="G381" t="s">
        <v>1156</v>
      </c>
      <c r="H381">
        <v>5.8783999999999998E-3</v>
      </c>
      <c r="I381" t="s">
        <v>1080</v>
      </c>
      <c r="J381">
        <v>5.8783999999999998E-3</v>
      </c>
      <c r="K381" t="s">
        <v>1168</v>
      </c>
      <c r="L381" t="s">
        <v>1082</v>
      </c>
      <c r="M381" t="s">
        <v>1085</v>
      </c>
      <c r="N381">
        <v>0.25</v>
      </c>
      <c r="O381" t="str">
        <f>B381 &amp; E381 &amp; D381</f>
        <v>33EG-B361</v>
      </c>
      <c r="P381">
        <v>1.5973913043478301E-5</v>
      </c>
      <c r="Q381">
        <v>20300101</v>
      </c>
    </row>
    <row r="382" spans="1:17" x14ac:dyDescent="0.25">
      <c r="A382">
        <v>2701311</v>
      </c>
      <c r="B382">
        <v>33</v>
      </c>
      <c r="D382" t="s">
        <v>78</v>
      </c>
      <c r="E382" t="s">
        <v>619</v>
      </c>
      <c r="F382" t="s">
        <v>80</v>
      </c>
      <c r="G382" t="s">
        <v>81</v>
      </c>
      <c r="H382">
        <v>2.7279999999999999E-2</v>
      </c>
      <c r="I382" t="s">
        <v>1080</v>
      </c>
      <c r="J382">
        <v>2.7279999999999999E-2</v>
      </c>
      <c r="K382" t="s">
        <v>1169</v>
      </c>
      <c r="L382" t="s">
        <v>1082</v>
      </c>
      <c r="M382" t="s">
        <v>1085</v>
      </c>
      <c r="N382">
        <v>0.25</v>
      </c>
      <c r="O382" t="str">
        <f>B382 &amp; E382 &amp; D382</f>
        <v>33EG-B361</v>
      </c>
      <c r="P382">
        <v>7.4130434782608703E-5</v>
      </c>
      <c r="Q382">
        <v>20300101</v>
      </c>
    </row>
    <row r="383" spans="1:17" x14ac:dyDescent="0.25">
      <c r="A383">
        <v>2701311</v>
      </c>
      <c r="B383">
        <v>33</v>
      </c>
      <c r="D383" t="s">
        <v>78</v>
      </c>
      <c r="E383" t="s">
        <v>620</v>
      </c>
      <c r="F383" t="s">
        <v>1155</v>
      </c>
      <c r="G383" t="s">
        <v>1156</v>
      </c>
      <c r="H383">
        <v>4.82625E-2</v>
      </c>
      <c r="I383" t="s">
        <v>1080</v>
      </c>
      <c r="J383">
        <v>4.82625E-2</v>
      </c>
      <c r="K383" t="s">
        <v>1218</v>
      </c>
      <c r="L383" t="s">
        <v>1082</v>
      </c>
      <c r="M383" t="s">
        <v>1085</v>
      </c>
      <c r="N383">
        <v>0.25</v>
      </c>
      <c r="O383" t="str">
        <f>B383 &amp; E383 &amp; D383</f>
        <v>33EG-B260-Unit 21</v>
      </c>
      <c r="P383">
        <v>1.3114809782608701E-4</v>
      </c>
      <c r="Q383">
        <v>20300101</v>
      </c>
    </row>
    <row r="384" spans="1:17" x14ac:dyDescent="0.25">
      <c r="A384">
        <v>2701311</v>
      </c>
      <c r="B384">
        <v>33</v>
      </c>
      <c r="D384" t="s">
        <v>78</v>
      </c>
      <c r="E384" t="s">
        <v>620</v>
      </c>
      <c r="F384" t="s">
        <v>1158</v>
      </c>
      <c r="G384" t="s">
        <v>1159</v>
      </c>
      <c r="H384">
        <v>6.18638E-3</v>
      </c>
      <c r="I384" t="s">
        <v>1080</v>
      </c>
      <c r="J384">
        <v>6.18638E-3</v>
      </c>
      <c r="K384" t="s">
        <v>1216</v>
      </c>
      <c r="L384" t="s">
        <v>1082</v>
      </c>
      <c r="M384" t="s">
        <v>1085</v>
      </c>
      <c r="N384">
        <v>0.25</v>
      </c>
      <c r="O384" t="str">
        <f>B384 &amp; E384 &amp; D384</f>
        <v>33EG-B260-Unit 21</v>
      </c>
      <c r="P384">
        <v>1.68108152173913E-5</v>
      </c>
      <c r="Q384">
        <v>20300101</v>
      </c>
    </row>
    <row r="385" spans="1:17" x14ac:dyDescent="0.25">
      <c r="A385">
        <v>2701311</v>
      </c>
      <c r="B385">
        <v>33</v>
      </c>
      <c r="D385" t="s">
        <v>78</v>
      </c>
      <c r="E385" t="s">
        <v>620</v>
      </c>
      <c r="F385" t="s">
        <v>80</v>
      </c>
      <c r="G385" t="s">
        <v>81</v>
      </c>
      <c r="H385">
        <v>0.21060000000000001</v>
      </c>
      <c r="I385" t="s">
        <v>1080</v>
      </c>
      <c r="J385">
        <v>0.21060000000000001</v>
      </c>
      <c r="K385" t="s">
        <v>1217</v>
      </c>
      <c r="L385" t="s">
        <v>1082</v>
      </c>
      <c r="M385" t="s">
        <v>1085</v>
      </c>
      <c r="N385">
        <v>0.25</v>
      </c>
      <c r="O385" t="str">
        <f>B385 &amp; E385 &amp; D385</f>
        <v>33EG-B260-Unit 21</v>
      </c>
      <c r="P385">
        <v>5.7228260869565195E-4</v>
      </c>
      <c r="Q385">
        <v>20300101</v>
      </c>
    </row>
    <row r="386" spans="1:17" x14ac:dyDescent="0.25">
      <c r="A386">
        <v>2701311</v>
      </c>
      <c r="B386">
        <v>33</v>
      </c>
      <c r="D386" t="s">
        <v>78</v>
      </c>
      <c r="E386" t="s">
        <v>621</v>
      </c>
      <c r="F386" t="s">
        <v>1155</v>
      </c>
      <c r="G386" t="s">
        <v>1156</v>
      </c>
      <c r="H386">
        <v>6.6166200000000001E-3</v>
      </c>
      <c r="I386" t="s">
        <v>1080</v>
      </c>
      <c r="J386">
        <v>6.6166200000000001E-3</v>
      </c>
      <c r="K386" t="s">
        <v>1238</v>
      </c>
      <c r="L386" t="s">
        <v>1089</v>
      </c>
      <c r="M386" t="s">
        <v>1085</v>
      </c>
      <c r="N386">
        <v>0.25</v>
      </c>
      <c r="O386" t="str">
        <f>B386 &amp; E386 &amp; D386</f>
        <v>33EG-B531</v>
      </c>
      <c r="P386">
        <v>1.7979945652173899E-5</v>
      </c>
      <c r="Q386">
        <v>20300101</v>
      </c>
    </row>
    <row r="387" spans="1:17" x14ac:dyDescent="0.25">
      <c r="A387">
        <v>2701311</v>
      </c>
      <c r="B387">
        <v>33</v>
      </c>
      <c r="D387" t="s">
        <v>78</v>
      </c>
      <c r="E387" t="s">
        <v>621</v>
      </c>
      <c r="F387" t="s">
        <v>80</v>
      </c>
      <c r="G387" t="s">
        <v>81</v>
      </c>
      <c r="H387">
        <v>2.8357E-2</v>
      </c>
      <c r="I387" t="s">
        <v>1080</v>
      </c>
      <c r="J387">
        <v>2.8357E-2</v>
      </c>
      <c r="K387" t="s">
        <v>466</v>
      </c>
      <c r="L387" t="s">
        <v>1089</v>
      </c>
      <c r="M387" t="s">
        <v>1085</v>
      </c>
      <c r="N387">
        <v>0.25</v>
      </c>
      <c r="O387" t="str">
        <f>B387 &amp; E387 &amp; D387</f>
        <v>33EG-B531</v>
      </c>
      <c r="P387">
        <v>7.7057065217391306E-5</v>
      </c>
      <c r="Q387">
        <v>20300101</v>
      </c>
    </row>
    <row r="388" spans="1:17" x14ac:dyDescent="0.25">
      <c r="A388">
        <v>2701311</v>
      </c>
      <c r="B388">
        <v>33</v>
      </c>
      <c r="D388" t="s">
        <v>78</v>
      </c>
      <c r="E388" t="s">
        <v>621</v>
      </c>
      <c r="F388" t="s">
        <v>1158</v>
      </c>
      <c r="G388" t="s">
        <v>1159</v>
      </c>
      <c r="H388">
        <v>2.3725300000000001E-5</v>
      </c>
      <c r="I388" t="s">
        <v>1080</v>
      </c>
      <c r="J388">
        <v>2.3725300000000001E-5</v>
      </c>
      <c r="K388" t="s">
        <v>1227</v>
      </c>
      <c r="L388" t="s">
        <v>1089</v>
      </c>
      <c r="M388" t="s">
        <v>1085</v>
      </c>
      <c r="N388">
        <v>0.25</v>
      </c>
      <c r="O388" t="str">
        <f>B388 &amp; E388 &amp; D388</f>
        <v>33EG-B531</v>
      </c>
      <c r="P388">
        <v>6.4470923913043503E-8</v>
      </c>
      <c r="Q388">
        <v>20300101</v>
      </c>
    </row>
    <row r="389" spans="1:17" x14ac:dyDescent="0.25">
      <c r="A389">
        <v>2701311</v>
      </c>
      <c r="B389">
        <v>33</v>
      </c>
      <c r="D389" t="s">
        <v>78</v>
      </c>
      <c r="E389" t="s">
        <v>622</v>
      </c>
      <c r="F389" t="s">
        <v>80</v>
      </c>
      <c r="G389" t="s">
        <v>81</v>
      </c>
      <c r="H389">
        <v>9.1168900000000008E-3</v>
      </c>
      <c r="I389" t="s">
        <v>1080</v>
      </c>
      <c r="J389">
        <v>9.1168900000000008E-3</v>
      </c>
      <c r="K389" t="s">
        <v>1239</v>
      </c>
      <c r="L389" t="s">
        <v>1089</v>
      </c>
      <c r="M389" t="s">
        <v>1090</v>
      </c>
      <c r="N389">
        <v>0.25</v>
      </c>
      <c r="O389" t="str">
        <f>B389 &amp; E389 &amp; D389</f>
        <v>33EG-BA591</v>
      </c>
      <c r="P389">
        <v>2.4774157608695701E-5</v>
      </c>
      <c r="Q389">
        <v>20300101</v>
      </c>
    </row>
    <row r="390" spans="1:17" x14ac:dyDescent="0.25">
      <c r="A390">
        <v>2701311</v>
      </c>
      <c r="B390">
        <v>33</v>
      </c>
      <c r="D390" t="s">
        <v>78</v>
      </c>
      <c r="E390" t="s">
        <v>622</v>
      </c>
      <c r="F390" t="s">
        <v>1158</v>
      </c>
      <c r="G390" t="s">
        <v>1159</v>
      </c>
      <c r="H390">
        <v>5.6980599999999996E-4</v>
      </c>
      <c r="I390" t="s">
        <v>1080</v>
      </c>
      <c r="J390">
        <v>5.6980599999999996E-4</v>
      </c>
      <c r="K390" t="s">
        <v>1240</v>
      </c>
      <c r="L390" t="s">
        <v>1089</v>
      </c>
      <c r="M390" t="s">
        <v>1090</v>
      </c>
      <c r="N390">
        <v>0.25</v>
      </c>
      <c r="O390" t="str">
        <f>B390 &amp; E390 &amp; D390</f>
        <v>33EG-BA591</v>
      </c>
      <c r="P390">
        <v>1.54838586956522E-6</v>
      </c>
      <c r="Q390">
        <v>20300101</v>
      </c>
    </row>
    <row r="391" spans="1:17" x14ac:dyDescent="0.25">
      <c r="A391">
        <v>2701311</v>
      </c>
      <c r="B391">
        <v>33</v>
      </c>
      <c r="D391" t="s">
        <v>78</v>
      </c>
      <c r="E391" t="s">
        <v>622</v>
      </c>
      <c r="F391" t="s">
        <v>1155</v>
      </c>
      <c r="G391" t="s">
        <v>1156</v>
      </c>
      <c r="H391">
        <v>2.0085699999999999E-3</v>
      </c>
      <c r="I391" t="s">
        <v>1080</v>
      </c>
      <c r="J391">
        <v>2.0085699999999999E-3</v>
      </c>
      <c r="K391" t="s">
        <v>1241</v>
      </c>
      <c r="L391" t="s">
        <v>1089</v>
      </c>
      <c r="M391" t="s">
        <v>1090</v>
      </c>
      <c r="N391">
        <v>0.25</v>
      </c>
      <c r="O391" t="str">
        <f>B391 &amp; E391 &amp; D391</f>
        <v>33EG-BA591</v>
      </c>
      <c r="P391">
        <v>5.4580706521739104E-6</v>
      </c>
      <c r="Q391">
        <v>20300101</v>
      </c>
    </row>
    <row r="392" spans="1:17" x14ac:dyDescent="0.25">
      <c r="A392">
        <v>2701311</v>
      </c>
      <c r="B392">
        <v>33</v>
      </c>
      <c r="D392" t="s">
        <v>78</v>
      </c>
      <c r="E392" t="s">
        <v>623</v>
      </c>
      <c r="F392" t="s">
        <v>1158</v>
      </c>
      <c r="G392" t="s">
        <v>1159</v>
      </c>
      <c r="H392">
        <v>2.8300299999999999E-3</v>
      </c>
      <c r="I392" t="s">
        <v>1080</v>
      </c>
      <c r="J392">
        <v>2.8300299999999999E-3</v>
      </c>
      <c r="K392" t="s">
        <v>1227</v>
      </c>
      <c r="L392" t="s">
        <v>1082</v>
      </c>
      <c r="M392" t="s">
        <v>1085</v>
      </c>
      <c r="N392">
        <v>0.25</v>
      </c>
      <c r="O392" t="str">
        <f>B392 &amp; E392 &amp; D392</f>
        <v>33EG-B2071</v>
      </c>
      <c r="P392">
        <v>7.6902989130434795E-6</v>
      </c>
      <c r="Q392">
        <v>20300101</v>
      </c>
    </row>
    <row r="393" spans="1:17" x14ac:dyDescent="0.25">
      <c r="A393">
        <v>2701311</v>
      </c>
      <c r="B393">
        <v>33</v>
      </c>
      <c r="D393" t="s">
        <v>78</v>
      </c>
      <c r="E393" t="s">
        <v>623</v>
      </c>
      <c r="F393" t="s">
        <v>1155</v>
      </c>
      <c r="G393" t="s">
        <v>1156</v>
      </c>
      <c r="H393">
        <v>7.5316999999999997E-3</v>
      </c>
      <c r="I393" t="s">
        <v>1080</v>
      </c>
      <c r="J393">
        <v>7.5316999999999997E-3</v>
      </c>
      <c r="K393" t="s">
        <v>1168</v>
      </c>
      <c r="L393" t="s">
        <v>1082</v>
      </c>
      <c r="M393" t="s">
        <v>1085</v>
      </c>
      <c r="N393">
        <v>0.25</v>
      </c>
      <c r="O393" t="str">
        <f>B393 &amp; E393 &amp; D393</f>
        <v>33EG-B2071</v>
      </c>
      <c r="P393">
        <v>2.04665760869565E-5</v>
      </c>
      <c r="Q393">
        <v>20300101</v>
      </c>
    </row>
    <row r="394" spans="1:17" x14ac:dyDescent="0.25">
      <c r="A394">
        <v>2701311</v>
      </c>
      <c r="B394">
        <v>33</v>
      </c>
      <c r="D394" t="s">
        <v>78</v>
      </c>
      <c r="E394" t="s">
        <v>623</v>
      </c>
      <c r="F394" t="s">
        <v>80</v>
      </c>
      <c r="G394" t="s">
        <v>81</v>
      </c>
      <c r="H394">
        <v>3.4952499999999997E-2</v>
      </c>
      <c r="I394" t="s">
        <v>1080</v>
      </c>
      <c r="J394">
        <v>3.4952499999999997E-2</v>
      </c>
      <c r="K394" t="s">
        <v>1169</v>
      </c>
      <c r="L394" t="s">
        <v>1082</v>
      </c>
      <c r="M394" t="s">
        <v>1085</v>
      </c>
      <c r="N394">
        <v>0.25</v>
      </c>
      <c r="O394" t="str">
        <f>B394 &amp; E394 &amp; D394</f>
        <v>33EG-B2071</v>
      </c>
      <c r="P394">
        <v>9.4979619565217394E-5</v>
      </c>
      <c r="Q394">
        <v>20300101</v>
      </c>
    </row>
    <row r="395" spans="1:17" x14ac:dyDescent="0.25">
      <c r="A395">
        <v>2701311</v>
      </c>
      <c r="B395">
        <v>33</v>
      </c>
      <c r="D395" t="s">
        <v>78</v>
      </c>
      <c r="E395" t="s">
        <v>624</v>
      </c>
      <c r="F395" t="s">
        <v>1155</v>
      </c>
      <c r="G395" t="s">
        <v>1156</v>
      </c>
      <c r="H395">
        <v>7.7588199999999996E-3</v>
      </c>
      <c r="I395" t="s">
        <v>1080</v>
      </c>
      <c r="J395">
        <v>7.7588199999999996E-3</v>
      </c>
      <c r="K395" t="s">
        <v>1168</v>
      </c>
      <c r="L395" t="s">
        <v>1082</v>
      </c>
      <c r="M395" t="s">
        <v>1085</v>
      </c>
      <c r="N395">
        <v>0.25</v>
      </c>
      <c r="O395" t="str">
        <f>B395 &amp; E395 &amp; D395</f>
        <v>33EG-B721</v>
      </c>
      <c r="P395">
        <v>2.108375E-5</v>
      </c>
      <c r="Q395">
        <v>20300101</v>
      </c>
    </row>
    <row r="396" spans="1:17" x14ac:dyDescent="0.25">
      <c r="A396">
        <v>2701311</v>
      </c>
      <c r="B396">
        <v>33</v>
      </c>
      <c r="D396" t="s">
        <v>78</v>
      </c>
      <c r="E396" t="s">
        <v>624</v>
      </c>
      <c r="F396" t="s">
        <v>80</v>
      </c>
      <c r="G396" t="s">
        <v>81</v>
      </c>
      <c r="H396">
        <v>3.6006499999999997E-2</v>
      </c>
      <c r="I396" t="s">
        <v>1080</v>
      </c>
      <c r="J396">
        <v>3.6006499999999997E-2</v>
      </c>
      <c r="K396" t="s">
        <v>1169</v>
      </c>
      <c r="L396" t="s">
        <v>1082</v>
      </c>
      <c r="M396" t="s">
        <v>1085</v>
      </c>
      <c r="N396">
        <v>0.25</v>
      </c>
      <c r="O396" t="str">
        <f>B396 &amp; E396 &amp; D396</f>
        <v>33EG-B721</v>
      </c>
      <c r="P396">
        <v>9.7843750000000003E-5</v>
      </c>
      <c r="Q396">
        <v>20300101</v>
      </c>
    </row>
    <row r="397" spans="1:17" x14ac:dyDescent="0.25">
      <c r="A397">
        <v>2701311</v>
      </c>
      <c r="B397">
        <v>33</v>
      </c>
      <c r="D397" t="s">
        <v>78</v>
      </c>
      <c r="E397" t="s">
        <v>624</v>
      </c>
      <c r="F397" t="s">
        <v>1158</v>
      </c>
      <c r="G397" t="s">
        <v>1159</v>
      </c>
      <c r="H397">
        <v>2.91537E-3</v>
      </c>
      <c r="I397" t="s">
        <v>1080</v>
      </c>
      <c r="J397">
        <v>2.91537E-3</v>
      </c>
      <c r="K397" t="s">
        <v>1227</v>
      </c>
      <c r="L397" t="s">
        <v>1082</v>
      </c>
      <c r="M397" t="s">
        <v>1085</v>
      </c>
      <c r="N397">
        <v>0.25</v>
      </c>
      <c r="O397" t="str">
        <f>B397 &amp; E397 &amp; D397</f>
        <v>33EG-B721</v>
      </c>
      <c r="P397">
        <v>7.9222010869565205E-6</v>
      </c>
      <c r="Q397">
        <v>20300101</v>
      </c>
    </row>
    <row r="398" spans="1:17" x14ac:dyDescent="0.25">
      <c r="A398">
        <v>2701311</v>
      </c>
      <c r="B398">
        <v>33</v>
      </c>
      <c r="D398" t="s">
        <v>78</v>
      </c>
      <c r="E398" t="s">
        <v>625</v>
      </c>
      <c r="F398" t="s">
        <v>1158</v>
      </c>
      <c r="G398" t="s">
        <v>1159</v>
      </c>
      <c r="H398">
        <v>7.6709200000000003E-3</v>
      </c>
      <c r="I398" t="s">
        <v>1080</v>
      </c>
      <c r="J398">
        <v>7.6709200000000003E-3</v>
      </c>
      <c r="K398" t="s">
        <v>1233</v>
      </c>
      <c r="L398" t="s">
        <v>1089</v>
      </c>
      <c r="M398" t="s">
        <v>1085</v>
      </c>
      <c r="N398">
        <v>0.25</v>
      </c>
      <c r="O398" t="str">
        <f>B398 &amp; E398 &amp; D398</f>
        <v>33EG-B2501</v>
      </c>
      <c r="P398">
        <v>2.0844891304347801E-5</v>
      </c>
      <c r="Q398">
        <v>20300101</v>
      </c>
    </row>
    <row r="399" spans="1:17" x14ac:dyDescent="0.25">
      <c r="A399">
        <v>2701311</v>
      </c>
      <c r="B399">
        <v>33</v>
      </c>
      <c r="D399" t="s">
        <v>78</v>
      </c>
      <c r="E399" t="s">
        <v>625</v>
      </c>
      <c r="F399" t="s">
        <v>80</v>
      </c>
      <c r="G399" t="s">
        <v>81</v>
      </c>
      <c r="H399">
        <v>0.21559300000000001</v>
      </c>
      <c r="I399" t="s">
        <v>1080</v>
      </c>
      <c r="J399">
        <v>0.21559300000000001</v>
      </c>
      <c r="K399" t="s">
        <v>1242</v>
      </c>
      <c r="L399" t="s">
        <v>1089</v>
      </c>
      <c r="M399" t="s">
        <v>1085</v>
      </c>
      <c r="N399">
        <v>0.25</v>
      </c>
      <c r="O399" t="str">
        <f>B399 &amp; E399 &amp; D399</f>
        <v>33EG-B2501</v>
      </c>
      <c r="P399">
        <v>5.8585054347826105E-4</v>
      </c>
      <c r="Q399">
        <v>20300101</v>
      </c>
    </row>
    <row r="400" spans="1:17" x14ac:dyDescent="0.25">
      <c r="A400">
        <v>2701311</v>
      </c>
      <c r="B400">
        <v>33</v>
      </c>
      <c r="D400" t="s">
        <v>78</v>
      </c>
      <c r="E400" t="s">
        <v>625</v>
      </c>
      <c r="F400" t="s">
        <v>1155</v>
      </c>
      <c r="G400" t="s">
        <v>1156</v>
      </c>
      <c r="H400">
        <v>5.4100200000000001E-2</v>
      </c>
      <c r="I400" t="s">
        <v>1080</v>
      </c>
      <c r="J400">
        <v>5.4100200000000001E-2</v>
      </c>
      <c r="K400" t="s">
        <v>1243</v>
      </c>
      <c r="L400" t="s">
        <v>1089</v>
      </c>
      <c r="M400" t="s">
        <v>1085</v>
      </c>
      <c r="N400">
        <v>0.25</v>
      </c>
      <c r="O400" t="str">
        <f>B400 &amp; E400 &amp; D400</f>
        <v>33EG-B2501</v>
      </c>
      <c r="P400">
        <v>1.4701141304347801E-4</v>
      </c>
      <c r="Q400">
        <v>20300101</v>
      </c>
    </row>
    <row r="401" spans="1:17" x14ac:dyDescent="0.25">
      <c r="A401">
        <v>2701311</v>
      </c>
      <c r="B401">
        <v>33</v>
      </c>
      <c r="D401" t="s">
        <v>78</v>
      </c>
      <c r="E401" t="s">
        <v>626</v>
      </c>
      <c r="F401" t="s">
        <v>80</v>
      </c>
      <c r="G401" t="s">
        <v>81</v>
      </c>
      <c r="H401">
        <v>8.9448E-2</v>
      </c>
      <c r="I401" t="s">
        <v>1080</v>
      </c>
      <c r="J401">
        <v>8.9448E-2</v>
      </c>
      <c r="K401" t="s">
        <v>1217</v>
      </c>
      <c r="L401" t="s">
        <v>1082</v>
      </c>
      <c r="M401" t="s">
        <v>1085</v>
      </c>
      <c r="N401">
        <v>0.25</v>
      </c>
      <c r="O401" t="str">
        <f>B401 &amp; E401 &amp; D401</f>
        <v>33EG-B210-Unit 11</v>
      </c>
      <c r="P401">
        <v>2.4306521739130401E-4</v>
      </c>
      <c r="Q401">
        <v>20300101</v>
      </c>
    </row>
    <row r="402" spans="1:17" x14ac:dyDescent="0.25">
      <c r="A402">
        <v>2701311</v>
      </c>
      <c r="B402">
        <v>33</v>
      </c>
      <c r="D402" t="s">
        <v>78</v>
      </c>
      <c r="E402" t="s">
        <v>626</v>
      </c>
      <c r="F402" t="s">
        <v>1155</v>
      </c>
      <c r="G402" t="s">
        <v>1156</v>
      </c>
      <c r="H402">
        <v>2.0498499999999999E-2</v>
      </c>
      <c r="I402" t="s">
        <v>1080</v>
      </c>
      <c r="J402">
        <v>2.0498499999999999E-2</v>
      </c>
      <c r="K402" t="s">
        <v>1218</v>
      </c>
      <c r="L402" t="s">
        <v>1082</v>
      </c>
      <c r="M402" t="s">
        <v>1085</v>
      </c>
      <c r="N402">
        <v>0.25</v>
      </c>
      <c r="O402" t="str">
        <f>B402 &amp; E402 &amp; D402</f>
        <v>33EG-B210-Unit 11</v>
      </c>
      <c r="P402">
        <v>5.5702445652173899E-5</v>
      </c>
      <c r="Q402">
        <v>20300101</v>
      </c>
    </row>
    <row r="403" spans="1:17" x14ac:dyDescent="0.25">
      <c r="A403">
        <v>2701311</v>
      </c>
      <c r="B403">
        <v>33</v>
      </c>
      <c r="D403" t="s">
        <v>78</v>
      </c>
      <c r="E403" t="s">
        <v>626</v>
      </c>
      <c r="F403" t="s">
        <v>1158</v>
      </c>
      <c r="G403" t="s">
        <v>1159</v>
      </c>
      <c r="H403">
        <v>2.6275399999999998E-3</v>
      </c>
      <c r="I403" t="s">
        <v>1080</v>
      </c>
      <c r="J403">
        <v>2.6275399999999998E-3</v>
      </c>
      <c r="K403" t="s">
        <v>1216</v>
      </c>
      <c r="L403" t="s">
        <v>1082</v>
      </c>
      <c r="M403" t="s">
        <v>1085</v>
      </c>
      <c r="N403">
        <v>0.25</v>
      </c>
      <c r="O403" t="str">
        <f>B403 &amp; E403 &amp; D403</f>
        <v>33EG-B210-Unit 11</v>
      </c>
      <c r="P403">
        <v>7.1400543478260902E-6</v>
      </c>
      <c r="Q403">
        <v>20300101</v>
      </c>
    </row>
    <row r="404" spans="1:17" x14ac:dyDescent="0.25">
      <c r="A404">
        <v>2701311</v>
      </c>
      <c r="B404">
        <v>33</v>
      </c>
      <c r="D404" t="s">
        <v>78</v>
      </c>
      <c r="E404" t="s">
        <v>627</v>
      </c>
      <c r="F404" t="s">
        <v>80</v>
      </c>
      <c r="G404" t="s">
        <v>81</v>
      </c>
      <c r="H404">
        <v>0.48580800000000002</v>
      </c>
      <c r="I404" t="s">
        <v>1080</v>
      </c>
      <c r="J404">
        <v>0.48580800000000002</v>
      </c>
      <c r="K404" t="s">
        <v>1244</v>
      </c>
      <c r="L404" t="s">
        <v>1089</v>
      </c>
      <c r="M404" t="s">
        <v>1085</v>
      </c>
      <c r="N404">
        <v>0.25</v>
      </c>
      <c r="O404" t="str">
        <f>B404 &amp; E404 &amp; D404</f>
        <v>33EG-B1491</v>
      </c>
      <c r="P404">
        <v>1.32013043478261E-3</v>
      </c>
      <c r="Q404">
        <v>20300201</v>
      </c>
    </row>
    <row r="405" spans="1:17" x14ac:dyDescent="0.25">
      <c r="A405">
        <v>2701311</v>
      </c>
      <c r="B405">
        <v>33</v>
      </c>
      <c r="D405" t="s">
        <v>78</v>
      </c>
      <c r="E405" t="s">
        <v>627</v>
      </c>
      <c r="F405" t="s">
        <v>1155</v>
      </c>
      <c r="G405" t="s">
        <v>1156</v>
      </c>
      <c r="H405">
        <v>4.5026099999999999E-2</v>
      </c>
      <c r="I405" t="s">
        <v>1080</v>
      </c>
      <c r="J405">
        <v>4.5026099999999999E-2</v>
      </c>
      <c r="K405" t="s">
        <v>1245</v>
      </c>
      <c r="L405" t="s">
        <v>1089</v>
      </c>
      <c r="M405" t="s">
        <v>1085</v>
      </c>
      <c r="N405">
        <v>0.25</v>
      </c>
      <c r="O405" t="str">
        <f>B405 &amp; E405 &amp; D405</f>
        <v>33EG-B1491</v>
      </c>
      <c r="P405">
        <v>1.2235353260869601E-4</v>
      </c>
      <c r="Q405">
        <v>20300201</v>
      </c>
    </row>
    <row r="406" spans="1:17" x14ac:dyDescent="0.25">
      <c r="A406">
        <v>2701311</v>
      </c>
      <c r="B406">
        <v>33</v>
      </c>
      <c r="D406" t="s">
        <v>78</v>
      </c>
      <c r="E406" t="s">
        <v>627</v>
      </c>
      <c r="F406" t="s">
        <v>1158</v>
      </c>
      <c r="G406" t="s">
        <v>1159</v>
      </c>
      <c r="H406">
        <v>1.0960299999999999E-2</v>
      </c>
      <c r="I406" t="s">
        <v>1080</v>
      </c>
      <c r="J406">
        <v>1.0960299999999999E-2</v>
      </c>
      <c r="K406" t="s">
        <v>1246</v>
      </c>
      <c r="L406" t="s">
        <v>1089</v>
      </c>
      <c r="M406" t="s">
        <v>1085</v>
      </c>
      <c r="N406">
        <v>0.25</v>
      </c>
      <c r="O406" t="str">
        <f>B406 &amp; E406 &amp; D406</f>
        <v>33EG-B1491</v>
      </c>
      <c r="P406">
        <v>2.9783423913043499E-5</v>
      </c>
      <c r="Q406">
        <v>20300201</v>
      </c>
    </row>
    <row r="407" spans="1:17" x14ac:dyDescent="0.25">
      <c r="A407">
        <v>2701311</v>
      </c>
      <c r="B407">
        <v>33</v>
      </c>
      <c r="D407" t="s">
        <v>78</v>
      </c>
      <c r="E407" t="s">
        <v>628</v>
      </c>
      <c r="F407" t="s">
        <v>1155</v>
      </c>
      <c r="G407" t="s">
        <v>1156</v>
      </c>
      <c r="H407">
        <v>2.3840799999999998E-3</v>
      </c>
      <c r="I407" t="s">
        <v>1080</v>
      </c>
      <c r="J407">
        <v>2.3840799999999998E-3</v>
      </c>
      <c r="K407" t="s">
        <v>1240</v>
      </c>
      <c r="L407" t="s">
        <v>1089</v>
      </c>
      <c r="M407" t="s">
        <v>1085</v>
      </c>
      <c r="N407">
        <v>0.25</v>
      </c>
      <c r="O407" t="str">
        <f>B407 &amp; E407 &amp; D407</f>
        <v>33EG-B2711</v>
      </c>
      <c r="P407">
        <v>6.47847826086956E-6</v>
      </c>
      <c r="Q407">
        <v>20300101</v>
      </c>
    </row>
    <row r="408" spans="1:17" x14ac:dyDescent="0.25">
      <c r="A408">
        <v>2701311</v>
      </c>
      <c r="B408">
        <v>33</v>
      </c>
      <c r="D408" t="s">
        <v>78</v>
      </c>
      <c r="E408" t="s">
        <v>628</v>
      </c>
      <c r="F408" t="s">
        <v>1158</v>
      </c>
      <c r="G408" t="s">
        <v>1159</v>
      </c>
      <c r="H408">
        <v>8.1104999999999997E-3</v>
      </c>
      <c r="I408" t="s">
        <v>1080</v>
      </c>
      <c r="J408">
        <v>8.1104999999999997E-3</v>
      </c>
      <c r="K408" t="s">
        <v>1229</v>
      </c>
      <c r="L408" t="s">
        <v>1082</v>
      </c>
      <c r="M408" t="s">
        <v>1085</v>
      </c>
      <c r="N408">
        <v>0.25</v>
      </c>
      <c r="O408" t="str">
        <f>B408 &amp; E408 &amp; D408</f>
        <v>33EG-B2711</v>
      </c>
      <c r="P408">
        <v>2.2039402173913001E-5</v>
      </c>
      <c r="Q408">
        <v>20300101</v>
      </c>
    </row>
    <row r="409" spans="1:17" x14ac:dyDescent="0.25">
      <c r="A409">
        <v>2701311</v>
      </c>
      <c r="B409">
        <v>33</v>
      </c>
      <c r="D409" t="s">
        <v>78</v>
      </c>
      <c r="E409" t="s">
        <v>628</v>
      </c>
      <c r="F409" t="s">
        <v>80</v>
      </c>
      <c r="G409" t="s">
        <v>81</v>
      </c>
      <c r="H409">
        <v>1.54965E-2</v>
      </c>
      <c r="I409" t="s">
        <v>1080</v>
      </c>
      <c r="J409">
        <v>1.54965E-2</v>
      </c>
      <c r="K409" t="s">
        <v>1247</v>
      </c>
      <c r="L409" t="s">
        <v>1089</v>
      </c>
      <c r="M409" t="s">
        <v>1085</v>
      </c>
      <c r="N409">
        <v>0.25</v>
      </c>
      <c r="O409" t="str">
        <f>B409 &amp; E409 &amp; D409</f>
        <v>33EG-B2711</v>
      </c>
      <c r="P409">
        <v>4.21100543478261E-5</v>
      </c>
      <c r="Q409">
        <v>20300101</v>
      </c>
    </row>
    <row r="410" spans="1:17" x14ac:dyDescent="0.25">
      <c r="A410">
        <v>2701311</v>
      </c>
      <c r="B410">
        <v>33</v>
      </c>
      <c r="D410" t="s">
        <v>78</v>
      </c>
      <c r="E410" t="s">
        <v>629</v>
      </c>
      <c r="F410" t="s">
        <v>1158</v>
      </c>
      <c r="G410" t="s">
        <v>1159</v>
      </c>
      <c r="H410">
        <v>5.2240499999999998E-4</v>
      </c>
      <c r="I410" t="s">
        <v>1080</v>
      </c>
      <c r="J410">
        <v>5.2240499999999998E-4</v>
      </c>
      <c r="K410" t="s">
        <v>1216</v>
      </c>
      <c r="L410" t="s">
        <v>1082</v>
      </c>
      <c r="M410" t="s">
        <v>1085</v>
      </c>
      <c r="N410">
        <v>0.25</v>
      </c>
      <c r="O410" t="str">
        <f>B410 &amp; E410 &amp; D410</f>
        <v>33EG-B210-Unit 21</v>
      </c>
      <c r="P410">
        <v>1.41957880434783E-6</v>
      </c>
      <c r="Q410">
        <v>20300101</v>
      </c>
    </row>
    <row r="411" spans="1:17" x14ac:dyDescent="0.25">
      <c r="A411">
        <v>2701311</v>
      </c>
      <c r="B411">
        <v>33</v>
      </c>
      <c r="D411" t="s">
        <v>78</v>
      </c>
      <c r="E411" t="s">
        <v>629</v>
      </c>
      <c r="F411" t="s">
        <v>80</v>
      </c>
      <c r="G411" t="s">
        <v>81</v>
      </c>
      <c r="H411">
        <v>1.7784000000000001E-2</v>
      </c>
      <c r="I411" t="s">
        <v>1080</v>
      </c>
      <c r="J411">
        <v>1.7784000000000001E-2</v>
      </c>
      <c r="K411" t="s">
        <v>1217</v>
      </c>
      <c r="L411" t="s">
        <v>1082</v>
      </c>
      <c r="M411" t="s">
        <v>1085</v>
      </c>
      <c r="N411">
        <v>0.25</v>
      </c>
      <c r="O411" t="str">
        <f>B411 &amp; E411 &amp; D411</f>
        <v>33EG-B210-Unit 21</v>
      </c>
      <c r="P411">
        <v>4.83260869565217E-5</v>
      </c>
      <c r="Q411">
        <v>20300101</v>
      </c>
    </row>
    <row r="412" spans="1:17" x14ac:dyDescent="0.25">
      <c r="A412">
        <v>2701311</v>
      </c>
      <c r="B412">
        <v>33</v>
      </c>
      <c r="D412" t="s">
        <v>78</v>
      </c>
      <c r="E412" t="s">
        <v>629</v>
      </c>
      <c r="F412" t="s">
        <v>1155</v>
      </c>
      <c r="G412" t="s">
        <v>1156</v>
      </c>
      <c r="H412">
        <v>4.0755000000000001E-3</v>
      </c>
      <c r="I412" t="s">
        <v>1080</v>
      </c>
      <c r="J412">
        <v>4.0755000000000001E-3</v>
      </c>
      <c r="K412" t="s">
        <v>1218</v>
      </c>
      <c r="L412" t="s">
        <v>1082</v>
      </c>
      <c r="M412" t="s">
        <v>1085</v>
      </c>
      <c r="N412">
        <v>0.25</v>
      </c>
      <c r="O412" t="str">
        <f>B412 &amp; E412 &amp; D412</f>
        <v>33EG-B210-Unit 21</v>
      </c>
      <c r="P412">
        <v>1.1074728260869599E-5</v>
      </c>
      <c r="Q412">
        <v>20300101</v>
      </c>
    </row>
    <row r="413" spans="1:17" x14ac:dyDescent="0.25">
      <c r="A413">
        <v>2701311</v>
      </c>
      <c r="B413">
        <v>33</v>
      </c>
      <c r="D413" t="s">
        <v>78</v>
      </c>
      <c r="E413" t="s">
        <v>630</v>
      </c>
      <c r="F413" t="s">
        <v>1155</v>
      </c>
      <c r="G413" t="s">
        <v>1156</v>
      </c>
      <c r="H413">
        <v>5.28E-2</v>
      </c>
      <c r="I413" t="s">
        <v>1080</v>
      </c>
      <c r="J413">
        <v>5.28E-2</v>
      </c>
      <c r="K413" t="s">
        <v>1218</v>
      </c>
      <c r="L413" t="s">
        <v>1082</v>
      </c>
      <c r="M413" t="s">
        <v>1085</v>
      </c>
      <c r="N413">
        <v>0.25</v>
      </c>
      <c r="O413" t="str">
        <f>B413 &amp; E413 &amp; D413</f>
        <v>33EG-B259-Unit 21</v>
      </c>
      <c r="P413">
        <v>1.4347826086956499E-4</v>
      </c>
      <c r="Q413">
        <v>20300101</v>
      </c>
    </row>
    <row r="414" spans="1:17" x14ac:dyDescent="0.25">
      <c r="A414">
        <v>2701311</v>
      </c>
      <c r="B414">
        <v>33</v>
      </c>
      <c r="D414" t="s">
        <v>78</v>
      </c>
      <c r="E414" t="s">
        <v>630</v>
      </c>
      <c r="F414" t="s">
        <v>80</v>
      </c>
      <c r="G414" t="s">
        <v>81</v>
      </c>
      <c r="H414">
        <v>0.23039999999999999</v>
      </c>
      <c r="I414" t="s">
        <v>1080</v>
      </c>
      <c r="J414">
        <v>0.23039999999999999</v>
      </c>
      <c r="K414" t="s">
        <v>1217</v>
      </c>
      <c r="L414" t="s">
        <v>1082</v>
      </c>
      <c r="M414" t="s">
        <v>1085</v>
      </c>
      <c r="N414">
        <v>0.25</v>
      </c>
      <c r="O414" t="str">
        <f>B414 &amp; E414 &amp; D414</f>
        <v>33EG-B259-Unit 21</v>
      </c>
      <c r="P414">
        <v>6.2608695652173897E-4</v>
      </c>
      <c r="Q414">
        <v>20300101</v>
      </c>
    </row>
    <row r="415" spans="1:17" x14ac:dyDescent="0.25">
      <c r="A415">
        <v>2701311</v>
      </c>
      <c r="B415">
        <v>33</v>
      </c>
      <c r="D415" t="s">
        <v>78</v>
      </c>
      <c r="E415" t="s">
        <v>630</v>
      </c>
      <c r="F415" t="s">
        <v>1158</v>
      </c>
      <c r="G415" t="s">
        <v>1159</v>
      </c>
      <c r="H415">
        <v>6.7679999999999997E-3</v>
      </c>
      <c r="I415" t="s">
        <v>1080</v>
      </c>
      <c r="J415">
        <v>6.7679999999999997E-3</v>
      </c>
      <c r="K415" t="s">
        <v>1216</v>
      </c>
      <c r="L415" t="s">
        <v>1082</v>
      </c>
      <c r="M415" t="s">
        <v>1085</v>
      </c>
      <c r="N415">
        <v>0.25</v>
      </c>
      <c r="O415" t="str">
        <f>B415 &amp; E415 &amp; D415</f>
        <v>33EG-B259-Unit 21</v>
      </c>
      <c r="P415">
        <v>1.83913043478261E-5</v>
      </c>
      <c r="Q415">
        <v>20300101</v>
      </c>
    </row>
    <row r="416" spans="1:17" x14ac:dyDescent="0.25">
      <c r="A416">
        <v>2701311</v>
      </c>
      <c r="B416">
        <v>33</v>
      </c>
      <c r="D416" t="s">
        <v>78</v>
      </c>
      <c r="E416" t="s">
        <v>631</v>
      </c>
      <c r="F416" t="s">
        <v>80</v>
      </c>
      <c r="G416" t="s">
        <v>81</v>
      </c>
      <c r="H416">
        <v>9.2173400000000003E-2</v>
      </c>
      <c r="I416" t="s">
        <v>1080</v>
      </c>
      <c r="J416">
        <v>9.2173400000000003E-2</v>
      </c>
      <c r="K416" t="s">
        <v>1248</v>
      </c>
      <c r="L416" t="s">
        <v>1082</v>
      </c>
      <c r="M416" t="s">
        <v>1091</v>
      </c>
      <c r="N416">
        <v>0.25</v>
      </c>
      <c r="O416" t="str">
        <f>B416 &amp; E416 &amp; D416</f>
        <v>33EG-B2561</v>
      </c>
      <c r="P416">
        <v>2.5047119565217398E-4</v>
      </c>
      <c r="Q416">
        <v>20300201</v>
      </c>
    </row>
    <row r="417" spans="1:17" x14ac:dyDescent="0.25">
      <c r="A417">
        <v>2701311</v>
      </c>
      <c r="B417">
        <v>33</v>
      </c>
      <c r="D417" t="s">
        <v>78</v>
      </c>
      <c r="E417" t="s">
        <v>631</v>
      </c>
      <c r="F417" t="s">
        <v>1155</v>
      </c>
      <c r="G417" t="s">
        <v>1156</v>
      </c>
      <c r="H417">
        <v>0.15105099999999999</v>
      </c>
      <c r="I417" t="s">
        <v>1080</v>
      </c>
      <c r="J417">
        <v>0.15105099999999999</v>
      </c>
      <c r="K417" t="s">
        <v>1249</v>
      </c>
      <c r="L417" t="s">
        <v>1082</v>
      </c>
      <c r="M417" t="s">
        <v>1091</v>
      </c>
      <c r="N417">
        <v>0.25</v>
      </c>
      <c r="O417" t="str">
        <f>B417 &amp; E417 &amp; D417</f>
        <v>33EG-B2561</v>
      </c>
      <c r="P417">
        <v>4.1046467391304302E-4</v>
      </c>
      <c r="Q417">
        <v>20300201</v>
      </c>
    </row>
    <row r="418" spans="1:17" x14ac:dyDescent="0.25">
      <c r="A418">
        <v>2701311</v>
      </c>
      <c r="B418">
        <v>33</v>
      </c>
      <c r="D418" t="s">
        <v>78</v>
      </c>
      <c r="E418" t="s">
        <v>631</v>
      </c>
      <c r="F418" t="s">
        <v>1158</v>
      </c>
      <c r="G418" t="s">
        <v>1159</v>
      </c>
      <c r="H418">
        <v>1.2181500000000001E-3</v>
      </c>
      <c r="I418" t="s">
        <v>1080</v>
      </c>
      <c r="J418">
        <v>1.2181500000000001E-3</v>
      </c>
      <c r="K418" t="s">
        <v>1228</v>
      </c>
      <c r="L418" t="s">
        <v>1082</v>
      </c>
      <c r="M418" t="s">
        <v>1091</v>
      </c>
      <c r="N418">
        <v>0.25</v>
      </c>
      <c r="O418" t="str">
        <f>B418 &amp; E418 &amp; D418</f>
        <v>33EG-B2561</v>
      </c>
      <c r="P418">
        <v>3.3101902173913001E-6</v>
      </c>
      <c r="Q418">
        <v>20300201</v>
      </c>
    </row>
    <row r="419" spans="1:17" x14ac:dyDescent="0.25">
      <c r="A419">
        <v>2701311</v>
      </c>
      <c r="B419">
        <v>33</v>
      </c>
      <c r="D419" t="s">
        <v>78</v>
      </c>
      <c r="E419" t="s">
        <v>1250</v>
      </c>
      <c r="F419" t="s">
        <v>1158</v>
      </c>
      <c r="G419" t="s">
        <v>1159</v>
      </c>
      <c r="H419">
        <v>7.2669899999999996E-2</v>
      </c>
      <c r="I419" t="s">
        <v>1080</v>
      </c>
      <c r="J419">
        <v>7.2669899999999996E-2</v>
      </c>
      <c r="K419" t="s">
        <v>1251</v>
      </c>
      <c r="L419" t="s">
        <v>1082</v>
      </c>
      <c r="M419" t="s">
        <v>1087</v>
      </c>
      <c r="N419">
        <v>0.33300000000000002</v>
      </c>
      <c r="O419" t="str">
        <f>B419 &amp; E419 &amp; D419</f>
        <v>33GP-B361</v>
      </c>
      <c r="P419">
        <v>2.6303344239130401E-4</v>
      </c>
      <c r="Q419">
        <v>40400199</v>
      </c>
    </row>
    <row r="420" spans="1:17" x14ac:dyDescent="0.25">
      <c r="A420">
        <v>2701311</v>
      </c>
      <c r="B420">
        <v>33</v>
      </c>
      <c r="D420" t="s">
        <v>78</v>
      </c>
      <c r="E420" t="s">
        <v>1252</v>
      </c>
      <c r="F420" t="s">
        <v>1158</v>
      </c>
      <c r="G420" t="s">
        <v>1159</v>
      </c>
      <c r="H420">
        <v>0</v>
      </c>
      <c r="I420" t="s">
        <v>1082</v>
      </c>
      <c r="J420">
        <v>0</v>
      </c>
      <c r="K420" t="s">
        <v>1086</v>
      </c>
      <c r="L420" t="s">
        <v>1086</v>
      </c>
      <c r="M420" t="s">
        <v>1086</v>
      </c>
      <c r="N420">
        <v>0.25</v>
      </c>
      <c r="O420" t="str">
        <f>B420 &amp; E420 &amp; D420</f>
        <v>33B57-Paint Booth1</v>
      </c>
      <c r="P420">
        <v>0</v>
      </c>
      <c r="Q420">
        <v>40200101</v>
      </c>
    </row>
    <row r="421" spans="1:17" x14ac:dyDescent="0.25">
      <c r="A421">
        <v>2701311</v>
      </c>
      <c r="B421">
        <v>33</v>
      </c>
      <c r="D421" t="s">
        <v>78</v>
      </c>
      <c r="E421" t="s">
        <v>1253</v>
      </c>
      <c r="F421" t="s">
        <v>1158</v>
      </c>
      <c r="G421" t="s">
        <v>1159</v>
      </c>
      <c r="H421">
        <v>0</v>
      </c>
      <c r="I421" t="s">
        <v>1080</v>
      </c>
      <c r="J421">
        <v>0</v>
      </c>
      <c r="K421" t="s">
        <v>1086</v>
      </c>
      <c r="L421" t="s">
        <v>1086</v>
      </c>
      <c r="M421" t="s">
        <v>1086</v>
      </c>
      <c r="N421">
        <v>0.25</v>
      </c>
      <c r="O421" t="str">
        <f>B421 &amp; E421 &amp; D421</f>
        <v>33Misc-B57-GunCln1</v>
      </c>
      <c r="P421">
        <v>0</v>
      </c>
      <c r="Q421">
        <v>40200101</v>
      </c>
    </row>
    <row r="422" spans="1:17" x14ac:dyDescent="0.25">
      <c r="A422">
        <v>2701311</v>
      </c>
      <c r="B422">
        <v>33</v>
      </c>
      <c r="D422" t="s">
        <v>78</v>
      </c>
      <c r="E422" t="s">
        <v>632</v>
      </c>
      <c r="F422" t="s">
        <v>1158</v>
      </c>
      <c r="G422" t="s">
        <v>1159</v>
      </c>
      <c r="H422">
        <v>6.1687499999999998E-3</v>
      </c>
      <c r="I422" t="s">
        <v>1080</v>
      </c>
      <c r="J422">
        <v>6.1687499999999998E-3</v>
      </c>
      <c r="K422" t="s">
        <v>1216</v>
      </c>
      <c r="L422" t="s">
        <v>1082</v>
      </c>
      <c r="M422" t="s">
        <v>1085</v>
      </c>
      <c r="N422">
        <v>0.25</v>
      </c>
      <c r="O422" t="str">
        <f>B422 &amp; E422 &amp; D422</f>
        <v>33EG-B260-Unit 11</v>
      </c>
      <c r="P422">
        <v>1.6762907608695698E-5</v>
      </c>
      <c r="Q422">
        <v>20300101</v>
      </c>
    </row>
    <row r="423" spans="1:17" x14ac:dyDescent="0.25">
      <c r="A423">
        <v>2701311</v>
      </c>
      <c r="B423">
        <v>33</v>
      </c>
      <c r="D423" t="s">
        <v>78</v>
      </c>
      <c r="E423" t="s">
        <v>632</v>
      </c>
      <c r="F423" t="s">
        <v>1155</v>
      </c>
      <c r="G423" t="s">
        <v>1156</v>
      </c>
      <c r="H423">
        <v>4.8125000000000001E-2</v>
      </c>
      <c r="I423" t="s">
        <v>1080</v>
      </c>
      <c r="J423">
        <v>4.8125000000000001E-2</v>
      </c>
      <c r="K423" t="s">
        <v>1218</v>
      </c>
      <c r="L423" t="s">
        <v>1082</v>
      </c>
      <c r="M423" t="s">
        <v>1085</v>
      </c>
      <c r="N423">
        <v>0.25</v>
      </c>
      <c r="O423" t="str">
        <f>B423 &amp; E423 &amp; D423</f>
        <v>33EG-B260-Unit 11</v>
      </c>
      <c r="P423">
        <v>1.3077445652173901E-4</v>
      </c>
      <c r="Q423">
        <v>20300101</v>
      </c>
    </row>
    <row r="424" spans="1:17" x14ac:dyDescent="0.25">
      <c r="A424">
        <v>2701311</v>
      </c>
      <c r="B424">
        <v>33</v>
      </c>
      <c r="D424" t="s">
        <v>78</v>
      </c>
      <c r="E424" t="s">
        <v>632</v>
      </c>
      <c r="F424" t="s">
        <v>80</v>
      </c>
      <c r="G424" t="s">
        <v>81</v>
      </c>
      <c r="H424">
        <v>0.21</v>
      </c>
      <c r="I424" t="s">
        <v>1080</v>
      </c>
      <c r="J424">
        <v>0.21</v>
      </c>
      <c r="K424" t="s">
        <v>1217</v>
      </c>
      <c r="L424" t="s">
        <v>1082</v>
      </c>
      <c r="M424" t="s">
        <v>1085</v>
      </c>
      <c r="N424">
        <v>0.25</v>
      </c>
      <c r="O424" t="str">
        <f>B424 &amp; E424 &amp; D424</f>
        <v>33EG-B260-Unit 11</v>
      </c>
      <c r="P424">
        <v>5.7065217391304298E-4</v>
      </c>
      <c r="Q424">
        <v>20300101</v>
      </c>
    </row>
    <row r="425" spans="1:17" x14ac:dyDescent="0.25">
      <c r="A425">
        <v>2701311</v>
      </c>
      <c r="B425">
        <v>33</v>
      </c>
      <c r="D425" t="s">
        <v>83</v>
      </c>
      <c r="E425" t="s">
        <v>78</v>
      </c>
      <c r="F425" t="s">
        <v>1155</v>
      </c>
      <c r="G425" t="s">
        <v>1156</v>
      </c>
      <c r="H425">
        <v>1.4800000000000001E-2</v>
      </c>
      <c r="I425" t="s">
        <v>1080</v>
      </c>
      <c r="J425">
        <v>1.4800000000000001E-2</v>
      </c>
      <c r="K425" t="s">
        <v>467</v>
      </c>
      <c r="L425" t="s">
        <v>1082</v>
      </c>
      <c r="M425" t="s">
        <v>1087</v>
      </c>
      <c r="N425">
        <v>6.6000000000000003E-2</v>
      </c>
      <c r="O425" t="str">
        <f>B425 &amp; E425 &amp; D425</f>
        <v>3312</v>
      </c>
      <c r="P425">
        <v>1.0617391304347799E-5</v>
      </c>
      <c r="Q425">
        <v>10300502</v>
      </c>
    </row>
    <row r="426" spans="1:17" x14ac:dyDescent="0.25">
      <c r="A426">
        <v>2701311</v>
      </c>
      <c r="B426">
        <v>33</v>
      </c>
      <c r="D426" t="s">
        <v>83</v>
      </c>
      <c r="E426" t="s">
        <v>78</v>
      </c>
      <c r="F426" t="s">
        <v>1158</v>
      </c>
      <c r="G426" t="s">
        <v>1159</v>
      </c>
      <c r="H426">
        <v>5.9199999999999997E-4</v>
      </c>
      <c r="I426" t="s">
        <v>1080</v>
      </c>
      <c r="J426">
        <v>5.9199999999999997E-4</v>
      </c>
      <c r="K426" t="s">
        <v>1194</v>
      </c>
      <c r="L426" t="s">
        <v>1082</v>
      </c>
      <c r="M426" t="s">
        <v>1087</v>
      </c>
      <c r="N426">
        <v>6.6000000000000003E-2</v>
      </c>
      <c r="O426" t="str">
        <f>B426 &amp; E426 &amp; D426</f>
        <v>3312</v>
      </c>
      <c r="P426">
        <v>4.24695652173913E-7</v>
      </c>
      <c r="Q426">
        <v>10300502</v>
      </c>
    </row>
    <row r="427" spans="1:17" x14ac:dyDescent="0.25">
      <c r="A427">
        <v>2701311</v>
      </c>
      <c r="B427">
        <v>33</v>
      </c>
      <c r="D427" t="s">
        <v>78</v>
      </c>
      <c r="E427" t="s">
        <v>78</v>
      </c>
      <c r="F427" t="s">
        <v>1158</v>
      </c>
      <c r="G427" t="s">
        <v>1159</v>
      </c>
      <c r="H427">
        <v>0.53079900000000002</v>
      </c>
      <c r="I427" t="s">
        <v>1080</v>
      </c>
      <c r="J427">
        <v>0.53079900000000002</v>
      </c>
      <c r="K427" t="s">
        <v>1160</v>
      </c>
      <c r="L427" t="s">
        <v>1082</v>
      </c>
      <c r="M427" t="s">
        <v>1083</v>
      </c>
      <c r="N427">
        <v>0.189</v>
      </c>
      <c r="O427" t="str">
        <f>B427 &amp; E427 &amp; D427</f>
        <v>3311</v>
      </c>
      <c r="P427">
        <v>1.0904457717391301E-3</v>
      </c>
      <c r="Q427">
        <v>10300602</v>
      </c>
    </row>
    <row r="428" spans="1:17" x14ac:dyDescent="0.25">
      <c r="A428">
        <v>2701311</v>
      </c>
      <c r="B428">
        <v>33</v>
      </c>
      <c r="D428" t="s">
        <v>78</v>
      </c>
      <c r="E428" t="s">
        <v>78</v>
      </c>
      <c r="F428" t="s">
        <v>1155</v>
      </c>
      <c r="G428" t="s">
        <v>1156</v>
      </c>
      <c r="H428">
        <v>8.1067400000000003</v>
      </c>
      <c r="I428" t="s">
        <v>1080</v>
      </c>
      <c r="J428">
        <v>8.1067400000000003</v>
      </c>
      <c r="K428" t="s">
        <v>1157</v>
      </c>
      <c r="L428" t="s">
        <v>1082</v>
      </c>
      <c r="M428" t="s">
        <v>1083</v>
      </c>
      <c r="N428">
        <v>0.189</v>
      </c>
      <c r="O428" t="str">
        <f>B428 &amp; E428 &amp; D428</f>
        <v>3311</v>
      </c>
      <c r="P428">
        <v>1.6654063695652199E-2</v>
      </c>
      <c r="Q428">
        <v>10300602</v>
      </c>
    </row>
    <row r="429" spans="1:17" x14ac:dyDescent="0.25">
      <c r="A429">
        <v>2701311</v>
      </c>
      <c r="B429">
        <v>33</v>
      </c>
      <c r="D429" t="s">
        <v>83</v>
      </c>
      <c r="E429" t="s">
        <v>83</v>
      </c>
      <c r="F429" t="s">
        <v>1158</v>
      </c>
      <c r="G429" t="s">
        <v>1159</v>
      </c>
      <c r="H429">
        <v>5.9199999999999997E-4</v>
      </c>
      <c r="I429" t="s">
        <v>1080</v>
      </c>
      <c r="J429">
        <v>5.9199999999999997E-4</v>
      </c>
      <c r="K429" t="s">
        <v>1194</v>
      </c>
      <c r="L429" t="s">
        <v>1082</v>
      </c>
      <c r="M429" t="s">
        <v>1087</v>
      </c>
      <c r="N429">
        <v>6.6000000000000003E-2</v>
      </c>
      <c r="O429" t="str">
        <f>B429 &amp; E429 &amp; D429</f>
        <v>3322</v>
      </c>
      <c r="P429">
        <v>4.24695652173913E-7</v>
      </c>
      <c r="Q429">
        <v>10300502</v>
      </c>
    </row>
    <row r="430" spans="1:17" x14ac:dyDescent="0.25">
      <c r="A430">
        <v>2701311</v>
      </c>
      <c r="B430">
        <v>33</v>
      </c>
      <c r="D430" t="s">
        <v>83</v>
      </c>
      <c r="E430" t="s">
        <v>83</v>
      </c>
      <c r="F430" t="s">
        <v>1155</v>
      </c>
      <c r="G430" t="s">
        <v>1156</v>
      </c>
      <c r="H430">
        <v>1.4800000000000001E-2</v>
      </c>
      <c r="I430" t="s">
        <v>1080</v>
      </c>
      <c r="J430">
        <v>1.4800000000000001E-2</v>
      </c>
      <c r="K430" t="s">
        <v>467</v>
      </c>
      <c r="L430" t="s">
        <v>1082</v>
      </c>
      <c r="M430" t="s">
        <v>1087</v>
      </c>
      <c r="N430">
        <v>6.6000000000000003E-2</v>
      </c>
      <c r="O430" t="str">
        <f>B430 &amp; E430 &amp; D430</f>
        <v>3322</v>
      </c>
      <c r="P430">
        <v>1.0617391304347799E-5</v>
      </c>
      <c r="Q430">
        <v>10300502</v>
      </c>
    </row>
    <row r="431" spans="1:17" x14ac:dyDescent="0.25">
      <c r="A431">
        <v>2701311</v>
      </c>
      <c r="B431">
        <v>33</v>
      </c>
      <c r="D431" t="s">
        <v>78</v>
      </c>
      <c r="E431" t="s">
        <v>83</v>
      </c>
      <c r="F431" t="s">
        <v>1158</v>
      </c>
      <c r="G431" t="s">
        <v>1159</v>
      </c>
      <c r="H431">
        <v>0.53079900000000002</v>
      </c>
      <c r="I431" t="s">
        <v>1080</v>
      </c>
      <c r="J431">
        <v>0.53079900000000002</v>
      </c>
      <c r="K431" t="s">
        <v>1160</v>
      </c>
      <c r="L431" t="s">
        <v>1082</v>
      </c>
      <c r="M431" t="s">
        <v>1083</v>
      </c>
      <c r="N431">
        <v>0.189</v>
      </c>
      <c r="O431" t="str">
        <f>B431 &amp; E431 &amp; D431</f>
        <v>3321</v>
      </c>
      <c r="P431">
        <v>1.0904457717391301E-3</v>
      </c>
      <c r="Q431">
        <v>10300602</v>
      </c>
    </row>
    <row r="432" spans="1:17" x14ac:dyDescent="0.25">
      <c r="A432">
        <v>2701311</v>
      </c>
      <c r="B432">
        <v>33</v>
      </c>
      <c r="D432" t="s">
        <v>78</v>
      </c>
      <c r="E432" t="s">
        <v>83</v>
      </c>
      <c r="F432" t="s">
        <v>1155</v>
      </c>
      <c r="G432" t="s">
        <v>1156</v>
      </c>
      <c r="H432">
        <v>8.1067400000000003</v>
      </c>
      <c r="I432" t="s">
        <v>1080</v>
      </c>
      <c r="J432">
        <v>8.1067400000000003</v>
      </c>
      <c r="K432" t="s">
        <v>1157</v>
      </c>
      <c r="L432" t="s">
        <v>1082</v>
      </c>
      <c r="M432" t="s">
        <v>1083</v>
      </c>
      <c r="N432">
        <v>0.189</v>
      </c>
      <c r="O432" t="str">
        <f>B432 &amp; E432 &amp; D432</f>
        <v>3321</v>
      </c>
      <c r="P432">
        <v>1.6654063695652199E-2</v>
      </c>
      <c r="Q432">
        <v>10300602</v>
      </c>
    </row>
    <row r="433" spans="1:17" x14ac:dyDescent="0.25">
      <c r="A433">
        <v>2701311</v>
      </c>
      <c r="B433">
        <v>33</v>
      </c>
      <c r="D433" t="s">
        <v>78</v>
      </c>
      <c r="E433" t="s">
        <v>466</v>
      </c>
      <c r="F433" t="s">
        <v>1158</v>
      </c>
      <c r="G433" t="s">
        <v>1159</v>
      </c>
      <c r="H433">
        <v>0.373867</v>
      </c>
      <c r="I433" t="s">
        <v>1080</v>
      </c>
      <c r="J433">
        <v>0.373867</v>
      </c>
      <c r="K433" t="s">
        <v>1160</v>
      </c>
      <c r="L433" t="s">
        <v>1082</v>
      </c>
      <c r="M433" t="s">
        <v>1083</v>
      </c>
      <c r="N433">
        <v>0.189</v>
      </c>
      <c r="O433" t="str">
        <f>B433 &amp; E433 &amp; D433</f>
        <v>3331</v>
      </c>
      <c r="P433">
        <v>7.6805285869565199E-4</v>
      </c>
      <c r="Q433">
        <v>10300602</v>
      </c>
    </row>
    <row r="434" spans="1:17" x14ac:dyDescent="0.25">
      <c r="A434">
        <v>2701311</v>
      </c>
      <c r="B434">
        <v>33</v>
      </c>
      <c r="D434" t="s">
        <v>78</v>
      </c>
      <c r="E434" t="s">
        <v>466</v>
      </c>
      <c r="F434" t="s">
        <v>1155</v>
      </c>
      <c r="G434" t="s">
        <v>1156</v>
      </c>
      <c r="H434">
        <v>5.7099700000000002</v>
      </c>
      <c r="I434" t="s">
        <v>1080</v>
      </c>
      <c r="J434">
        <v>5.7099700000000002</v>
      </c>
      <c r="K434" t="s">
        <v>1157</v>
      </c>
      <c r="L434" t="s">
        <v>1082</v>
      </c>
      <c r="M434" t="s">
        <v>1083</v>
      </c>
      <c r="N434">
        <v>0.189</v>
      </c>
      <c r="O434" t="str">
        <f>B434 &amp; E434 &amp; D434</f>
        <v>3331</v>
      </c>
      <c r="P434">
        <v>1.17302644565217E-2</v>
      </c>
      <c r="Q434">
        <v>10300602</v>
      </c>
    </row>
    <row r="435" spans="1:17" x14ac:dyDescent="0.25">
      <c r="A435">
        <v>2701311</v>
      </c>
      <c r="B435">
        <v>33</v>
      </c>
      <c r="D435" t="s">
        <v>83</v>
      </c>
      <c r="E435" t="s">
        <v>466</v>
      </c>
      <c r="F435" t="s">
        <v>1155</v>
      </c>
      <c r="G435" t="s">
        <v>1156</v>
      </c>
      <c r="H435">
        <v>1.0425E-2</v>
      </c>
      <c r="I435" t="s">
        <v>1080</v>
      </c>
      <c r="J435">
        <v>1.0425E-2</v>
      </c>
      <c r="K435" t="s">
        <v>467</v>
      </c>
      <c r="L435" t="s">
        <v>1082</v>
      </c>
      <c r="M435" t="s">
        <v>1087</v>
      </c>
      <c r="N435">
        <v>6.6000000000000003E-2</v>
      </c>
      <c r="O435" t="str">
        <f>B435 &amp; E435 &amp; D435</f>
        <v>3332</v>
      </c>
      <c r="P435">
        <v>7.4788043478260901E-6</v>
      </c>
      <c r="Q435">
        <v>10300502</v>
      </c>
    </row>
    <row r="436" spans="1:17" x14ac:dyDescent="0.25">
      <c r="A436">
        <v>2701311</v>
      </c>
      <c r="B436">
        <v>33</v>
      </c>
      <c r="D436" t="s">
        <v>83</v>
      </c>
      <c r="E436" t="s">
        <v>466</v>
      </c>
      <c r="F436" t="s">
        <v>1158</v>
      </c>
      <c r="G436" t="s">
        <v>1159</v>
      </c>
      <c r="H436">
        <v>4.17E-4</v>
      </c>
      <c r="I436" t="s">
        <v>1080</v>
      </c>
      <c r="J436">
        <v>4.17E-4</v>
      </c>
      <c r="K436" t="s">
        <v>1194</v>
      </c>
      <c r="L436" t="s">
        <v>1082</v>
      </c>
      <c r="M436" t="s">
        <v>1087</v>
      </c>
      <c r="N436">
        <v>6.6000000000000003E-2</v>
      </c>
      <c r="O436" t="str">
        <f>B436 &amp; E436 &amp; D436</f>
        <v>3332</v>
      </c>
      <c r="P436">
        <v>2.9915217391304399E-7</v>
      </c>
      <c r="Q436">
        <v>10300502</v>
      </c>
    </row>
    <row r="437" spans="1:17" x14ac:dyDescent="0.25">
      <c r="A437">
        <v>2701311</v>
      </c>
      <c r="B437">
        <v>33</v>
      </c>
      <c r="D437" t="s">
        <v>78</v>
      </c>
      <c r="E437" t="s">
        <v>633</v>
      </c>
      <c r="F437" t="s">
        <v>1158</v>
      </c>
      <c r="G437" t="s">
        <v>1159</v>
      </c>
      <c r="H437">
        <v>1.8416800000000001E-2</v>
      </c>
      <c r="I437" t="s">
        <v>1080</v>
      </c>
      <c r="J437">
        <v>1.8416800000000001E-2</v>
      </c>
      <c r="K437" t="s">
        <v>1160</v>
      </c>
      <c r="L437" t="s">
        <v>1082</v>
      </c>
      <c r="M437" t="s">
        <v>1083</v>
      </c>
      <c r="N437">
        <v>0</v>
      </c>
      <c r="O437" t="str">
        <f>B437 &amp; E437 &amp; D437</f>
        <v>3341</v>
      </c>
      <c r="P437">
        <v>0</v>
      </c>
      <c r="Q437">
        <v>10300603</v>
      </c>
    </row>
    <row r="438" spans="1:17" x14ac:dyDescent="0.25">
      <c r="A438">
        <v>2701311</v>
      </c>
      <c r="B438">
        <v>33</v>
      </c>
      <c r="D438" t="s">
        <v>78</v>
      </c>
      <c r="E438" t="s">
        <v>633</v>
      </c>
      <c r="F438" t="s">
        <v>80</v>
      </c>
      <c r="G438" t="s">
        <v>81</v>
      </c>
      <c r="H438">
        <v>0.33484999999999998</v>
      </c>
      <c r="I438" t="s">
        <v>1080</v>
      </c>
      <c r="J438">
        <v>0.33484999999999998</v>
      </c>
      <c r="K438" t="s">
        <v>1081</v>
      </c>
      <c r="L438" t="s">
        <v>1082</v>
      </c>
      <c r="M438" t="s">
        <v>1083</v>
      </c>
      <c r="N438">
        <v>0</v>
      </c>
      <c r="O438" t="str">
        <f>B438 &amp; E438 &amp; D438</f>
        <v>3341</v>
      </c>
      <c r="P438">
        <v>0</v>
      </c>
      <c r="Q438">
        <v>10300603</v>
      </c>
    </row>
    <row r="439" spans="1:17" x14ac:dyDescent="0.25">
      <c r="A439">
        <v>2701311</v>
      </c>
      <c r="B439">
        <v>33</v>
      </c>
      <c r="D439" t="s">
        <v>78</v>
      </c>
      <c r="E439" t="s">
        <v>633</v>
      </c>
      <c r="F439" t="s">
        <v>1155</v>
      </c>
      <c r="G439" t="s">
        <v>1156</v>
      </c>
      <c r="H439">
        <v>0.28127400000000002</v>
      </c>
      <c r="I439" t="s">
        <v>1080</v>
      </c>
      <c r="J439">
        <v>0.28127400000000002</v>
      </c>
      <c r="K439" t="s">
        <v>1157</v>
      </c>
      <c r="L439" t="s">
        <v>1082</v>
      </c>
      <c r="M439" t="s">
        <v>1083</v>
      </c>
      <c r="N439">
        <v>0</v>
      </c>
      <c r="O439" t="str">
        <f>B439 &amp; E439 &amp; D439</f>
        <v>3341</v>
      </c>
      <c r="P439">
        <v>0</v>
      </c>
      <c r="Q439">
        <v>10300603</v>
      </c>
    </row>
    <row r="440" spans="1:17" x14ac:dyDescent="0.25">
      <c r="A440">
        <v>2701311</v>
      </c>
      <c r="B440">
        <v>33</v>
      </c>
      <c r="D440" t="s">
        <v>83</v>
      </c>
      <c r="E440" t="s">
        <v>633</v>
      </c>
      <c r="F440" t="s">
        <v>1158</v>
      </c>
      <c r="G440" t="s">
        <v>1159</v>
      </c>
      <c r="H440">
        <v>0</v>
      </c>
      <c r="I440" t="s">
        <v>1080</v>
      </c>
      <c r="J440">
        <v>0</v>
      </c>
      <c r="K440" t="s">
        <v>1201</v>
      </c>
      <c r="L440" t="s">
        <v>1082</v>
      </c>
      <c r="M440" t="s">
        <v>1087</v>
      </c>
      <c r="N440">
        <v>0</v>
      </c>
      <c r="O440" t="str">
        <f>B440 &amp; E440 &amp; D440</f>
        <v>3342</v>
      </c>
      <c r="P440">
        <v>0</v>
      </c>
      <c r="Q440">
        <v>10300503</v>
      </c>
    </row>
    <row r="441" spans="1:17" x14ac:dyDescent="0.25">
      <c r="A441">
        <v>2701311</v>
      </c>
      <c r="B441">
        <v>33</v>
      </c>
      <c r="D441" t="s">
        <v>83</v>
      </c>
      <c r="E441" t="s">
        <v>633</v>
      </c>
      <c r="F441" t="s">
        <v>1155</v>
      </c>
      <c r="G441" t="s">
        <v>1156</v>
      </c>
      <c r="H441">
        <v>0</v>
      </c>
      <c r="I441" t="s">
        <v>1080</v>
      </c>
      <c r="J441">
        <v>0</v>
      </c>
      <c r="K441" t="s">
        <v>467</v>
      </c>
      <c r="L441" t="s">
        <v>1082</v>
      </c>
      <c r="M441" t="s">
        <v>1087</v>
      </c>
      <c r="N441">
        <v>0</v>
      </c>
      <c r="O441" t="str">
        <f>B441 &amp; E441 &amp; D441</f>
        <v>3342</v>
      </c>
      <c r="P441">
        <v>0</v>
      </c>
      <c r="Q441">
        <v>10300503</v>
      </c>
    </row>
    <row r="442" spans="1:17" x14ac:dyDescent="0.25">
      <c r="A442">
        <v>2701311</v>
      </c>
      <c r="B442">
        <v>33</v>
      </c>
      <c r="D442" t="s">
        <v>83</v>
      </c>
      <c r="E442" t="s">
        <v>633</v>
      </c>
      <c r="F442" t="s">
        <v>80</v>
      </c>
      <c r="G442" t="s">
        <v>81</v>
      </c>
      <c r="H442">
        <v>0</v>
      </c>
      <c r="I442" t="s">
        <v>1080</v>
      </c>
      <c r="J442">
        <v>0</v>
      </c>
      <c r="K442" t="s">
        <v>1178</v>
      </c>
      <c r="L442" t="s">
        <v>1082</v>
      </c>
      <c r="M442" t="s">
        <v>1087</v>
      </c>
      <c r="N442">
        <v>0</v>
      </c>
      <c r="O442" t="str">
        <f>B442 &amp; E442 &amp; D442</f>
        <v>3342</v>
      </c>
      <c r="P442">
        <v>0</v>
      </c>
      <c r="Q442">
        <v>10300503</v>
      </c>
    </row>
    <row r="443" spans="1:17" x14ac:dyDescent="0.25">
      <c r="A443">
        <v>2701311</v>
      </c>
      <c r="B443">
        <v>33</v>
      </c>
      <c r="D443" t="s">
        <v>78</v>
      </c>
      <c r="E443" t="s">
        <v>634</v>
      </c>
      <c r="F443" t="s">
        <v>1158</v>
      </c>
      <c r="G443" t="s">
        <v>1159</v>
      </c>
      <c r="H443">
        <v>3.2481899999999998E-5</v>
      </c>
      <c r="I443" t="s">
        <v>1080</v>
      </c>
      <c r="J443">
        <v>3.2481899999999998E-5</v>
      </c>
      <c r="K443" t="s">
        <v>1227</v>
      </c>
      <c r="L443" t="s">
        <v>1082</v>
      </c>
      <c r="M443" t="s">
        <v>1091</v>
      </c>
      <c r="N443">
        <v>0.25</v>
      </c>
      <c r="O443" t="str">
        <f>B443 &amp; E443 &amp; D443</f>
        <v>33EG-B222-20211</v>
      </c>
      <c r="P443">
        <v>8.8266032608695705E-8</v>
      </c>
      <c r="Q443">
        <v>20300101</v>
      </c>
    </row>
    <row r="444" spans="1:17" x14ac:dyDescent="0.25">
      <c r="A444">
        <v>2701311</v>
      </c>
      <c r="B444">
        <v>33</v>
      </c>
      <c r="D444" t="s">
        <v>78</v>
      </c>
      <c r="E444" t="s">
        <v>634</v>
      </c>
      <c r="F444" t="s">
        <v>1155</v>
      </c>
      <c r="G444" t="s">
        <v>1156</v>
      </c>
      <c r="H444">
        <v>1.34553E-2</v>
      </c>
      <c r="I444" t="s">
        <v>1080</v>
      </c>
      <c r="J444">
        <v>1.34553E-2</v>
      </c>
      <c r="K444" t="s">
        <v>1254</v>
      </c>
      <c r="L444" t="s">
        <v>1089</v>
      </c>
      <c r="M444" t="s">
        <v>1085</v>
      </c>
      <c r="N444">
        <v>0.25</v>
      </c>
      <c r="O444" t="str">
        <f>B444 &amp; E444 &amp; D444</f>
        <v>33EG-B222-20211</v>
      </c>
      <c r="P444">
        <v>3.6563315217391301E-5</v>
      </c>
      <c r="Q444">
        <v>20300101</v>
      </c>
    </row>
    <row r="445" spans="1:17" x14ac:dyDescent="0.25">
      <c r="A445">
        <v>2701311</v>
      </c>
      <c r="B445">
        <v>33</v>
      </c>
      <c r="D445" t="s">
        <v>78</v>
      </c>
      <c r="E445" t="s">
        <v>634</v>
      </c>
      <c r="F445" t="s">
        <v>80</v>
      </c>
      <c r="G445" t="s">
        <v>81</v>
      </c>
      <c r="H445">
        <v>4.4066000000000001E-2</v>
      </c>
      <c r="I445" t="s">
        <v>1080</v>
      </c>
      <c r="J445">
        <v>4.4066000000000001E-2</v>
      </c>
      <c r="K445" t="s">
        <v>1255</v>
      </c>
      <c r="L445" t="s">
        <v>1089</v>
      </c>
      <c r="M445" t="s">
        <v>1085</v>
      </c>
      <c r="N445">
        <v>0.25</v>
      </c>
      <c r="O445" t="str">
        <f>B445 &amp; E445 &amp; D445</f>
        <v>33EG-B222-20211</v>
      </c>
      <c r="P445">
        <v>1.19744565217391E-4</v>
      </c>
      <c r="Q445">
        <v>20300101</v>
      </c>
    </row>
    <row r="446" spans="1:17" x14ac:dyDescent="0.25">
      <c r="A446">
        <v>2701311</v>
      </c>
      <c r="B446">
        <v>33</v>
      </c>
      <c r="D446" t="s">
        <v>78</v>
      </c>
      <c r="E446" t="s">
        <v>635</v>
      </c>
      <c r="F446" t="s">
        <v>1158</v>
      </c>
      <c r="G446" t="s">
        <v>1159</v>
      </c>
      <c r="H446">
        <v>2.6975900000000001E-3</v>
      </c>
      <c r="I446" t="s">
        <v>1080</v>
      </c>
      <c r="J446">
        <v>2.6975900000000001E-3</v>
      </c>
      <c r="K446" t="s">
        <v>1256</v>
      </c>
      <c r="L446" t="s">
        <v>1089</v>
      </c>
      <c r="M446" t="s">
        <v>1090</v>
      </c>
      <c r="N446">
        <v>0.25</v>
      </c>
      <c r="O446" t="str">
        <f>B446 &amp; E446 &amp; D446</f>
        <v>33EG-B43-20221</v>
      </c>
      <c r="P446">
        <v>7.3304076086956502E-6</v>
      </c>
      <c r="Q446">
        <v>20300101</v>
      </c>
    </row>
    <row r="447" spans="1:17" x14ac:dyDescent="0.25">
      <c r="A447">
        <v>2701311</v>
      </c>
      <c r="B447">
        <v>33</v>
      </c>
      <c r="D447" t="s">
        <v>78</v>
      </c>
      <c r="E447" t="s">
        <v>635</v>
      </c>
      <c r="F447" t="s">
        <v>1155</v>
      </c>
      <c r="G447" t="s">
        <v>1156</v>
      </c>
      <c r="H447">
        <v>2.2479900000000001E-2</v>
      </c>
      <c r="I447" t="s">
        <v>1080</v>
      </c>
      <c r="J447">
        <v>2.2479900000000001E-2</v>
      </c>
      <c r="K447" t="s">
        <v>1257</v>
      </c>
      <c r="L447" t="s">
        <v>1089</v>
      </c>
      <c r="M447" t="s">
        <v>1090</v>
      </c>
      <c r="N447">
        <v>0.25</v>
      </c>
      <c r="O447" t="str">
        <f>B447 &amp; E447 &amp; D447</f>
        <v>33EG-B43-20221</v>
      </c>
      <c r="P447">
        <v>6.1086684782608701E-5</v>
      </c>
      <c r="Q447">
        <v>20300101</v>
      </c>
    </row>
    <row r="448" spans="1:17" x14ac:dyDescent="0.25">
      <c r="A448">
        <v>2701311</v>
      </c>
      <c r="B448">
        <v>33</v>
      </c>
      <c r="D448" t="s">
        <v>78</v>
      </c>
      <c r="E448" t="s">
        <v>635</v>
      </c>
      <c r="F448" t="s">
        <v>80</v>
      </c>
      <c r="G448" t="s">
        <v>81</v>
      </c>
      <c r="H448">
        <v>5.3951699999999998E-2</v>
      </c>
      <c r="I448" t="s">
        <v>1080</v>
      </c>
      <c r="J448">
        <v>5.3951699999999998E-2</v>
      </c>
      <c r="K448" t="s">
        <v>1258</v>
      </c>
      <c r="L448" t="s">
        <v>1089</v>
      </c>
      <c r="M448" t="s">
        <v>1090</v>
      </c>
      <c r="N448">
        <v>0.25</v>
      </c>
      <c r="O448" t="str">
        <f>B448 &amp; E448 &amp; D448</f>
        <v>33EG-B43-20221</v>
      </c>
      <c r="P448">
        <v>1.4660788043478301E-4</v>
      </c>
      <c r="Q448">
        <v>20300101</v>
      </c>
    </row>
    <row r="449" spans="1:17" x14ac:dyDescent="0.25">
      <c r="A449">
        <v>12736811</v>
      </c>
      <c r="B449">
        <v>103</v>
      </c>
      <c r="D449" t="s">
        <v>78</v>
      </c>
      <c r="E449" t="s">
        <v>2</v>
      </c>
      <c r="F449" t="s">
        <v>1155</v>
      </c>
      <c r="G449" t="s">
        <v>1156</v>
      </c>
      <c r="H449">
        <v>2.4799999999999999E-2</v>
      </c>
      <c r="I449" t="s">
        <v>1080</v>
      </c>
      <c r="J449">
        <v>2.4799999999999999E-2</v>
      </c>
      <c r="K449" t="s">
        <v>1259</v>
      </c>
      <c r="L449" t="s">
        <v>1082</v>
      </c>
      <c r="M449" t="s">
        <v>1092</v>
      </c>
      <c r="N449">
        <v>0.17</v>
      </c>
      <c r="O449" t="str">
        <f>B449 &amp; E449 &amp; D449</f>
        <v>103CU-21</v>
      </c>
      <c r="P449">
        <v>4.58260869565217E-5</v>
      </c>
      <c r="Q449">
        <v>10300602</v>
      </c>
    </row>
    <row r="450" spans="1:17" x14ac:dyDescent="0.25">
      <c r="A450">
        <v>12736811</v>
      </c>
      <c r="B450">
        <v>103</v>
      </c>
      <c r="D450" t="s">
        <v>78</v>
      </c>
      <c r="E450" t="s">
        <v>2</v>
      </c>
      <c r="F450" t="s">
        <v>80</v>
      </c>
      <c r="G450" t="s">
        <v>81</v>
      </c>
      <c r="H450">
        <v>0.70799999999999996</v>
      </c>
      <c r="I450" t="s">
        <v>1080</v>
      </c>
      <c r="J450">
        <v>0.70799999999999996</v>
      </c>
      <c r="K450" t="s">
        <v>1260</v>
      </c>
      <c r="L450" t="s">
        <v>1082</v>
      </c>
      <c r="M450" t="s">
        <v>1092</v>
      </c>
      <c r="N450">
        <v>0.17</v>
      </c>
      <c r="O450" t="str">
        <f>B450 &amp; E450 &amp; D450</f>
        <v>103CU-21</v>
      </c>
      <c r="P450">
        <v>1.3082608695652201E-3</v>
      </c>
      <c r="Q450">
        <v>10300602</v>
      </c>
    </row>
    <row r="451" spans="1:17" x14ac:dyDescent="0.25">
      <c r="A451">
        <v>12736811</v>
      </c>
      <c r="B451">
        <v>103</v>
      </c>
      <c r="D451" t="s">
        <v>78</v>
      </c>
      <c r="E451" t="s">
        <v>2</v>
      </c>
      <c r="F451" t="s">
        <v>1158</v>
      </c>
      <c r="G451" t="s">
        <v>1159</v>
      </c>
      <c r="H451">
        <v>9.9000000000000008E-3</v>
      </c>
      <c r="I451" t="s">
        <v>1080</v>
      </c>
      <c r="J451">
        <v>9.9000000000000008E-3</v>
      </c>
      <c r="K451" t="s">
        <v>1261</v>
      </c>
      <c r="L451" t="s">
        <v>1082</v>
      </c>
      <c r="M451" t="s">
        <v>1092</v>
      </c>
      <c r="N451">
        <v>0.17</v>
      </c>
      <c r="O451" t="str">
        <f>B451 &amp; E451 &amp; D451</f>
        <v>103CU-21</v>
      </c>
      <c r="P451">
        <v>1.82934782608696E-5</v>
      </c>
      <c r="Q451">
        <v>10300602</v>
      </c>
    </row>
    <row r="452" spans="1:17" x14ac:dyDescent="0.25">
      <c r="A452">
        <v>12736811</v>
      </c>
      <c r="B452">
        <v>103</v>
      </c>
      <c r="D452" t="s">
        <v>83</v>
      </c>
      <c r="E452" t="s">
        <v>2</v>
      </c>
      <c r="F452" t="s">
        <v>1155</v>
      </c>
      <c r="G452" t="s">
        <v>1156</v>
      </c>
      <c r="H452">
        <v>0</v>
      </c>
      <c r="I452" t="s">
        <v>1080</v>
      </c>
      <c r="J452">
        <v>0</v>
      </c>
      <c r="K452" t="s">
        <v>1262</v>
      </c>
      <c r="L452" t="s">
        <v>1082</v>
      </c>
      <c r="M452" t="s">
        <v>1087</v>
      </c>
      <c r="N452">
        <v>0</v>
      </c>
      <c r="O452" t="str">
        <f>B452 &amp; E452 &amp; D452</f>
        <v>103CU-22</v>
      </c>
      <c r="P452">
        <v>0</v>
      </c>
      <c r="Q452">
        <v>10300502</v>
      </c>
    </row>
    <row r="453" spans="1:17" x14ac:dyDescent="0.25">
      <c r="A453">
        <v>12736811</v>
      </c>
      <c r="B453">
        <v>103</v>
      </c>
      <c r="D453" t="s">
        <v>83</v>
      </c>
      <c r="E453" t="s">
        <v>2</v>
      </c>
      <c r="F453" t="s">
        <v>80</v>
      </c>
      <c r="G453" t="s">
        <v>81</v>
      </c>
      <c r="H453">
        <v>0</v>
      </c>
      <c r="I453" t="s">
        <v>1080</v>
      </c>
      <c r="J453">
        <v>0</v>
      </c>
      <c r="K453" t="s">
        <v>1263</v>
      </c>
      <c r="L453" t="s">
        <v>1082</v>
      </c>
      <c r="M453" t="s">
        <v>1087</v>
      </c>
      <c r="N453">
        <v>0</v>
      </c>
      <c r="O453" t="str">
        <f>B453 &amp; E453 &amp; D453</f>
        <v>103CU-22</v>
      </c>
      <c r="P453">
        <v>0</v>
      </c>
      <c r="Q453">
        <v>10300502</v>
      </c>
    </row>
    <row r="454" spans="1:17" x14ac:dyDescent="0.25">
      <c r="A454">
        <v>12736811</v>
      </c>
      <c r="B454">
        <v>103</v>
      </c>
      <c r="D454" t="s">
        <v>83</v>
      </c>
      <c r="E454" t="s">
        <v>2</v>
      </c>
      <c r="F454" t="s">
        <v>1158</v>
      </c>
      <c r="G454" t="s">
        <v>1159</v>
      </c>
      <c r="H454">
        <v>0</v>
      </c>
      <c r="I454" t="s">
        <v>1080</v>
      </c>
      <c r="J454">
        <v>0</v>
      </c>
      <c r="K454" t="s">
        <v>1264</v>
      </c>
      <c r="L454" t="s">
        <v>1082</v>
      </c>
      <c r="M454" t="s">
        <v>1087</v>
      </c>
      <c r="N454">
        <v>0</v>
      </c>
      <c r="O454" t="str">
        <f>B454 &amp; E454 &amp; D454</f>
        <v>103CU-22</v>
      </c>
      <c r="P454">
        <v>0</v>
      </c>
      <c r="Q454">
        <v>10300502</v>
      </c>
    </row>
    <row r="455" spans="1:17" x14ac:dyDescent="0.25">
      <c r="A455">
        <v>12736811</v>
      </c>
      <c r="B455">
        <v>103</v>
      </c>
      <c r="D455" t="s">
        <v>896</v>
      </c>
      <c r="E455" t="s">
        <v>897</v>
      </c>
      <c r="F455" t="s">
        <v>1155</v>
      </c>
      <c r="G455" t="s">
        <v>1156</v>
      </c>
      <c r="H455">
        <v>105.5</v>
      </c>
      <c r="I455" t="s">
        <v>1082</v>
      </c>
      <c r="J455">
        <v>5.2749999999999998E-2</v>
      </c>
      <c r="K455" t="s">
        <v>1157</v>
      </c>
      <c r="L455" t="s">
        <v>1082</v>
      </c>
      <c r="M455" t="s">
        <v>1083</v>
      </c>
      <c r="N455">
        <v>0.24</v>
      </c>
      <c r="O455" t="str">
        <f>B455 &amp; E455 &amp; D455</f>
        <v>103DRYERS 7-12Primary</v>
      </c>
      <c r="P455">
        <v>1.37608695652174E-4</v>
      </c>
      <c r="Q455">
        <v>10200603</v>
      </c>
    </row>
    <row r="456" spans="1:17" x14ac:dyDescent="0.25">
      <c r="A456">
        <v>12736811</v>
      </c>
      <c r="B456">
        <v>103</v>
      </c>
      <c r="D456" t="s">
        <v>896</v>
      </c>
      <c r="E456" t="s">
        <v>897</v>
      </c>
      <c r="F456" t="s">
        <v>80</v>
      </c>
      <c r="G456" t="s">
        <v>81</v>
      </c>
      <c r="H456">
        <v>125.6</v>
      </c>
      <c r="I456" t="s">
        <v>1082</v>
      </c>
      <c r="J456">
        <v>6.2799999999999995E-2</v>
      </c>
      <c r="K456" t="s">
        <v>1081</v>
      </c>
      <c r="L456" t="s">
        <v>1082</v>
      </c>
      <c r="M456" t="s">
        <v>1083</v>
      </c>
      <c r="N456">
        <v>0.24</v>
      </c>
      <c r="O456" t="str">
        <f>B456 &amp; E456 &amp; D456</f>
        <v>103DRYERS 7-12Primary</v>
      </c>
      <c r="P456">
        <v>1.6382608695652201E-4</v>
      </c>
      <c r="Q456">
        <v>10200603</v>
      </c>
    </row>
    <row r="457" spans="1:17" x14ac:dyDescent="0.25">
      <c r="A457">
        <v>12736811</v>
      </c>
      <c r="B457">
        <v>103</v>
      </c>
      <c r="D457" t="s">
        <v>896</v>
      </c>
      <c r="E457" t="s">
        <v>897</v>
      </c>
      <c r="F457" t="s">
        <v>1158</v>
      </c>
      <c r="G457" t="s">
        <v>1159</v>
      </c>
      <c r="H457">
        <v>6.91</v>
      </c>
      <c r="I457" t="s">
        <v>1082</v>
      </c>
      <c r="J457">
        <v>3.4550000000000002E-3</v>
      </c>
      <c r="K457" t="s">
        <v>1160</v>
      </c>
      <c r="L457" t="s">
        <v>1082</v>
      </c>
      <c r="M457" t="s">
        <v>1083</v>
      </c>
      <c r="N457">
        <v>0.24</v>
      </c>
      <c r="O457" t="str">
        <f>B457 &amp; E457 &amp; D457</f>
        <v>103DRYERS 7-12Primary</v>
      </c>
      <c r="P457">
        <v>9.0130434782608695E-6</v>
      </c>
      <c r="Q457">
        <v>10200603</v>
      </c>
    </row>
    <row r="458" spans="1:17" x14ac:dyDescent="0.25">
      <c r="A458">
        <v>12736811</v>
      </c>
      <c r="B458">
        <v>103</v>
      </c>
      <c r="D458" t="s">
        <v>89</v>
      </c>
      <c r="E458" t="s">
        <v>89</v>
      </c>
      <c r="F458" t="s">
        <v>1155</v>
      </c>
      <c r="G458" t="s">
        <v>1156</v>
      </c>
      <c r="H458">
        <v>52.398499999999999</v>
      </c>
      <c r="I458" t="s">
        <v>1082</v>
      </c>
      <c r="J458">
        <v>2.619925E-2</v>
      </c>
      <c r="K458" t="s">
        <v>1218</v>
      </c>
      <c r="L458" t="s">
        <v>1082</v>
      </c>
      <c r="M458" t="s">
        <v>1085</v>
      </c>
      <c r="N458">
        <v>0.24</v>
      </c>
      <c r="O458" t="str">
        <f>B458 &amp; E458 &amp; D458</f>
        <v>103EG-1EG-1</v>
      </c>
      <c r="P458">
        <v>6.8345869565217396E-5</v>
      </c>
      <c r="Q458">
        <v>20200401</v>
      </c>
    </row>
    <row r="459" spans="1:17" x14ac:dyDescent="0.25">
      <c r="A459">
        <v>12736811</v>
      </c>
      <c r="B459">
        <v>103</v>
      </c>
      <c r="D459" t="s">
        <v>89</v>
      </c>
      <c r="E459" t="s">
        <v>89</v>
      </c>
      <c r="F459" t="s">
        <v>80</v>
      </c>
      <c r="G459" t="s">
        <v>81</v>
      </c>
      <c r="H459">
        <v>228.648</v>
      </c>
      <c r="I459" t="s">
        <v>1082</v>
      </c>
      <c r="J459">
        <v>0.114324</v>
      </c>
      <c r="K459" t="s">
        <v>1217</v>
      </c>
      <c r="L459" t="s">
        <v>1082</v>
      </c>
      <c r="M459" t="s">
        <v>1085</v>
      </c>
      <c r="N459">
        <v>0.24</v>
      </c>
      <c r="O459" t="str">
        <f>B459 &amp; E459 &amp; D459</f>
        <v>103EG-1EG-1</v>
      </c>
      <c r="P459">
        <v>2.9823652173912999E-4</v>
      </c>
      <c r="Q459">
        <v>20200401</v>
      </c>
    </row>
    <row r="460" spans="1:17" x14ac:dyDescent="0.25">
      <c r="A460">
        <v>12736811</v>
      </c>
      <c r="B460">
        <v>103</v>
      </c>
      <c r="D460" t="s">
        <v>89</v>
      </c>
      <c r="E460" t="s">
        <v>89</v>
      </c>
      <c r="F460" t="s">
        <v>1158</v>
      </c>
      <c r="G460" t="s">
        <v>1159</v>
      </c>
      <c r="H460">
        <v>6.72</v>
      </c>
      <c r="I460" t="s">
        <v>1082</v>
      </c>
      <c r="J460">
        <v>3.3600000000000001E-3</v>
      </c>
      <c r="K460" t="s">
        <v>1216</v>
      </c>
      <c r="L460" t="s">
        <v>1082</v>
      </c>
      <c r="M460" t="s">
        <v>1085</v>
      </c>
      <c r="N460">
        <v>0.24</v>
      </c>
      <c r="O460" t="str">
        <f>B460 &amp; E460 &amp; D460</f>
        <v>103EG-1EG-1</v>
      </c>
      <c r="P460">
        <v>8.7652173913043496E-6</v>
      </c>
      <c r="Q460">
        <v>20200401</v>
      </c>
    </row>
    <row r="461" spans="1:17" x14ac:dyDescent="0.25">
      <c r="A461">
        <v>12736811</v>
      </c>
      <c r="B461">
        <v>103</v>
      </c>
      <c r="D461" t="s">
        <v>516</v>
      </c>
      <c r="E461" t="s">
        <v>516</v>
      </c>
      <c r="F461" t="s">
        <v>1155</v>
      </c>
      <c r="G461" t="s">
        <v>1156</v>
      </c>
      <c r="H461">
        <v>8.7601499999999994</v>
      </c>
      <c r="I461" t="s">
        <v>1082</v>
      </c>
      <c r="J461">
        <v>4.3800749999999998E-3</v>
      </c>
      <c r="K461" t="s">
        <v>1168</v>
      </c>
      <c r="L461" t="s">
        <v>1082</v>
      </c>
      <c r="M461" t="s">
        <v>1085</v>
      </c>
      <c r="N461">
        <v>0.24</v>
      </c>
      <c r="O461" t="str">
        <f>B461 &amp; E461 &amp; D461</f>
        <v>103EG-2EG-2</v>
      </c>
      <c r="P461">
        <v>1.1426282608695699E-5</v>
      </c>
      <c r="Q461">
        <v>20100102</v>
      </c>
    </row>
    <row r="462" spans="1:17" x14ac:dyDescent="0.25">
      <c r="A462">
        <v>12736811</v>
      </c>
      <c r="B462">
        <v>103</v>
      </c>
      <c r="D462" t="s">
        <v>516</v>
      </c>
      <c r="E462" t="s">
        <v>516</v>
      </c>
      <c r="F462" t="s">
        <v>80</v>
      </c>
      <c r="G462" t="s">
        <v>81</v>
      </c>
      <c r="H462">
        <v>40.653399999999998</v>
      </c>
      <c r="I462" t="s">
        <v>1082</v>
      </c>
      <c r="J462">
        <v>2.03267E-2</v>
      </c>
      <c r="K462" t="s">
        <v>1169</v>
      </c>
      <c r="L462" t="s">
        <v>1082</v>
      </c>
      <c r="M462" t="s">
        <v>1085</v>
      </c>
      <c r="N462">
        <v>0.24</v>
      </c>
      <c r="O462" t="str">
        <f>B462 &amp; E462 &amp; D462</f>
        <v>103EG-2EG-2</v>
      </c>
      <c r="P462">
        <v>5.3026173913043502E-5</v>
      </c>
      <c r="Q462">
        <v>20100102</v>
      </c>
    </row>
    <row r="463" spans="1:17" x14ac:dyDescent="0.25">
      <c r="A463">
        <v>12736811</v>
      </c>
      <c r="B463">
        <v>103</v>
      </c>
      <c r="D463" t="s">
        <v>516</v>
      </c>
      <c r="E463" t="s">
        <v>516</v>
      </c>
      <c r="F463" t="s">
        <v>1158</v>
      </c>
      <c r="G463" t="s">
        <v>1159</v>
      </c>
      <c r="H463">
        <v>3.23916</v>
      </c>
      <c r="I463" t="s">
        <v>1082</v>
      </c>
      <c r="J463">
        <v>1.61958E-3</v>
      </c>
      <c r="K463" t="s">
        <v>1170</v>
      </c>
      <c r="L463" t="s">
        <v>1082</v>
      </c>
      <c r="M463" t="s">
        <v>1085</v>
      </c>
      <c r="N463">
        <v>0.24</v>
      </c>
      <c r="O463" t="str">
        <f>B463 &amp; E463 &amp; D463</f>
        <v>103EG-2EG-2</v>
      </c>
      <c r="P463">
        <v>4.2249913043478298E-6</v>
      </c>
      <c r="Q463">
        <v>20100102</v>
      </c>
    </row>
    <row r="464" spans="1:17" x14ac:dyDescent="0.25">
      <c r="A464">
        <v>12736811</v>
      </c>
      <c r="B464">
        <v>103</v>
      </c>
      <c r="D464" t="s">
        <v>896</v>
      </c>
      <c r="E464" t="s">
        <v>898</v>
      </c>
      <c r="F464" t="s">
        <v>1155</v>
      </c>
      <c r="G464" t="s">
        <v>1156</v>
      </c>
      <c r="H464">
        <v>66.77</v>
      </c>
      <c r="I464" t="s">
        <v>1082</v>
      </c>
      <c r="J464">
        <v>3.3384999999999998E-2</v>
      </c>
      <c r="K464" t="s">
        <v>1157</v>
      </c>
      <c r="L464" t="s">
        <v>1082</v>
      </c>
      <c r="M464" t="s">
        <v>1083</v>
      </c>
      <c r="N464">
        <v>0.24</v>
      </c>
      <c r="O464" t="str">
        <f>B464 &amp; E464 &amp; D464</f>
        <v>103HE-1Primary</v>
      </c>
      <c r="P464">
        <v>8.7091304347826099E-5</v>
      </c>
      <c r="Q464">
        <v>10200603</v>
      </c>
    </row>
    <row r="465" spans="1:17" x14ac:dyDescent="0.25">
      <c r="A465">
        <v>12736811</v>
      </c>
      <c r="B465">
        <v>103</v>
      </c>
      <c r="D465" t="s">
        <v>896</v>
      </c>
      <c r="E465" t="s">
        <v>898</v>
      </c>
      <c r="F465" t="s">
        <v>80</v>
      </c>
      <c r="G465" t="s">
        <v>81</v>
      </c>
      <c r="H465">
        <v>79.489999999999995</v>
      </c>
      <c r="I465" t="s">
        <v>1082</v>
      </c>
      <c r="J465">
        <v>3.9745000000000003E-2</v>
      </c>
      <c r="K465" t="s">
        <v>1081</v>
      </c>
      <c r="L465" t="s">
        <v>1082</v>
      </c>
      <c r="M465" t="s">
        <v>1083</v>
      </c>
      <c r="N465">
        <v>0.24</v>
      </c>
      <c r="O465" t="str">
        <f>B465 &amp; E465 &amp; D465</f>
        <v>103HE-1Primary</v>
      </c>
      <c r="P465">
        <v>1.03682608695652E-4</v>
      </c>
      <c r="Q465">
        <v>10200603</v>
      </c>
    </row>
    <row r="466" spans="1:17" x14ac:dyDescent="0.25">
      <c r="A466">
        <v>12736811</v>
      </c>
      <c r="B466">
        <v>103</v>
      </c>
      <c r="D466" t="s">
        <v>896</v>
      </c>
      <c r="E466" t="s">
        <v>898</v>
      </c>
      <c r="F466" t="s">
        <v>1158</v>
      </c>
      <c r="G466" t="s">
        <v>1159</v>
      </c>
      <c r="H466">
        <v>4.37</v>
      </c>
      <c r="I466" t="s">
        <v>1082</v>
      </c>
      <c r="J466">
        <v>2.1849999999999999E-3</v>
      </c>
      <c r="K466" t="s">
        <v>1160</v>
      </c>
      <c r="L466" t="s">
        <v>1082</v>
      </c>
      <c r="M466" t="s">
        <v>1083</v>
      </c>
      <c r="N466">
        <v>0.24</v>
      </c>
      <c r="O466" t="str">
        <f>B466 &amp; E466 &amp; D466</f>
        <v>103HE-1Primary</v>
      </c>
      <c r="P466">
        <v>5.6999999999999996E-6</v>
      </c>
      <c r="Q466">
        <v>10200603</v>
      </c>
    </row>
    <row r="467" spans="1:17" x14ac:dyDescent="0.25">
      <c r="A467">
        <v>12736811</v>
      </c>
      <c r="B467">
        <v>103</v>
      </c>
      <c r="D467" t="s">
        <v>896</v>
      </c>
      <c r="E467" t="s">
        <v>899</v>
      </c>
      <c r="F467" t="s">
        <v>1155</v>
      </c>
      <c r="G467" t="s">
        <v>1156</v>
      </c>
      <c r="H467">
        <v>66.77</v>
      </c>
      <c r="I467" t="s">
        <v>1082</v>
      </c>
      <c r="J467">
        <v>3.3384999999999998E-2</v>
      </c>
      <c r="K467" t="s">
        <v>1157</v>
      </c>
      <c r="L467" t="s">
        <v>1082</v>
      </c>
      <c r="M467" t="s">
        <v>1083</v>
      </c>
      <c r="N467">
        <v>0.24</v>
      </c>
      <c r="O467" t="str">
        <f>B467 &amp; E467 &amp; D467</f>
        <v>103HE-2Primary</v>
      </c>
      <c r="P467">
        <v>8.7091304347826099E-5</v>
      </c>
      <c r="Q467">
        <v>10200603</v>
      </c>
    </row>
    <row r="468" spans="1:17" x14ac:dyDescent="0.25">
      <c r="A468">
        <v>12736811</v>
      </c>
      <c r="B468">
        <v>103</v>
      </c>
      <c r="D468" t="s">
        <v>896</v>
      </c>
      <c r="E468" t="s">
        <v>899</v>
      </c>
      <c r="F468" t="s">
        <v>80</v>
      </c>
      <c r="G468" t="s">
        <v>81</v>
      </c>
      <c r="H468">
        <v>79.489999999999995</v>
      </c>
      <c r="I468" t="s">
        <v>1082</v>
      </c>
      <c r="J468">
        <v>3.9745000000000003E-2</v>
      </c>
      <c r="K468" t="s">
        <v>1081</v>
      </c>
      <c r="L468" t="s">
        <v>1082</v>
      </c>
      <c r="M468" t="s">
        <v>1083</v>
      </c>
      <c r="N468">
        <v>0.24</v>
      </c>
      <c r="O468" t="str">
        <f>B468 &amp; E468 &amp; D468</f>
        <v>103HE-2Primary</v>
      </c>
      <c r="P468">
        <v>1.03682608695652E-4</v>
      </c>
      <c r="Q468">
        <v>10200603</v>
      </c>
    </row>
    <row r="469" spans="1:17" x14ac:dyDescent="0.25">
      <c r="A469">
        <v>12736811</v>
      </c>
      <c r="B469">
        <v>103</v>
      </c>
      <c r="D469" t="s">
        <v>896</v>
      </c>
      <c r="E469" t="s">
        <v>899</v>
      </c>
      <c r="F469" t="s">
        <v>1158</v>
      </c>
      <c r="G469" t="s">
        <v>1159</v>
      </c>
      <c r="H469">
        <v>4.37</v>
      </c>
      <c r="I469" t="s">
        <v>1082</v>
      </c>
      <c r="J469">
        <v>2.1849999999999999E-3</v>
      </c>
      <c r="K469" t="s">
        <v>1160</v>
      </c>
      <c r="L469" t="s">
        <v>1082</v>
      </c>
      <c r="M469" t="s">
        <v>1083</v>
      </c>
      <c r="N469">
        <v>0.24</v>
      </c>
      <c r="O469" t="str">
        <f>B469 &amp; E469 &amp; D469</f>
        <v>103HE-2Primary</v>
      </c>
      <c r="P469">
        <v>5.6999999999999996E-6</v>
      </c>
      <c r="Q469">
        <v>10200603</v>
      </c>
    </row>
    <row r="470" spans="1:17" x14ac:dyDescent="0.25">
      <c r="A470">
        <v>12736811</v>
      </c>
      <c r="B470">
        <v>103</v>
      </c>
      <c r="D470" t="s">
        <v>896</v>
      </c>
      <c r="E470" t="s">
        <v>900</v>
      </c>
      <c r="F470" t="s">
        <v>1155</v>
      </c>
      <c r="G470" t="s">
        <v>1156</v>
      </c>
      <c r="H470">
        <v>53.42</v>
      </c>
      <c r="I470" t="s">
        <v>1082</v>
      </c>
      <c r="J470">
        <v>2.6710000000000001E-2</v>
      </c>
      <c r="K470" t="s">
        <v>1157</v>
      </c>
      <c r="L470" t="s">
        <v>1082</v>
      </c>
      <c r="M470" t="s">
        <v>1083</v>
      </c>
      <c r="N470">
        <v>0.24</v>
      </c>
      <c r="O470" t="str">
        <f>B470 &amp; E470 &amp; D470</f>
        <v>103IRN-1Primary</v>
      </c>
      <c r="P470">
        <v>6.96782608695652E-5</v>
      </c>
      <c r="Q470">
        <v>10200603</v>
      </c>
    </row>
    <row r="471" spans="1:17" x14ac:dyDescent="0.25">
      <c r="A471">
        <v>12736811</v>
      </c>
      <c r="B471">
        <v>103</v>
      </c>
      <c r="D471" t="s">
        <v>896</v>
      </c>
      <c r="E471" t="s">
        <v>900</v>
      </c>
      <c r="F471" t="s">
        <v>80</v>
      </c>
      <c r="G471" t="s">
        <v>81</v>
      </c>
      <c r="H471">
        <v>63.6</v>
      </c>
      <c r="I471" t="s">
        <v>1082</v>
      </c>
      <c r="J471">
        <v>3.1800000000000002E-2</v>
      </c>
      <c r="K471" t="s">
        <v>1081</v>
      </c>
      <c r="L471" t="s">
        <v>1082</v>
      </c>
      <c r="M471" t="s">
        <v>1083</v>
      </c>
      <c r="N471">
        <v>0.24</v>
      </c>
      <c r="O471" t="str">
        <f>B471 &amp; E471 &amp; D471</f>
        <v>103IRN-1Primary</v>
      </c>
      <c r="P471">
        <v>8.2956521739130398E-5</v>
      </c>
      <c r="Q471">
        <v>10200603</v>
      </c>
    </row>
    <row r="472" spans="1:17" x14ac:dyDescent="0.25">
      <c r="A472">
        <v>12736811</v>
      </c>
      <c r="B472">
        <v>103</v>
      </c>
      <c r="D472" t="s">
        <v>896</v>
      </c>
      <c r="E472" t="s">
        <v>900</v>
      </c>
      <c r="F472" t="s">
        <v>1158</v>
      </c>
      <c r="G472" t="s">
        <v>1159</v>
      </c>
      <c r="H472">
        <v>3.5</v>
      </c>
      <c r="I472" t="s">
        <v>1082</v>
      </c>
      <c r="J472">
        <v>1.75E-3</v>
      </c>
      <c r="K472" t="s">
        <v>1160</v>
      </c>
      <c r="L472" t="s">
        <v>1082</v>
      </c>
      <c r="M472" t="s">
        <v>1083</v>
      </c>
      <c r="N472">
        <v>0.24</v>
      </c>
      <c r="O472" t="str">
        <f>B472 &amp; E472 &amp; D472</f>
        <v>103IRN-1Primary</v>
      </c>
      <c r="P472">
        <v>4.56521739130435E-6</v>
      </c>
      <c r="Q472">
        <v>10200603</v>
      </c>
    </row>
    <row r="473" spans="1:17" x14ac:dyDescent="0.25">
      <c r="A473">
        <v>12736811</v>
      </c>
      <c r="B473">
        <v>103</v>
      </c>
      <c r="D473" t="s">
        <v>896</v>
      </c>
      <c r="E473" t="s">
        <v>901</v>
      </c>
      <c r="F473" t="s">
        <v>1155</v>
      </c>
      <c r="G473" t="s">
        <v>1156</v>
      </c>
      <c r="H473">
        <v>60.54</v>
      </c>
      <c r="I473" t="s">
        <v>1082</v>
      </c>
      <c r="J473">
        <v>3.0269999999999998E-2</v>
      </c>
      <c r="K473" t="s">
        <v>1157</v>
      </c>
      <c r="L473" t="s">
        <v>1082</v>
      </c>
      <c r="M473" t="s">
        <v>1083</v>
      </c>
      <c r="N473">
        <v>0.24</v>
      </c>
      <c r="O473" t="str">
        <f>B473 &amp; E473 &amp; D473</f>
        <v>103IRN-2Primary</v>
      </c>
      <c r="P473">
        <v>7.8965217391304299E-5</v>
      </c>
      <c r="Q473">
        <v>10200603</v>
      </c>
    </row>
    <row r="474" spans="1:17" x14ac:dyDescent="0.25">
      <c r="A474">
        <v>12736811</v>
      </c>
      <c r="B474">
        <v>103</v>
      </c>
      <c r="D474" t="s">
        <v>896</v>
      </c>
      <c r="E474" t="s">
        <v>901</v>
      </c>
      <c r="F474" t="s">
        <v>80</v>
      </c>
      <c r="G474" t="s">
        <v>81</v>
      </c>
      <c r="H474">
        <v>72.069999999999993</v>
      </c>
      <c r="I474" t="s">
        <v>1082</v>
      </c>
      <c r="J474">
        <v>3.6034999999999998E-2</v>
      </c>
      <c r="K474" t="s">
        <v>1081</v>
      </c>
      <c r="L474" t="s">
        <v>1082</v>
      </c>
      <c r="M474" t="s">
        <v>1083</v>
      </c>
      <c r="N474">
        <v>0.24</v>
      </c>
      <c r="O474" t="str">
        <f>B474 &amp; E474 &amp; D474</f>
        <v>103IRN-2Primary</v>
      </c>
      <c r="P474">
        <v>9.4004347826086906E-5</v>
      </c>
      <c r="Q474">
        <v>10200603</v>
      </c>
    </row>
    <row r="475" spans="1:17" x14ac:dyDescent="0.25">
      <c r="A475">
        <v>12736811</v>
      </c>
      <c r="B475">
        <v>103</v>
      </c>
      <c r="D475" t="s">
        <v>896</v>
      </c>
      <c r="E475" t="s">
        <v>901</v>
      </c>
      <c r="F475" t="s">
        <v>1158</v>
      </c>
      <c r="G475" t="s">
        <v>1159</v>
      </c>
      <c r="H475">
        <v>3.96</v>
      </c>
      <c r="I475" t="s">
        <v>1082</v>
      </c>
      <c r="J475">
        <v>1.98E-3</v>
      </c>
      <c r="K475" t="s">
        <v>1160</v>
      </c>
      <c r="L475" t="s">
        <v>1082</v>
      </c>
      <c r="M475" t="s">
        <v>1083</v>
      </c>
      <c r="N475">
        <v>0.24</v>
      </c>
      <c r="O475" t="str">
        <f>B475 &amp; E475 &amp; D475</f>
        <v>103IRN-2Primary</v>
      </c>
      <c r="P475">
        <v>5.1652173913043502E-6</v>
      </c>
      <c r="Q475">
        <v>10200603</v>
      </c>
    </row>
    <row r="476" spans="1:17" x14ac:dyDescent="0.25">
      <c r="A476">
        <v>12736811</v>
      </c>
      <c r="B476">
        <v>103</v>
      </c>
      <c r="D476" t="s">
        <v>107</v>
      </c>
      <c r="E476" t="s">
        <v>902</v>
      </c>
      <c r="F476" t="s">
        <v>1158</v>
      </c>
      <c r="G476" t="s">
        <v>1159</v>
      </c>
      <c r="H476">
        <v>13.33</v>
      </c>
      <c r="I476" t="s">
        <v>1082</v>
      </c>
      <c r="J476">
        <v>6.6649999999999999E-3</v>
      </c>
      <c r="K476" t="s">
        <v>1160</v>
      </c>
      <c r="L476" t="s">
        <v>1082</v>
      </c>
      <c r="M476" t="s">
        <v>1083</v>
      </c>
      <c r="N476">
        <v>0.24</v>
      </c>
      <c r="O476" t="str">
        <f>B476 &amp; E476 &amp; D476</f>
        <v>103KITCHENKitchen</v>
      </c>
      <c r="P476">
        <v>1.73869565217391E-5</v>
      </c>
      <c r="Q476">
        <v>10200603</v>
      </c>
    </row>
    <row r="477" spans="1:17" x14ac:dyDescent="0.25">
      <c r="A477">
        <v>12736811</v>
      </c>
      <c r="B477">
        <v>103</v>
      </c>
      <c r="D477" t="s">
        <v>107</v>
      </c>
      <c r="E477" t="s">
        <v>902</v>
      </c>
      <c r="F477" t="s">
        <v>1155</v>
      </c>
      <c r="G477" t="s">
        <v>1156</v>
      </c>
      <c r="H477">
        <v>96.98</v>
      </c>
      <c r="I477" t="s">
        <v>1082</v>
      </c>
      <c r="J477">
        <v>4.8489999999999998E-2</v>
      </c>
      <c r="K477" t="s">
        <v>1157</v>
      </c>
      <c r="L477" t="s">
        <v>1082</v>
      </c>
      <c r="M477" t="s">
        <v>1092</v>
      </c>
      <c r="N477">
        <v>0.24</v>
      </c>
      <c r="O477" t="str">
        <f>B477 &amp; E477 &amp; D477</f>
        <v>103KITCHENKitchen</v>
      </c>
      <c r="P477">
        <v>1.2649565217391301E-4</v>
      </c>
      <c r="Q477">
        <v>10200603</v>
      </c>
    </row>
    <row r="478" spans="1:17" x14ac:dyDescent="0.25">
      <c r="A478">
        <v>12736811</v>
      </c>
      <c r="B478">
        <v>103</v>
      </c>
      <c r="D478" t="s">
        <v>107</v>
      </c>
      <c r="E478" t="s">
        <v>902</v>
      </c>
      <c r="F478" t="s">
        <v>80</v>
      </c>
      <c r="G478" t="s">
        <v>81</v>
      </c>
      <c r="H478">
        <v>227.898</v>
      </c>
      <c r="I478" t="s">
        <v>1082</v>
      </c>
      <c r="J478">
        <v>0.11394899999999999</v>
      </c>
      <c r="K478" t="s">
        <v>1081</v>
      </c>
      <c r="L478" t="s">
        <v>1082</v>
      </c>
      <c r="M478" t="s">
        <v>1092</v>
      </c>
      <c r="N478">
        <v>0.24</v>
      </c>
      <c r="O478" t="str">
        <f>B478 &amp; E478 &amp; D478</f>
        <v>103KITCHENKitchen</v>
      </c>
      <c r="P478">
        <v>2.97258260869565E-4</v>
      </c>
      <c r="Q478">
        <v>10200603</v>
      </c>
    </row>
    <row r="479" spans="1:17" x14ac:dyDescent="0.25">
      <c r="A479">
        <v>12736811</v>
      </c>
      <c r="B479">
        <v>103</v>
      </c>
      <c r="D479" t="s">
        <v>896</v>
      </c>
      <c r="E479" t="s">
        <v>903</v>
      </c>
      <c r="F479" t="s">
        <v>1155</v>
      </c>
      <c r="G479" t="s">
        <v>1156</v>
      </c>
      <c r="H479">
        <v>45.58</v>
      </c>
      <c r="I479" t="s">
        <v>1082</v>
      </c>
      <c r="J479">
        <v>2.2790000000000001E-2</v>
      </c>
      <c r="K479" t="s">
        <v>1157</v>
      </c>
      <c r="L479" t="s">
        <v>1082</v>
      </c>
      <c r="M479" t="s">
        <v>1083</v>
      </c>
      <c r="N479">
        <v>0.24</v>
      </c>
      <c r="O479" t="str">
        <f>B479 &amp; E479 &amp; D479</f>
        <v>103POOL1Primary</v>
      </c>
      <c r="P479">
        <v>5.9452173913043498E-5</v>
      </c>
      <c r="Q479">
        <v>10200603</v>
      </c>
    </row>
    <row r="480" spans="1:17" x14ac:dyDescent="0.25">
      <c r="A480">
        <v>12736811</v>
      </c>
      <c r="B480">
        <v>103</v>
      </c>
      <c r="D480" t="s">
        <v>896</v>
      </c>
      <c r="E480" t="s">
        <v>903</v>
      </c>
      <c r="F480" t="s">
        <v>80</v>
      </c>
      <c r="G480" t="s">
        <v>81</v>
      </c>
      <c r="H480">
        <v>54.27</v>
      </c>
      <c r="I480" t="s">
        <v>1082</v>
      </c>
      <c r="J480">
        <v>2.7134999999999999E-2</v>
      </c>
      <c r="K480" t="s">
        <v>1081</v>
      </c>
      <c r="L480" t="s">
        <v>1082</v>
      </c>
      <c r="M480" t="s">
        <v>1083</v>
      </c>
      <c r="N480">
        <v>0.24</v>
      </c>
      <c r="O480" t="str">
        <f>B480 &amp; E480 &amp; D480</f>
        <v>103POOL1Primary</v>
      </c>
      <c r="P480">
        <v>7.0786956521739103E-5</v>
      </c>
      <c r="Q480">
        <v>10200603</v>
      </c>
    </row>
    <row r="481" spans="1:17" x14ac:dyDescent="0.25">
      <c r="A481">
        <v>12736811</v>
      </c>
      <c r="B481">
        <v>103</v>
      </c>
      <c r="D481" t="s">
        <v>896</v>
      </c>
      <c r="E481" t="s">
        <v>903</v>
      </c>
      <c r="F481" t="s">
        <v>1158</v>
      </c>
      <c r="G481" t="s">
        <v>1159</v>
      </c>
      <c r="H481">
        <v>2.98</v>
      </c>
      <c r="I481" t="s">
        <v>1082</v>
      </c>
      <c r="J481">
        <v>1.49E-3</v>
      </c>
      <c r="K481" t="s">
        <v>1160</v>
      </c>
      <c r="L481" t="s">
        <v>1082</v>
      </c>
      <c r="M481" t="s">
        <v>1083</v>
      </c>
      <c r="N481">
        <v>0.24</v>
      </c>
      <c r="O481" t="str">
        <f>B481 &amp; E481 &amp; D481</f>
        <v>103POOL1Primary</v>
      </c>
      <c r="P481">
        <v>3.8869565217391298E-6</v>
      </c>
      <c r="Q481">
        <v>10200603</v>
      </c>
    </row>
    <row r="482" spans="1:17" x14ac:dyDescent="0.25">
      <c r="A482">
        <v>12736811</v>
      </c>
      <c r="B482">
        <v>103</v>
      </c>
      <c r="D482" t="s">
        <v>896</v>
      </c>
      <c r="E482" t="s">
        <v>904</v>
      </c>
      <c r="F482" t="s">
        <v>1155</v>
      </c>
      <c r="G482" t="s">
        <v>1156</v>
      </c>
      <c r="H482">
        <v>44.61</v>
      </c>
      <c r="I482" t="s">
        <v>1082</v>
      </c>
      <c r="J482">
        <v>2.2304999999999998E-2</v>
      </c>
      <c r="K482" t="s">
        <v>1157</v>
      </c>
      <c r="L482" t="s">
        <v>1082</v>
      </c>
      <c r="M482" t="s">
        <v>1083</v>
      </c>
      <c r="N482">
        <v>0.24</v>
      </c>
      <c r="O482" t="str">
        <f>B482 &amp; E482 &amp; D482</f>
        <v>103WM-1Primary</v>
      </c>
      <c r="P482">
        <v>5.8186956521739102E-5</v>
      </c>
      <c r="Q482">
        <v>10200603</v>
      </c>
    </row>
    <row r="483" spans="1:17" x14ac:dyDescent="0.25">
      <c r="A483">
        <v>12736811</v>
      </c>
      <c r="B483">
        <v>103</v>
      </c>
      <c r="D483" t="s">
        <v>896</v>
      </c>
      <c r="E483" t="s">
        <v>904</v>
      </c>
      <c r="F483" t="s">
        <v>80</v>
      </c>
      <c r="G483" t="s">
        <v>81</v>
      </c>
      <c r="H483">
        <v>53.11</v>
      </c>
      <c r="I483" t="s">
        <v>1082</v>
      </c>
      <c r="J483">
        <v>2.6554999999999999E-2</v>
      </c>
      <c r="K483" t="s">
        <v>1081</v>
      </c>
      <c r="L483" t="s">
        <v>1082</v>
      </c>
      <c r="M483" t="s">
        <v>1083</v>
      </c>
      <c r="N483">
        <v>0.24</v>
      </c>
      <c r="O483" t="str">
        <f>B483 &amp; E483 &amp; D483</f>
        <v>103WM-1Primary</v>
      </c>
      <c r="P483">
        <v>6.9273913043478306E-5</v>
      </c>
      <c r="Q483">
        <v>10200603</v>
      </c>
    </row>
    <row r="484" spans="1:17" x14ac:dyDescent="0.25">
      <c r="A484">
        <v>12736811</v>
      </c>
      <c r="B484">
        <v>103</v>
      </c>
      <c r="D484" t="s">
        <v>896</v>
      </c>
      <c r="E484" t="s">
        <v>904</v>
      </c>
      <c r="F484" t="s">
        <v>1158</v>
      </c>
      <c r="G484" t="s">
        <v>1159</v>
      </c>
      <c r="H484">
        <v>1.31</v>
      </c>
      <c r="I484" t="s">
        <v>1082</v>
      </c>
      <c r="J484">
        <v>6.5499999999999998E-4</v>
      </c>
      <c r="K484" t="s">
        <v>1160</v>
      </c>
      <c r="L484" t="s">
        <v>1082</v>
      </c>
      <c r="M484" t="s">
        <v>1083</v>
      </c>
      <c r="N484">
        <v>0.24</v>
      </c>
      <c r="O484" t="str">
        <f>B484 &amp; E484 &amp; D484</f>
        <v>103WM-1Primary</v>
      </c>
      <c r="P484">
        <v>1.70869565217391E-6</v>
      </c>
      <c r="Q484">
        <v>10200603</v>
      </c>
    </row>
    <row r="485" spans="1:17" x14ac:dyDescent="0.25">
      <c r="A485">
        <v>12736811</v>
      </c>
      <c r="B485">
        <v>103</v>
      </c>
      <c r="D485" t="s">
        <v>896</v>
      </c>
      <c r="E485" t="s">
        <v>905</v>
      </c>
      <c r="F485" t="s">
        <v>1155</v>
      </c>
      <c r="G485" t="s">
        <v>1156</v>
      </c>
      <c r="H485">
        <v>44.61</v>
      </c>
      <c r="I485" t="s">
        <v>1082</v>
      </c>
      <c r="J485">
        <v>2.2304999999999998E-2</v>
      </c>
      <c r="K485" t="s">
        <v>1157</v>
      </c>
      <c r="L485" t="s">
        <v>1082</v>
      </c>
      <c r="M485" t="s">
        <v>1083</v>
      </c>
      <c r="N485">
        <v>0.24</v>
      </c>
      <c r="O485" t="str">
        <f>B485 &amp; E485 &amp; D485</f>
        <v>103WM-2Primary</v>
      </c>
      <c r="P485">
        <v>5.8186956521739102E-5</v>
      </c>
      <c r="Q485">
        <v>10200603</v>
      </c>
    </row>
    <row r="486" spans="1:17" x14ac:dyDescent="0.25">
      <c r="A486">
        <v>12736811</v>
      </c>
      <c r="B486">
        <v>103</v>
      </c>
      <c r="D486" t="s">
        <v>896</v>
      </c>
      <c r="E486" t="s">
        <v>905</v>
      </c>
      <c r="F486" t="s">
        <v>80</v>
      </c>
      <c r="G486" t="s">
        <v>81</v>
      </c>
      <c r="H486">
        <v>53.11</v>
      </c>
      <c r="I486" t="s">
        <v>1082</v>
      </c>
      <c r="J486">
        <v>2.6554999999999999E-2</v>
      </c>
      <c r="K486" t="s">
        <v>1081</v>
      </c>
      <c r="L486" t="s">
        <v>1082</v>
      </c>
      <c r="M486" t="s">
        <v>1083</v>
      </c>
      <c r="N486">
        <v>0.24</v>
      </c>
      <c r="O486" t="str">
        <f>B486 &amp; E486 &amp; D486</f>
        <v>103WM-2Primary</v>
      </c>
      <c r="P486">
        <v>6.9273913043478306E-5</v>
      </c>
      <c r="Q486">
        <v>10200603</v>
      </c>
    </row>
    <row r="487" spans="1:17" x14ac:dyDescent="0.25">
      <c r="A487">
        <v>12736811</v>
      </c>
      <c r="B487">
        <v>103</v>
      </c>
      <c r="D487" t="s">
        <v>896</v>
      </c>
      <c r="E487" t="s">
        <v>905</v>
      </c>
      <c r="F487" t="s">
        <v>1158</v>
      </c>
      <c r="G487" t="s">
        <v>1159</v>
      </c>
      <c r="H487">
        <v>1.31</v>
      </c>
      <c r="I487" t="s">
        <v>1082</v>
      </c>
      <c r="J487">
        <v>6.5499999999999998E-4</v>
      </c>
      <c r="K487" t="s">
        <v>1160</v>
      </c>
      <c r="L487" t="s">
        <v>1082</v>
      </c>
      <c r="M487" t="s">
        <v>1083</v>
      </c>
      <c r="N487">
        <v>0.24</v>
      </c>
      <c r="O487" t="str">
        <f>B487 &amp; E487 &amp; D487</f>
        <v>103WM-2Primary</v>
      </c>
      <c r="P487">
        <v>1.70869565217391E-6</v>
      </c>
      <c r="Q487">
        <v>10200603</v>
      </c>
    </row>
    <row r="488" spans="1:17" x14ac:dyDescent="0.25">
      <c r="A488">
        <v>12736811</v>
      </c>
      <c r="B488">
        <v>103</v>
      </c>
      <c r="D488" t="s">
        <v>896</v>
      </c>
      <c r="E488" t="s">
        <v>906</v>
      </c>
      <c r="F488" t="s">
        <v>1155</v>
      </c>
      <c r="G488" t="s">
        <v>1156</v>
      </c>
      <c r="H488">
        <v>28.04</v>
      </c>
      <c r="I488" t="s">
        <v>1082</v>
      </c>
      <c r="J488">
        <v>1.4019999999999999E-2</v>
      </c>
      <c r="K488" t="s">
        <v>1157</v>
      </c>
      <c r="L488" t="s">
        <v>1082</v>
      </c>
      <c r="M488" t="s">
        <v>1083</v>
      </c>
      <c r="N488">
        <v>0.24</v>
      </c>
      <c r="O488" t="str">
        <f>B488 &amp; E488 &amp; D488</f>
        <v>103AOS-1Primary</v>
      </c>
      <c r="P488">
        <v>3.6573913043478297E-5</v>
      </c>
      <c r="Q488">
        <v>10200603</v>
      </c>
    </row>
    <row r="489" spans="1:17" x14ac:dyDescent="0.25">
      <c r="A489">
        <v>12736811</v>
      </c>
      <c r="B489">
        <v>103</v>
      </c>
      <c r="D489" t="s">
        <v>896</v>
      </c>
      <c r="E489" t="s">
        <v>906</v>
      </c>
      <c r="F489" t="s">
        <v>80</v>
      </c>
      <c r="G489" t="s">
        <v>81</v>
      </c>
      <c r="H489">
        <v>33.380000000000003</v>
      </c>
      <c r="I489" t="s">
        <v>1082</v>
      </c>
      <c r="J489">
        <v>1.669E-2</v>
      </c>
      <c r="K489" t="s">
        <v>1081</v>
      </c>
      <c r="L489" t="s">
        <v>1082</v>
      </c>
      <c r="M489" t="s">
        <v>1083</v>
      </c>
      <c r="N489">
        <v>0.24</v>
      </c>
      <c r="O489" t="str">
        <f>B489 &amp; E489 &amp; D489</f>
        <v>103AOS-1Primary</v>
      </c>
      <c r="P489">
        <v>4.3539130434782601E-5</v>
      </c>
      <c r="Q489">
        <v>10200603</v>
      </c>
    </row>
    <row r="490" spans="1:17" x14ac:dyDescent="0.25">
      <c r="A490">
        <v>12736811</v>
      </c>
      <c r="B490">
        <v>103</v>
      </c>
      <c r="D490" t="s">
        <v>896</v>
      </c>
      <c r="E490" t="s">
        <v>906</v>
      </c>
      <c r="F490" t="s">
        <v>1158</v>
      </c>
      <c r="G490" t="s">
        <v>1159</v>
      </c>
      <c r="H490">
        <v>1.84</v>
      </c>
      <c r="I490" t="s">
        <v>1082</v>
      </c>
      <c r="J490">
        <v>9.2000000000000003E-4</v>
      </c>
      <c r="K490" t="s">
        <v>1160</v>
      </c>
      <c r="L490" t="s">
        <v>1082</v>
      </c>
      <c r="M490" t="s">
        <v>1083</v>
      </c>
      <c r="N490">
        <v>0.24</v>
      </c>
      <c r="O490" t="str">
        <f>B490 &amp; E490 &amp; D490</f>
        <v>103AOS-1Primary</v>
      </c>
      <c r="P490">
        <v>2.3999999999999999E-6</v>
      </c>
      <c r="Q490">
        <v>10200603</v>
      </c>
    </row>
    <row r="491" spans="1:17" x14ac:dyDescent="0.25">
      <c r="A491">
        <v>12736811</v>
      </c>
      <c r="B491">
        <v>103</v>
      </c>
      <c r="D491" t="s">
        <v>896</v>
      </c>
      <c r="E491" t="s">
        <v>907</v>
      </c>
      <c r="F491" t="s">
        <v>1155</v>
      </c>
      <c r="G491" t="s">
        <v>1156</v>
      </c>
      <c r="H491">
        <v>28.04</v>
      </c>
      <c r="I491" t="s">
        <v>1082</v>
      </c>
      <c r="J491">
        <v>1.4019999999999999E-2</v>
      </c>
      <c r="K491" t="s">
        <v>1157</v>
      </c>
      <c r="L491" t="s">
        <v>1082</v>
      </c>
      <c r="M491" t="s">
        <v>1083</v>
      </c>
      <c r="N491">
        <v>0.24</v>
      </c>
      <c r="O491" t="str">
        <f>B491 &amp; E491 &amp; D491</f>
        <v>103AOS-2Primary</v>
      </c>
      <c r="P491">
        <v>3.6573913043478297E-5</v>
      </c>
      <c r="Q491">
        <v>10200602</v>
      </c>
    </row>
    <row r="492" spans="1:17" x14ac:dyDescent="0.25">
      <c r="A492">
        <v>12736811</v>
      </c>
      <c r="B492">
        <v>103</v>
      </c>
      <c r="D492" t="s">
        <v>896</v>
      </c>
      <c r="E492" t="s">
        <v>907</v>
      </c>
      <c r="F492" t="s">
        <v>80</v>
      </c>
      <c r="G492" t="s">
        <v>81</v>
      </c>
      <c r="H492">
        <v>33.380000000000003</v>
      </c>
      <c r="I492" t="s">
        <v>1082</v>
      </c>
      <c r="J492">
        <v>1.669E-2</v>
      </c>
      <c r="K492" t="s">
        <v>1081</v>
      </c>
      <c r="L492" t="s">
        <v>1082</v>
      </c>
      <c r="M492" t="s">
        <v>1083</v>
      </c>
      <c r="N492">
        <v>0.24</v>
      </c>
      <c r="O492" t="str">
        <f>B492 &amp; E492 &amp; D492</f>
        <v>103AOS-2Primary</v>
      </c>
      <c r="P492">
        <v>4.3539130434782601E-5</v>
      </c>
      <c r="Q492">
        <v>10200602</v>
      </c>
    </row>
    <row r="493" spans="1:17" x14ac:dyDescent="0.25">
      <c r="A493">
        <v>12736811</v>
      </c>
      <c r="B493">
        <v>103</v>
      </c>
      <c r="D493" t="s">
        <v>896</v>
      </c>
      <c r="E493" t="s">
        <v>907</v>
      </c>
      <c r="F493" t="s">
        <v>1158</v>
      </c>
      <c r="G493" t="s">
        <v>1159</v>
      </c>
      <c r="H493">
        <v>1.84</v>
      </c>
      <c r="I493" t="s">
        <v>1082</v>
      </c>
      <c r="J493">
        <v>9.2000000000000003E-4</v>
      </c>
      <c r="K493" t="s">
        <v>1160</v>
      </c>
      <c r="L493" t="s">
        <v>1082</v>
      </c>
      <c r="M493" t="s">
        <v>1083</v>
      </c>
      <c r="N493">
        <v>0.24</v>
      </c>
      <c r="O493" t="str">
        <f>B493 &amp; E493 &amp; D493</f>
        <v>103AOS-2Primary</v>
      </c>
      <c r="P493">
        <v>2.3999999999999999E-6</v>
      </c>
      <c r="Q493">
        <v>10200602</v>
      </c>
    </row>
    <row r="494" spans="1:17" x14ac:dyDescent="0.25">
      <c r="A494">
        <v>12736811</v>
      </c>
      <c r="B494">
        <v>103</v>
      </c>
      <c r="D494" t="s">
        <v>896</v>
      </c>
      <c r="E494" t="s">
        <v>908</v>
      </c>
      <c r="F494" t="s">
        <v>1155</v>
      </c>
      <c r="G494" t="s">
        <v>1156</v>
      </c>
      <c r="H494">
        <v>28.04</v>
      </c>
      <c r="I494" t="s">
        <v>1082</v>
      </c>
      <c r="J494">
        <v>1.4019999999999999E-2</v>
      </c>
      <c r="K494" t="s">
        <v>1157</v>
      </c>
      <c r="L494" t="s">
        <v>1082</v>
      </c>
      <c r="M494" t="s">
        <v>1083</v>
      </c>
      <c r="N494">
        <v>0.24</v>
      </c>
      <c r="O494" t="str">
        <f>B494 &amp; E494 &amp; D494</f>
        <v>103AOS-3Primary</v>
      </c>
      <c r="P494">
        <v>3.6573913043478297E-5</v>
      </c>
      <c r="Q494">
        <v>10200602</v>
      </c>
    </row>
    <row r="495" spans="1:17" x14ac:dyDescent="0.25">
      <c r="A495">
        <v>12736811</v>
      </c>
      <c r="B495">
        <v>103</v>
      </c>
      <c r="D495" t="s">
        <v>896</v>
      </c>
      <c r="E495" t="s">
        <v>908</v>
      </c>
      <c r="F495" t="s">
        <v>80</v>
      </c>
      <c r="G495" t="s">
        <v>81</v>
      </c>
      <c r="H495">
        <v>33.380000000000003</v>
      </c>
      <c r="I495" t="s">
        <v>1082</v>
      </c>
      <c r="J495">
        <v>1.669E-2</v>
      </c>
      <c r="K495" t="s">
        <v>1081</v>
      </c>
      <c r="L495" t="s">
        <v>1082</v>
      </c>
      <c r="M495" t="s">
        <v>1083</v>
      </c>
      <c r="N495">
        <v>0.24</v>
      </c>
      <c r="O495" t="str">
        <f>B495 &amp; E495 &amp; D495</f>
        <v>103AOS-3Primary</v>
      </c>
      <c r="P495">
        <v>4.3539130434782601E-5</v>
      </c>
      <c r="Q495">
        <v>10200602</v>
      </c>
    </row>
    <row r="496" spans="1:17" x14ac:dyDescent="0.25">
      <c r="A496">
        <v>12736811</v>
      </c>
      <c r="B496">
        <v>103</v>
      </c>
      <c r="D496" t="s">
        <v>896</v>
      </c>
      <c r="E496" t="s">
        <v>908</v>
      </c>
      <c r="F496" t="s">
        <v>1158</v>
      </c>
      <c r="G496" t="s">
        <v>1159</v>
      </c>
      <c r="H496">
        <v>1.84</v>
      </c>
      <c r="I496" t="s">
        <v>1082</v>
      </c>
      <c r="J496">
        <v>9.2000000000000003E-4</v>
      </c>
      <c r="K496" t="s">
        <v>1160</v>
      </c>
      <c r="L496" t="s">
        <v>1082</v>
      </c>
      <c r="M496" t="s">
        <v>1083</v>
      </c>
      <c r="N496">
        <v>0.24</v>
      </c>
      <c r="O496" t="str">
        <f>B496 &amp; E496 &amp; D496</f>
        <v>103AOS-3Primary</v>
      </c>
      <c r="P496">
        <v>2.3999999999999999E-6</v>
      </c>
      <c r="Q496">
        <v>10200602</v>
      </c>
    </row>
    <row r="497" spans="1:17" x14ac:dyDescent="0.25">
      <c r="A497">
        <v>12736811</v>
      </c>
      <c r="B497">
        <v>103</v>
      </c>
      <c r="D497" t="s">
        <v>78</v>
      </c>
      <c r="E497" t="s">
        <v>1</v>
      </c>
      <c r="F497" t="s">
        <v>1155</v>
      </c>
      <c r="G497" t="s">
        <v>1156</v>
      </c>
      <c r="H497">
        <v>2.4799999999999999E-2</v>
      </c>
      <c r="I497" t="s">
        <v>1080</v>
      </c>
      <c r="J497">
        <v>2.4799999999999999E-2</v>
      </c>
      <c r="K497" t="s">
        <v>1265</v>
      </c>
      <c r="L497" t="s">
        <v>1082</v>
      </c>
      <c r="M497" t="s">
        <v>1092</v>
      </c>
      <c r="N497">
        <v>0.17</v>
      </c>
      <c r="O497" t="str">
        <f>B497 &amp; E497 &amp; D497</f>
        <v>103CU-11</v>
      </c>
      <c r="P497">
        <v>4.58260869565217E-5</v>
      </c>
      <c r="Q497">
        <v>10300602</v>
      </c>
    </row>
    <row r="498" spans="1:17" x14ac:dyDescent="0.25">
      <c r="A498">
        <v>12736811</v>
      </c>
      <c r="B498">
        <v>103</v>
      </c>
      <c r="D498" t="s">
        <v>78</v>
      </c>
      <c r="E498" t="s">
        <v>1</v>
      </c>
      <c r="F498" t="s">
        <v>80</v>
      </c>
      <c r="G498" t="s">
        <v>81</v>
      </c>
      <c r="H498">
        <v>0.48699999999999999</v>
      </c>
      <c r="I498" t="s">
        <v>1080</v>
      </c>
      <c r="J498">
        <v>0.48699999999999999</v>
      </c>
      <c r="K498" t="s">
        <v>1266</v>
      </c>
      <c r="L498" t="s">
        <v>1082</v>
      </c>
      <c r="M498" t="s">
        <v>1092</v>
      </c>
      <c r="N498">
        <v>0.17</v>
      </c>
      <c r="O498" t="str">
        <f>B498 &amp; E498 &amp; D498</f>
        <v>103CU-11</v>
      </c>
      <c r="P498">
        <v>8.9989130434782601E-4</v>
      </c>
      <c r="Q498">
        <v>10300602</v>
      </c>
    </row>
    <row r="499" spans="1:17" x14ac:dyDescent="0.25">
      <c r="A499">
        <v>12736811</v>
      </c>
      <c r="B499">
        <v>103</v>
      </c>
      <c r="D499" t="s">
        <v>78</v>
      </c>
      <c r="E499" t="s">
        <v>1</v>
      </c>
      <c r="F499" t="s">
        <v>1158</v>
      </c>
      <c r="G499" t="s">
        <v>1159</v>
      </c>
      <c r="H499">
        <v>3.5700000000000003E-2</v>
      </c>
      <c r="I499" t="s">
        <v>1080</v>
      </c>
      <c r="J499">
        <v>3.5700000000000003E-2</v>
      </c>
      <c r="K499" t="s">
        <v>1267</v>
      </c>
      <c r="L499" t="s">
        <v>1082</v>
      </c>
      <c r="M499" t="s">
        <v>1092</v>
      </c>
      <c r="N499">
        <v>0.17</v>
      </c>
      <c r="O499" t="str">
        <f>B499 &amp; E499 &amp; D499</f>
        <v>103CU-11</v>
      </c>
      <c r="P499">
        <v>6.5967391304347798E-5</v>
      </c>
      <c r="Q499">
        <v>10300602</v>
      </c>
    </row>
    <row r="500" spans="1:17" x14ac:dyDescent="0.25">
      <c r="A500">
        <v>12736811</v>
      </c>
      <c r="B500">
        <v>103</v>
      </c>
      <c r="D500" t="s">
        <v>83</v>
      </c>
      <c r="E500" t="s">
        <v>1</v>
      </c>
      <c r="F500" t="s">
        <v>1155</v>
      </c>
      <c r="G500" t="s">
        <v>1156</v>
      </c>
      <c r="H500">
        <v>0</v>
      </c>
      <c r="I500" t="s">
        <v>1080</v>
      </c>
      <c r="J500">
        <v>0</v>
      </c>
      <c r="K500" t="s">
        <v>1268</v>
      </c>
      <c r="L500" t="s">
        <v>1082</v>
      </c>
      <c r="M500" t="s">
        <v>1087</v>
      </c>
      <c r="N500">
        <v>0</v>
      </c>
      <c r="O500" t="str">
        <f>B500 &amp; E500 &amp; D500</f>
        <v>103CU-12</v>
      </c>
      <c r="P500">
        <v>0</v>
      </c>
      <c r="Q500">
        <v>10300502</v>
      </c>
    </row>
    <row r="501" spans="1:17" x14ac:dyDescent="0.25">
      <c r="A501">
        <v>12736811</v>
      </c>
      <c r="B501">
        <v>103</v>
      </c>
      <c r="D501" t="s">
        <v>83</v>
      </c>
      <c r="E501" t="s">
        <v>1</v>
      </c>
      <c r="F501" t="s">
        <v>80</v>
      </c>
      <c r="G501" t="s">
        <v>81</v>
      </c>
      <c r="H501">
        <v>0</v>
      </c>
      <c r="I501" t="s">
        <v>1080</v>
      </c>
      <c r="J501">
        <v>0</v>
      </c>
      <c r="K501" t="s">
        <v>1269</v>
      </c>
      <c r="L501" t="s">
        <v>1082</v>
      </c>
      <c r="M501" t="s">
        <v>1087</v>
      </c>
      <c r="N501">
        <v>0</v>
      </c>
      <c r="O501" t="str">
        <f>B501 &amp; E501 &amp; D501</f>
        <v>103CU-12</v>
      </c>
      <c r="P501">
        <v>0</v>
      </c>
      <c r="Q501">
        <v>10300502</v>
      </c>
    </row>
    <row r="502" spans="1:17" x14ac:dyDescent="0.25">
      <c r="A502">
        <v>12736811</v>
      </c>
      <c r="B502">
        <v>103</v>
      </c>
      <c r="D502" t="s">
        <v>83</v>
      </c>
      <c r="E502" t="s">
        <v>1</v>
      </c>
      <c r="F502" t="s">
        <v>1158</v>
      </c>
      <c r="G502" t="s">
        <v>1159</v>
      </c>
      <c r="H502">
        <v>0</v>
      </c>
      <c r="I502" t="s">
        <v>1080</v>
      </c>
      <c r="J502">
        <v>0</v>
      </c>
      <c r="K502" t="s">
        <v>1270</v>
      </c>
      <c r="L502" t="s">
        <v>1082</v>
      </c>
      <c r="M502" t="s">
        <v>1087</v>
      </c>
      <c r="N502">
        <v>0</v>
      </c>
      <c r="O502" t="str">
        <f>B502 &amp; E502 &amp; D502</f>
        <v>103CU-12</v>
      </c>
      <c r="P502">
        <v>0</v>
      </c>
      <c r="Q502">
        <v>10300502</v>
      </c>
    </row>
    <row r="503" spans="1:17" x14ac:dyDescent="0.25">
      <c r="A503">
        <v>18957511</v>
      </c>
      <c r="B503">
        <v>80501</v>
      </c>
      <c r="D503" t="s">
        <v>1025</v>
      </c>
      <c r="E503" t="s">
        <v>1026</v>
      </c>
      <c r="F503" t="s">
        <v>1158</v>
      </c>
      <c r="G503" t="s">
        <v>1159</v>
      </c>
      <c r="H503">
        <v>1.17E-2</v>
      </c>
      <c r="I503" t="s">
        <v>1080</v>
      </c>
      <c r="J503">
        <v>1.17E-2</v>
      </c>
      <c r="K503" t="s">
        <v>1271</v>
      </c>
      <c r="L503" t="s">
        <v>1089</v>
      </c>
      <c r="M503" t="s">
        <v>1085</v>
      </c>
      <c r="N503">
        <v>0.25</v>
      </c>
      <c r="O503" t="str">
        <f>B503 &amp; E503 &amp; D503</f>
        <v>80501CAN1Operation</v>
      </c>
      <c r="P503">
        <v>3.17934782608696E-5</v>
      </c>
      <c r="Q503">
        <v>20300101</v>
      </c>
    </row>
    <row r="504" spans="1:17" x14ac:dyDescent="0.25">
      <c r="A504">
        <v>18957511</v>
      </c>
      <c r="B504">
        <v>80501</v>
      </c>
      <c r="D504" t="s">
        <v>1025</v>
      </c>
      <c r="E504" t="s">
        <v>1026</v>
      </c>
      <c r="F504" t="s">
        <v>80</v>
      </c>
      <c r="G504" t="s">
        <v>81</v>
      </c>
      <c r="H504">
        <v>0.27093200000000001</v>
      </c>
      <c r="I504" t="s">
        <v>1080</v>
      </c>
      <c r="J504">
        <v>0.27093200000000001</v>
      </c>
      <c r="K504" t="s">
        <v>1272</v>
      </c>
      <c r="L504" t="s">
        <v>1082</v>
      </c>
      <c r="M504" t="s">
        <v>1093</v>
      </c>
      <c r="N504">
        <v>0.25</v>
      </c>
      <c r="O504" t="str">
        <f>B504 &amp; E504 &amp; D504</f>
        <v>80501CAN1Operation</v>
      </c>
      <c r="P504">
        <v>7.36228260869565E-4</v>
      </c>
      <c r="Q504">
        <v>20300101</v>
      </c>
    </row>
    <row r="505" spans="1:17" x14ac:dyDescent="0.25">
      <c r="A505">
        <v>18957511</v>
      </c>
      <c r="B505">
        <v>80501</v>
      </c>
      <c r="D505" t="s">
        <v>1025</v>
      </c>
      <c r="E505" t="s">
        <v>1026</v>
      </c>
      <c r="F505" t="s">
        <v>1155</v>
      </c>
      <c r="G505" t="s">
        <v>1156</v>
      </c>
      <c r="H505">
        <v>5.1573399999999998E-2</v>
      </c>
      <c r="I505" t="s">
        <v>1080</v>
      </c>
      <c r="J505">
        <v>5.1573399999999998E-2</v>
      </c>
      <c r="K505" t="s">
        <v>1273</v>
      </c>
      <c r="L505" t="s">
        <v>1082</v>
      </c>
      <c r="M505" t="s">
        <v>1093</v>
      </c>
      <c r="N505">
        <v>0.25</v>
      </c>
      <c r="O505" t="str">
        <f>B505 &amp; E505 &amp; D505</f>
        <v>80501CAN1Operation</v>
      </c>
      <c r="P505">
        <v>1.40145108695652E-4</v>
      </c>
      <c r="Q505">
        <v>20300101</v>
      </c>
    </row>
    <row r="506" spans="1:17" x14ac:dyDescent="0.25">
      <c r="A506">
        <v>18957511</v>
      </c>
      <c r="B506">
        <v>80501</v>
      </c>
      <c r="D506" t="s">
        <v>1025</v>
      </c>
      <c r="E506" t="s">
        <v>1027</v>
      </c>
      <c r="F506" t="s">
        <v>80</v>
      </c>
      <c r="G506" t="s">
        <v>81</v>
      </c>
      <c r="H506">
        <v>0.18688299999999999</v>
      </c>
      <c r="I506" t="s">
        <v>1080</v>
      </c>
      <c r="J506">
        <v>0.18688299999999999</v>
      </c>
      <c r="K506" t="s">
        <v>1274</v>
      </c>
      <c r="L506" t="s">
        <v>1082</v>
      </c>
      <c r="M506" t="s">
        <v>1093</v>
      </c>
      <c r="N506">
        <v>0.25</v>
      </c>
      <c r="O506" t="str">
        <f>B506 &amp; E506 &amp; D506</f>
        <v>80501FORD1Operation</v>
      </c>
      <c r="P506">
        <v>5.0783423913043505E-4</v>
      </c>
      <c r="Q506">
        <v>20300101</v>
      </c>
    </row>
    <row r="507" spans="1:17" x14ac:dyDescent="0.25">
      <c r="A507">
        <v>18957511</v>
      </c>
      <c r="B507">
        <v>80501</v>
      </c>
      <c r="D507" t="s">
        <v>1025</v>
      </c>
      <c r="E507" t="s">
        <v>1027</v>
      </c>
      <c r="F507" t="s">
        <v>1158</v>
      </c>
      <c r="G507" t="s">
        <v>1159</v>
      </c>
      <c r="H507">
        <v>5.4999999999999997E-3</v>
      </c>
      <c r="I507" t="s">
        <v>1080</v>
      </c>
      <c r="J507">
        <v>5.4999999999999997E-3</v>
      </c>
      <c r="K507" t="s">
        <v>1275</v>
      </c>
      <c r="L507" t="s">
        <v>1089</v>
      </c>
      <c r="M507" t="s">
        <v>1085</v>
      </c>
      <c r="N507">
        <v>0.25</v>
      </c>
      <c r="O507" t="str">
        <f>B507 &amp; E507 &amp; D507</f>
        <v>80501FORD1Operation</v>
      </c>
      <c r="P507">
        <v>1.4945652173913E-5</v>
      </c>
      <c r="Q507">
        <v>20300101</v>
      </c>
    </row>
    <row r="508" spans="1:17" x14ac:dyDescent="0.25">
      <c r="A508">
        <v>18957511</v>
      </c>
      <c r="B508">
        <v>80501</v>
      </c>
      <c r="D508" t="s">
        <v>1025</v>
      </c>
      <c r="E508" t="s">
        <v>1027</v>
      </c>
      <c r="F508" t="s">
        <v>1155</v>
      </c>
      <c r="G508" t="s">
        <v>1156</v>
      </c>
      <c r="H508">
        <v>4.2827400000000002E-2</v>
      </c>
      <c r="I508" t="s">
        <v>1080</v>
      </c>
      <c r="J508">
        <v>4.2827400000000002E-2</v>
      </c>
      <c r="K508" t="s">
        <v>1276</v>
      </c>
      <c r="L508" t="s">
        <v>1082</v>
      </c>
      <c r="M508" t="s">
        <v>1093</v>
      </c>
      <c r="N508">
        <v>0.25</v>
      </c>
      <c r="O508" t="str">
        <f>B508 &amp; E508 &amp; D508</f>
        <v>80501FORD1Operation</v>
      </c>
      <c r="P508">
        <v>1.16378804347826E-4</v>
      </c>
      <c r="Q508">
        <v>20300101</v>
      </c>
    </row>
    <row r="509" spans="1:17" x14ac:dyDescent="0.25">
      <c r="A509">
        <v>18957511</v>
      </c>
      <c r="B509">
        <v>80501</v>
      </c>
      <c r="D509" t="s">
        <v>1025</v>
      </c>
      <c r="E509" t="s">
        <v>1028</v>
      </c>
      <c r="F509" t="s">
        <v>1155</v>
      </c>
      <c r="G509" t="s">
        <v>1156</v>
      </c>
      <c r="H509">
        <v>1.2200000000000001E-2</v>
      </c>
      <c r="I509" t="s">
        <v>1080</v>
      </c>
      <c r="J509">
        <v>1.2200000000000001E-2</v>
      </c>
      <c r="K509" t="s">
        <v>1277</v>
      </c>
      <c r="L509" t="s">
        <v>1082</v>
      </c>
      <c r="M509" t="s">
        <v>1093</v>
      </c>
      <c r="N509">
        <v>0.25</v>
      </c>
      <c r="O509" t="str">
        <f>B509 &amp; E509 &amp; D509</f>
        <v>80501FORD2Operation</v>
      </c>
      <c r="P509">
        <v>3.3152173913043502E-5</v>
      </c>
      <c r="Q509">
        <v>20300101</v>
      </c>
    </row>
    <row r="510" spans="1:17" x14ac:dyDescent="0.25">
      <c r="A510">
        <v>18957511</v>
      </c>
      <c r="B510">
        <v>80501</v>
      </c>
      <c r="D510" t="s">
        <v>1025</v>
      </c>
      <c r="E510" t="s">
        <v>1028</v>
      </c>
      <c r="F510" t="s">
        <v>80</v>
      </c>
      <c r="G510" t="s">
        <v>81</v>
      </c>
      <c r="H510">
        <v>0.227408</v>
      </c>
      <c r="I510" t="s">
        <v>1080</v>
      </c>
      <c r="J510">
        <v>0.227408</v>
      </c>
      <c r="K510" t="s">
        <v>1278</v>
      </c>
      <c r="L510" t="s">
        <v>1082</v>
      </c>
      <c r="M510" t="s">
        <v>1093</v>
      </c>
      <c r="N510">
        <v>0.25</v>
      </c>
      <c r="O510" t="str">
        <f>B510 &amp; E510 &amp; D510</f>
        <v>80501FORD2Operation</v>
      </c>
      <c r="P510">
        <v>6.1795652173913E-4</v>
      </c>
      <c r="Q510">
        <v>20300101</v>
      </c>
    </row>
    <row r="511" spans="1:17" x14ac:dyDescent="0.25">
      <c r="A511">
        <v>18957511</v>
      </c>
      <c r="B511">
        <v>80501</v>
      </c>
      <c r="D511" t="s">
        <v>1025</v>
      </c>
      <c r="E511" t="s">
        <v>1028</v>
      </c>
      <c r="F511" t="s">
        <v>1158</v>
      </c>
      <c r="G511" t="s">
        <v>1159</v>
      </c>
      <c r="H511">
        <v>6.3E-3</v>
      </c>
      <c r="I511" t="s">
        <v>1080</v>
      </c>
      <c r="J511">
        <v>6.3E-3</v>
      </c>
      <c r="K511" t="s">
        <v>1279</v>
      </c>
      <c r="L511" t="s">
        <v>1089</v>
      </c>
      <c r="M511" t="s">
        <v>1085</v>
      </c>
      <c r="N511">
        <v>0.25</v>
      </c>
      <c r="O511" t="str">
        <f>B511 &amp; E511 &amp; D511</f>
        <v>80501FORD2Operation</v>
      </c>
      <c r="P511">
        <v>1.7119565217391299E-5</v>
      </c>
      <c r="Q511">
        <v>20300101</v>
      </c>
    </row>
    <row r="512" spans="1:17" x14ac:dyDescent="0.25">
      <c r="A512">
        <v>18957511</v>
      </c>
      <c r="B512">
        <v>80501</v>
      </c>
      <c r="D512" t="s">
        <v>1025</v>
      </c>
      <c r="E512" t="s">
        <v>1029</v>
      </c>
      <c r="F512" t="s">
        <v>1155</v>
      </c>
      <c r="G512" t="s">
        <v>1156</v>
      </c>
      <c r="H512">
        <v>6.2531599999999998E-3</v>
      </c>
      <c r="I512" t="s">
        <v>1080</v>
      </c>
      <c r="J512">
        <v>6.2531599999999998E-3</v>
      </c>
      <c r="K512" t="s">
        <v>1280</v>
      </c>
      <c r="L512" t="s">
        <v>1082</v>
      </c>
      <c r="M512" t="s">
        <v>1093</v>
      </c>
      <c r="N512">
        <v>0.25</v>
      </c>
      <c r="O512" t="str">
        <f>B512 &amp; E512 &amp; D512</f>
        <v>80501FORD3Operation</v>
      </c>
      <c r="P512">
        <v>1.6992282608695702E-5</v>
      </c>
      <c r="Q512">
        <v>20300101</v>
      </c>
    </row>
    <row r="513" spans="1:17" x14ac:dyDescent="0.25">
      <c r="A513">
        <v>18957511</v>
      </c>
      <c r="B513">
        <v>80501</v>
      </c>
      <c r="D513" t="s">
        <v>1025</v>
      </c>
      <c r="E513" t="s">
        <v>1029</v>
      </c>
      <c r="F513" t="s">
        <v>80</v>
      </c>
      <c r="G513" t="s">
        <v>81</v>
      </c>
      <c r="H513">
        <v>9.3569199999999995E-3</v>
      </c>
      <c r="I513" t="s">
        <v>1080</v>
      </c>
      <c r="J513">
        <v>9.3569199999999995E-3</v>
      </c>
      <c r="K513" t="s">
        <v>1281</v>
      </c>
      <c r="L513" t="s">
        <v>1082</v>
      </c>
      <c r="M513" t="s">
        <v>1093</v>
      </c>
      <c r="N513">
        <v>0.25</v>
      </c>
      <c r="O513" t="str">
        <f>B513 &amp; E513 &amp; D513</f>
        <v>80501FORD3Operation</v>
      </c>
      <c r="P513">
        <v>2.5426413043478299E-5</v>
      </c>
      <c r="Q513">
        <v>20300101</v>
      </c>
    </row>
    <row r="514" spans="1:17" x14ac:dyDescent="0.25">
      <c r="A514">
        <v>18957511</v>
      </c>
      <c r="B514">
        <v>80501</v>
      </c>
      <c r="D514" t="s">
        <v>1025</v>
      </c>
      <c r="E514" t="s">
        <v>1029</v>
      </c>
      <c r="F514" t="s">
        <v>1158</v>
      </c>
      <c r="G514" t="s">
        <v>1159</v>
      </c>
      <c r="H514">
        <v>1.9E-3</v>
      </c>
      <c r="I514" t="s">
        <v>1080</v>
      </c>
      <c r="J514">
        <v>1.9E-3</v>
      </c>
      <c r="K514" t="s">
        <v>1282</v>
      </c>
      <c r="L514" t="s">
        <v>1089</v>
      </c>
      <c r="M514" t="s">
        <v>1085</v>
      </c>
      <c r="N514">
        <v>0.25</v>
      </c>
      <c r="O514" t="str">
        <f>B514 &amp; E514 &amp; D514</f>
        <v>80501FORD3Operation</v>
      </c>
      <c r="P514">
        <v>5.16304347826087E-6</v>
      </c>
      <c r="Q514">
        <v>20300101</v>
      </c>
    </row>
    <row r="515" spans="1:17" x14ac:dyDescent="0.25">
      <c r="A515">
        <v>18957511</v>
      </c>
      <c r="B515">
        <v>80501</v>
      </c>
      <c r="D515" t="s">
        <v>1025</v>
      </c>
      <c r="E515" t="s">
        <v>1030</v>
      </c>
      <c r="F515" t="s">
        <v>80</v>
      </c>
      <c r="G515" t="s">
        <v>81</v>
      </c>
      <c r="H515">
        <v>0.11625199999999999</v>
      </c>
      <c r="I515" t="s">
        <v>1080</v>
      </c>
      <c r="J515">
        <v>0.11625199999999999</v>
      </c>
      <c r="K515" t="s">
        <v>1283</v>
      </c>
      <c r="L515" t="s">
        <v>1082</v>
      </c>
      <c r="M515" t="s">
        <v>1093</v>
      </c>
      <c r="N515">
        <v>0.25</v>
      </c>
      <c r="O515" t="str">
        <f>B515 &amp; E515 &amp; D515</f>
        <v>80501LONG1Operation</v>
      </c>
      <c r="P515">
        <v>3.15902173913043E-4</v>
      </c>
      <c r="Q515">
        <v>20300101</v>
      </c>
    </row>
    <row r="516" spans="1:17" x14ac:dyDescent="0.25">
      <c r="A516">
        <v>18957511</v>
      </c>
      <c r="B516">
        <v>80501</v>
      </c>
      <c r="D516" t="s">
        <v>1025</v>
      </c>
      <c r="E516" t="s">
        <v>1030</v>
      </c>
      <c r="F516" t="s">
        <v>1155</v>
      </c>
      <c r="G516" t="s">
        <v>1156</v>
      </c>
      <c r="H516">
        <v>3.0436899999999999E-2</v>
      </c>
      <c r="I516" t="s">
        <v>1080</v>
      </c>
      <c r="J516">
        <v>3.0436899999999999E-2</v>
      </c>
      <c r="K516" t="s">
        <v>1284</v>
      </c>
      <c r="L516" t="s">
        <v>1082</v>
      </c>
      <c r="M516" t="s">
        <v>1093</v>
      </c>
      <c r="N516">
        <v>0.25</v>
      </c>
      <c r="O516" t="str">
        <f>B516 &amp; E516 &amp; D516</f>
        <v>80501LONG1Operation</v>
      </c>
      <c r="P516">
        <v>8.2708967391304305E-5</v>
      </c>
      <c r="Q516">
        <v>20300101</v>
      </c>
    </row>
    <row r="517" spans="1:17" x14ac:dyDescent="0.25">
      <c r="A517">
        <v>18957511</v>
      </c>
      <c r="B517">
        <v>80501</v>
      </c>
      <c r="D517" t="s">
        <v>1025</v>
      </c>
      <c r="E517" t="s">
        <v>1030</v>
      </c>
      <c r="F517" t="s">
        <v>1158</v>
      </c>
      <c r="G517" t="s">
        <v>1159</v>
      </c>
      <c r="H517">
        <v>4.7000000000000002E-3</v>
      </c>
      <c r="I517" t="s">
        <v>1080</v>
      </c>
      <c r="J517">
        <v>4.7000000000000002E-3</v>
      </c>
      <c r="K517" t="s">
        <v>1285</v>
      </c>
      <c r="L517" t="s">
        <v>1089</v>
      </c>
      <c r="M517" t="s">
        <v>1085</v>
      </c>
      <c r="N517">
        <v>0.25</v>
      </c>
      <c r="O517" t="str">
        <f>B517 &amp; E517 &amp; D517</f>
        <v>80501LONG1Operation</v>
      </c>
      <c r="P517">
        <v>1.27717391304348E-5</v>
      </c>
      <c r="Q517">
        <v>20300101</v>
      </c>
    </row>
    <row r="518" spans="1:17" x14ac:dyDescent="0.25">
      <c r="A518">
        <v>18957511</v>
      </c>
      <c r="B518">
        <v>80501</v>
      </c>
      <c r="D518" t="s">
        <v>1025</v>
      </c>
      <c r="E518" t="s">
        <v>1031</v>
      </c>
      <c r="F518" t="s">
        <v>80</v>
      </c>
      <c r="G518" t="s">
        <v>81</v>
      </c>
      <c r="H518">
        <v>3.8525400000000001E-2</v>
      </c>
      <c r="I518" t="s">
        <v>1080</v>
      </c>
      <c r="J518">
        <v>3.8525400000000001E-2</v>
      </c>
      <c r="K518" t="s">
        <v>1283</v>
      </c>
      <c r="L518" t="s">
        <v>1082</v>
      </c>
      <c r="M518" t="s">
        <v>1093</v>
      </c>
      <c r="N518">
        <v>0.25</v>
      </c>
      <c r="O518" t="str">
        <f>B518 &amp; E518 &amp; D518</f>
        <v>80501LONG2Operation</v>
      </c>
      <c r="P518">
        <v>1.04688586956522E-4</v>
      </c>
      <c r="Q518">
        <v>20300101</v>
      </c>
    </row>
    <row r="519" spans="1:17" x14ac:dyDescent="0.25">
      <c r="A519">
        <v>18957511</v>
      </c>
      <c r="B519">
        <v>80501</v>
      </c>
      <c r="D519" t="s">
        <v>1025</v>
      </c>
      <c r="E519" t="s">
        <v>1031</v>
      </c>
      <c r="F519" t="s">
        <v>1155</v>
      </c>
      <c r="G519" t="s">
        <v>1156</v>
      </c>
      <c r="H519">
        <v>1.0086599999999999E-2</v>
      </c>
      <c r="I519" t="s">
        <v>1080</v>
      </c>
      <c r="J519">
        <v>1.0086599999999999E-2</v>
      </c>
      <c r="K519" t="s">
        <v>1284</v>
      </c>
      <c r="L519" t="s">
        <v>1082</v>
      </c>
      <c r="M519" t="s">
        <v>1093</v>
      </c>
      <c r="N519">
        <v>0.25</v>
      </c>
      <c r="O519" t="str">
        <f>B519 &amp; E519 &amp; D519</f>
        <v>80501LONG2Operation</v>
      </c>
      <c r="P519">
        <v>2.7409239130434798E-5</v>
      </c>
      <c r="Q519">
        <v>20300101</v>
      </c>
    </row>
    <row r="520" spans="1:17" x14ac:dyDescent="0.25">
      <c r="A520">
        <v>18957511</v>
      </c>
      <c r="B520">
        <v>80501</v>
      </c>
      <c r="D520" t="s">
        <v>1025</v>
      </c>
      <c r="E520" t="s">
        <v>1031</v>
      </c>
      <c r="F520" t="s">
        <v>1158</v>
      </c>
      <c r="G520" t="s">
        <v>1159</v>
      </c>
      <c r="H520">
        <v>1.5E-3</v>
      </c>
      <c r="I520" t="s">
        <v>1080</v>
      </c>
      <c r="J520">
        <v>1.5E-3</v>
      </c>
      <c r="K520" t="s">
        <v>1285</v>
      </c>
      <c r="L520" t="s">
        <v>1089</v>
      </c>
      <c r="M520" t="s">
        <v>1085</v>
      </c>
      <c r="N520">
        <v>0.25</v>
      </c>
      <c r="O520" t="str">
        <f>B520 &amp; E520 &amp; D520</f>
        <v>80501LONG2Operation</v>
      </c>
      <c r="P520">
        <v>4.0760869565217396E-6</v>
      </c>
      <c r="Q520">
        <v>20300101</v>
      </c>
    </row>
    <row r="521" spans="1:17" x14ac:dyDescent="0.25">
      <c r="A521">
        <v>18957511</v>
      </c>
      <c r="B521">
        <v>80501</v>
      </c>
      <c r="D521" t="s">
        <v>1286</v>
      </c>
      <c r="E521" t="s">
        <v>658</v>
      </c>
      <c r="F521" t="s">
        <v>1158</v>
      </c>
      <c r="G521" t="s">
        <v>1159</v>
      </c>
      <c r="H521">
        <v>1.1100000000000001E-3</v>
      </c>
      <c r="I521" t="s">
        <v>1080</v>
      </c>
      <c r="J521">
        <v>1.1100000000000001E-3</v>
      </c>
      <c r="K521" t="s">
        <v>1086</v>
      </c>
      <c r="L521" t="s">
        <v>1086</v>
      </c>
      <c r="M521" t="s">
        <v>1086</v>
      </c>
      <c r="N521">
        <v>0.25</v>
      </c>
      <c r="O521" t="str">
        <f>B521 &amp; E521 &amp; D521</f>
        <v>80501MiscellaneousStorage</v>
      </c>
      <c r="P521">
        <v>3.0163043478260901E-6</v>
      </c>
      <c r="Q521">
        <v>39090004</v>
      </c>
    </row>
    <row r="522" spans="1:17" x14ac:dyDescent="0.25">
      <c r="A522">
        <v>18957511</v>
      </c>
      <c r="B522">
        <v>80501</v>
      </c>
      <c r="D522" t="s">
        <v>1025</v>
      </c>
      <c r="E522" t="s">
        <v>658</v>
      </c>
      <c r="F522" t="s">
        <v>1158</v>
      </c>
      <c r="G522" t="s">
        <v>1159</v>
      </c>
      <c r="H522">
        <v>0.85409999999999997</v>
      </c>
      <c r="I522" t="s">
        <v>1080</v>
      </c>
      <c r="J522">
        <v>0.85409999999999997</v>
      </c>
      <c r="K522" t="s">
        <v>1086</v>
      </c>
      <c r="L522" t="s">
        <v>1086</v>
      </c>
      <c r="M522" t="s">
        <v>1086</v>
      </c>
      <c r="N522">
        <v>0.25</v>
      </c>
      <c r="O522" t="str">
        <f>B522 &amp; E522 &amp; D522</f>
        <v>80501MiscellaneousOperation</v>
      </c>
      <c r="P522">
        <v>2.3209239130434801E-3</v>
      </c>
      <c r="Q522">
        <v>40288801</v>
      </c>
    </row>
    <row r="523" spans="1:17" x14ac:dyDescent="0.25">
      <c r="A523">
        <v>18957511</v>
      </c>
      <c r="B523">
        <v>80501</v>
      </c>
      <c r="D523" t="s">
        <v>1025</v>
      </c>
      <c r="E523" t="s">
        <v>1032</v>
      </c>
      <c r="F523" t="s">
        <v>80</v>
      </c>
      <c r="G523" t="s">
        <v>81</v>
      </c>
      <c r="H523">
        <v>4.1957700000000001E-2</v>
      </c>
      <c r="I523" t="s">
        <v>1080</v>
      </c>
      <c r="J523">
        <v>4.1957700000000001E-2</v>
      </c>
      <c r="K523" t="s">
        <v>1287</v>
      </c>
      <c r="L523" t="s">
        <v>1082</v>
      </c>
      <c r="M523" t="s">
        <v>1093</v>
      </c>
      <c r="N523">
        <v>0.25</v>
      </c>
      <c r="O523" t="str">
        <f>B523 &amp; E523 &amp; D523</f>
        <v>80501ON1Operation</v>
      </c>
      <c r="P523">
        <v>1.1401548913043501E-4</v>
      </c>
      <c r="Q523">
        <v>20300101</v>
      </c>
    </row>
    <row r="524" spans="1:17" x14ac:dyDescent="0.25">
      <c r="A524">
        <v>18957511</v>
      </c>
      <c r="B524">
        <v>80501</v>
      </c>
      <c r="D524" t="s">
        <v>1025</v>
      </c>
      <c r="E524" t="s">
        <v>1032</v>
      </c>
      <c r="F524" t="s">
        <v>1155</v>
      </c>
      <c r="G524" t="s">
        <v>1156</v>
      </c>
      <c r="H524">
        <v>3.2275099999999998E-3</v>
      </c>
      <c r="I524" t="s">
        <v>1080</v>
      </c>
      <c r="J524">
        <v>3.2275099999999998E-3</v>
      </c>
      <c r="K524" t="s">
        <v>1288</v>
      </c>
      <c r="L524" t="s">
        <v>1082</v>
      </c>
      <c r="M524" t="s">
        <v>1093</v>
      </c>
      <c r="N524">
        <v>0.25</v>
      </c>
      <c r="O524" t="str">
        <f>B524 &amp; E524 &amp; D524</f>
        <v>80501ON1Operation</v>
      </c>
      <c r="P524">
        <v>8.7704076086956508E-6</v>
      </c>
      <c r="Q524">
        <v>20300101</v>
      </c>
    </row>
    <row r="525" spans="1:17" x14ac:dyDescent="0.25">
      <c r="A525">
        <v>18957511</v>
      </c>
      <c r="B525">
        <v>80501</v>
      </c>
      <c r="D525" t="s">
        <v>1025</v>
      </c>
      <c r="E525" t="s">
        <v>1032</v>
      </c>
      <c r="F525" t="s">
        <v>1158</v>
      </c>
      <c r="G525" t="s">
        <v>1159</v>
      </c>
      <c r="H525">
        <v>3.3999999999999998E-3</v>
      </c>
      <c r="I525" t="s">
        <v>1080</v>
      </c>
      <c r="J525">
        <v>3.3999999999999998E-3</v>
      </c>
      <c r="K525" t="s">
        <v>1289</v>
      </c>
      <c r="L525" t="s">
        <v>1089</v>
      </c>
      <c r="M525" t="s">
        <v>1085</v>
      </c>
      <c r="N525">
        <v>0.25</v>
      </c>
      <c r="O525" t="str">
        <f>B525 &amp; E525 &amp; D525</f>
        <v>80501ON1Operation</v>
      </c>
      <c r="P525">
        <v>9.2391304347826096E-6</v>
      </c>
      <c r="Q525">
        <v>20300101</v>
      </c>
    </row>
    <row r="526" spans="1:17" x14ac:dyDescent="0.25">
      <c r="A526">
        <v>18957511</v>
      </c>
      <c r="B526">
        <v>80501</v>
      </c>
      <c r="D526" t="s">
        <v>1025</v>
      </c>
      <c r="E526" t="s">
        <v>1033</v>
      </c>
      <c r="F526" t="s">
        <v>80</v>
      </c>
      <c r="G526" t="s">
        <v>81</v>
      </c>
      <c r="H526">
        <v>2.7804100000000002E-2</v>
      </c>
      <c r="I526" t="s">
        <v>1080</v>
      </c>
      <c r="J526">
        <v>2.7804100000000002E-2</v>
      </c>
      <c r="K526" t="s">
        <v>1290</v>
      </c>
      <c r="L526" t="s">
        <v>1082</v>
      </c>
      <c r="M526" t="s">
        <v>1093</v>
      </c>
      <c r="N526">
        <v>0.25</v>
      </c>
      <c r="O526" t="str">
        <f>B526 &amp; E526 &amp; D526</f>
        <v>80501ON2Operation</v>
      </c>
      <c r="P526">
        <v>7.5554619565217397E-5</v>
      </c>
      <c r="Q526">
        <v>20300101</v>
      </c>
    </row>
    <row r="527" spans="1:17" x14ac:dyDescent="0.25">
      <c r="A527">
        <v>18957511</v>
      </c>
      <c r="B527">
        <v>80501</v>
      </c>
      <c r="D527" t="s">
        <v>1025</v>
      </c>
      <c r="E527" t="s">
        <v>1033</v>
      </c>
      <c r="F527" t="s">
        <v>1155</v>
      </c>
      <c r="G527" t="s">
        <v>1156</v>
      </c>
      <c r="H527">
        <v>2.4651E-3</v>
      </c>
      <c r="I527" t="s">
        <v>1080</v>
      </c>
      <c r="J527">
        <v>2.4651E-3</v>
      </c>
      <c r="K527" t="s">
        <v>1291</v>
      </c>
      <c r="L527" t="s">
        <v>1082</v>
      </c>
      <c r="M527" t="s">
        <v>1093</v>
      </c>
      <c r="N527">
        <v>0.25</v>
      </c>
      <c r="O527" t="str">
        <f>B527 &amp; E527 &amp; D527</f>
        <v>80501ON2Operation</v>
      </c>
      <c r="P527">
        <v>6.6986413043478303E-6</v>
      </c>
      <c r="Q527">
        <v>20300101</v>
      </c>
    </row>
    <row r="528" spans="1:17" x14ac:dyDescent="0.25">
      <c r="A528">
        <v>18957511</v>
      </c>
      <c r="B528">
        <v>80501</v>
      </c>
      <c r="D528" t="s">
        <v>1025</v>
      </c>
      <c r="E528" t="s">
        <v>1033</v>
      </c>
      <c r="F528" t="s">
        <v>1158</v>
      </c>
      <c r="G528" t="s">
        <v>1159</v>
      </c>
      <c r="H528">
        <v>2.9999999999999997E-4</v>
      </c>
      <c r="I528" t="s">
        <v>1080</v>
      </c>
      <c r="J528">
        <v>2.9999999999999997E-4</v>
      </c>
      <c r="K528" t="s">
        <v>1292</v>
      </c>
      <c r="L528" t="s">
        <v>1089</v>
      </c>
      <c r="M528" t="s">
        <v>1085</v>
      </c>
      <c r="N528">
        <v>0.25</v>
      </c>
      <c r="O528" t="str">
        <f>B528 &amp; E528 &amp; D528</f>
        <v>80501ON2Operation</v>
      </c>
      <c r="P528">
        <v>8.1521739130434797E-7</v>
      </c>
      <c r="Q528">
        <v>20300101</v>
      </c>
    </row>
    <row r="529" spans="1:17" x14ac:dyDescent="0.25">
      <c r="A529">
        <v>18957511</v>
      </c>
      <c r="B529">
        <v>80501</v>
      </c>
      <c r="D529" t="s">
        <v>1025</v>
      </c>
      <c r="E529" t="s">
        <v>1293</v>
      </c>
      <c r="F529" t="s">
        <v>1158</v>
      </c>
      <c r="G529" t="s">
        <v>1159</v>
      </c>
      <c r="H529">
        <v>0.19620000000000001</v>
      </c>
      <c r="I529" t="s">
        <v>1080</v>
      </c>
      <c r="J529">
        <v>0.19620000000000001</v>
      </c>
      <c r="K529" t="s">
        <v>1086</v>
      </c>
      <c r="L529" t="s">
        <v>1086</v>
      </c>
      <c r="M529" t="s">
        <v>1086</v>
      </c>
      <c r="N529">
        <v>0.25</v>
      </c>
      <c r="O529" t="str">
        <f>B529 &amp; E529 &amp; D529</f>
        <v>80501PBOperation</v>
      </c>
      <c r="P529">
        <v>5.3315217391304397E-4</v>
      </c>
      <c r="Q529">
        <v>40288801</v>
      </c>
    </row>
    <row r="530" spans="1:17" x14ac:dyDescent="0.25">
      <c r="A530">
        <v>18957511</v>
      </c>
      <c r="B530">
        <v>80501</v>
      </c>
      <c r="D530" t="s">
        <v>1025</v>
      </c>
      <c r="E530" t="s">
        <v>1034</v>
      </c>
      <c r="F530" t="s">
        <v>80</v>
      </c>
      <c r="G530" t="s">
        <v>81</v>
      </c>
      <c r="H530">
        <v>0.201298</v>
      </c>
      <c r="I530" t="s">
        <v>1080</v>
      </c>
      <c r="J530">
        <v>0.201298</v>
      </c>
      <c r="K530" t="s">
        <v>1294</v>
      </c>
      <c r="L530" t="s">
        <v>1082</v>
      </c>
      <c r="M530" t="s">
        <v>1093</v>
      </c>
      <c r="N530">
        <v>0.25</v>
      </c>
      <c r="O530" t="str">
        <f>B530 &amp; E530 &amp; D530</f>
        <v>80501RAYCOperation</v>
      </c>
      <c r="P530">
        <v>5.4700543478260904E-4</v>
      </c>
      <c r="Q530">
        <v>20300101</v>
      </c>
    </row>
    <row r="531" spans="1:17" x14ac:dyDescent="0.25">
      <c r="A531">
        <v>18957511</v>
      </c>
      <c r="B531">
        <v>80501</v>
      </c>
      <c r="D531" t="s">
        <v>1025</v>
      </c>
      <c r="E531" t="s">
        <v>1034</v>
      </c>
      <c r="F531" t="s">
        <v>1158</v>
      </c>
      <c r="G531" t="s">
        <v>1159</v>
      </c>
      <c r="H531">
        <v>1.2E-2</v>
      </c>
      <c r="I531" t="s">
        <v>1080</v>
      </c>
      <c r="J531">
        <v>1.2E-2</v>
      </c>
      <c r="K531" t="s">
        <v>1289</v>
      </c>
      <c r="L531" t="s">
        <v>1089</v>
      </c>
      <c r="M531" t="s">
        <v>1085</v>
      </c>
      <c r="N531">
        <v>0.25</v>
      </c>
      <c r="O531" t="str">
        <f>B531 &amp; E531 &amp; D531</f>
        <v>80501RAYCOperation</v>
      </c>
      <c r="P531">
        <v>3.2608695652173897E-5</v>
      </c>
      <c r="Q531">
        <v>20300101</v>
      </c>
    </row>
    <row r="532" spans="1:17" x14ac:dyDescent="0.25">
      <c r="A532">
        <v>18957511</v>
      </c>
      <c r="B532">
        <v>80501</v>
      </c>
      <c r="D532" t="s">
        <v>1025</v>
      </c>
      <c r="E532" t="s">
        <v>1034</v>
      </c>
      <c r="F532" t="s">
        <v>1155</v>
      </c>
      <c r="G532" t="s">
        <v>1156</v>
      </c>
      <c r="H532">
        <v>1.68372E-2</v>
      </c>
      <c r="I532" t="s">
        <v>1080</v>
      </c>
      <c r="J532">
        <v>1.68372E-2</v>
      </c>
      <c r="K532" t="s">
        <v>1295</v>
      </c>
      <c r="L532" t="s">
        <v>1082</v>
      </c>
      <c r="M532" t="s">
        <v>1093</v>
      </c>
      <c r="N532">
        <v>0.25</v>
      </c>
      <c r="O532" t="str">
        <f>B532 &amp; E532 &amp; D532</f>
        <v>80501RAYCOperation</v>
      </c>
      <c r="P532">
        <v>4.5753260869565201E-5</v>
      </c>
      <c r="Q532">
        <v>20300101</v>
      </c>
    </row>
    <row r="533" spans="1:17" x14ac:dyDescent="0.25">
      <c r="A533">
        <v>18957511</v>
      </c>
      <c r="B533">
        <v>80501</v>
      </c>
      <c r="D533" t="s">
        <v>1025</v>
      </c>
      <c r="E533" t="s">
        <v>1035</v>
      </c>
      <c r="F533" t="s">
        <v>80</v>
      </c>
      <c r="G533" t="s">
        <v>81</v>
      </c>
      <c r="H533">
        <v>0.10881</v>
      </c>
      <c r="I533" t="s">
        <v>1080</v>
      </c>
      <c r="J533">
        <v>0.10881</v>
      </c>
      <c r="K533" t="s">
        <v>1294</v>
      </c>
      <c r="L533" t="s">
        <v>1082</v>
      </c>
      <c r="M533" t="s">
        <v>1093</v>
      </c>
      <c r="N533">
        <v>0.25</v>
      </c>
      <c r="O533" t="str">
        <f>B533 &amp; E533 &amp; D533</f>
        <v>80501RAYDOperation</v>
      </c>
      <c r="P533">
        <v>2.9567934782608702E-4</v>
      </c>
      <c r="Q533">
        <v>20300101</v>
      </c>
    </row>
    <row r="534" spans="1:17" x14ac:dyDescent="0.25">
      <c r="A534">
        <v>18957511</v>
      </c>
      <c r="B534">
        <v>80501</v>
      </c>
      <c r="D534" t="s">
        <v>1025</v>
      </c>
      <c r="E534" t="s">
        <v>1035</v>
      </c>
      <c r="F534" t="s">
        <v>1155</v>
      </c>
      <c r="G534" t="s">
        <v>1156</v>
      </c>
      <c r="H534">
        <v>9.1011900000000003E-3</v>
      </c>
      <c r="I534" t="s">
        <v>1080</v>
      </c>
      <c r="J534">
        <v>9.1011900000000003E-3</v>
      </c>
      <c r="K534" t="s">
        <v>1295</v>
      </c>
      <c r="L534" t="s">
        <v>1082</v>
      </c>
      <c r="M534" t="s">
        <v>1093</v>
      </c>
      <c r="N534">
        <v>0.25</v>
      </c>
      <c r="O534" t="str">
        <f>B534 &amp; E534 &amp; D534</f>
        <v>80501RAYDOperation</v>
      </c>
      <c r="P534">
        <v>2.47314945652174E-5</v>
      </c>
      <c r="Q534">
        <v>20300101</v>
      </c>
    </row>
    <row r="535" spans="1:17" x14ac:dyDescent="0.25">
      <c r="A535">
        <v>18957511</v>
      </c>
      <c r="B535">
        <v>80501</v>
      </c>
      <c r="D535" t="s">
        <v>1025</v>
      </c>
      <c r="E535" t="s">
        <v>1035</v>
      </c>
      <c r="F535" t="s">
        <v>1158</v>
      </c>
      <c r="G535" t="s">
        <v>1159</v>
      </c>
      <c r="H535">
        <v>6.4999999999999997E-3</v>
      </c>
      <c r="I535" t="s">
        <v>1080</v>
      </c>
      <c r="J535">
        <v>6.4999999999999997E-3</v>
      </c>
      <c r="K535" t="s">
        <v>1289</v>
      </c>
      <c r="L535" t="s">
        <v>1089</v>
      </c>
      <c r="M535" t="s">
        <v>1085</v>
      </c>
      <c r="N535">
        <v>0.25</v>
      </c>
      <c r="O535" t="str">
        <f>B535 &amp; E535 &amp; D535</f>
        <v>80501RAYDOperation</v>
      </c>
      <c r="P535">
        <v>1.7663043478260899E-5</v>
      </c>
      <c r="Q535">
        <v>20300101</v>
      </c>
    </row>
    <row r="536" spans="1:17" x14ac:dyDescent="0.25">
      <c r="A536">
        <v>2700611</v>
      </c>
      <c r="B536">
        <v>8</v>
      </c>
      <c r="D536" t="s">
        <v>1296</v>
      </c>
      <c r="E536" t="s">
        <v>1208</v>
      </c>
      <c r="F536" t="s">
        <v>1158</v>
      </c>
      <c r="G536" t="s">
        <v>1159</v>
      </c>
      <c r="H536">
        <v>0.45307799999999998</v>
      </c>
      <c r="I536" t="s">
        <v>1082</v>
      </c>
      <c r="J536">
        <v>2.2653899999999999E-4</v>
      </c>
      <c r="K536" t="s">
        <v>1086</v>
      </c>
      <c r="L536" t="s">
        <v>1086</v>
      </c>
      <c r="M536" t="s">
        <v>1086</v>
      </c>
      <c r="N536">
        <v>0.25</v>
      </c>
      <c r="O536" t="str">
        <f>B536 &amp; E536 &amp; D536</f>
        <v>8AST-1Breathing</v>
      </c>
      <c r="P536">
        <v>6.1559510869565198E-7</v>
      </c>
      <c r="Q536">
        <v>39090003</v>
      </c>
    </row>
    <row r="537" spans="1:17" x14ac:dyDescent="0.25">
      <c r="A537">
        <v>2700611</v>
      </c>
      <c r="B537">
        <v>8</v>
      </c>
      <c r="D537" t="s">
        <v>1297</v>
      </c>
      <c r="E537" t="s">
        <v>1208</v>
      </c>
      <c r="F537" t="s">
        <v>1158</v>
      </c>
      <c r="G537" t="s">
        <v>1159</v>
      </c>
      <c r="H537">
        <v>0.13323399999999999</v>
      </c>
      <c r="I537" t="s">
        <v>1082</v>
      </c>
      <c r="J537">
        <v>6.6617000000000003E-5</v>
      </c>
      <c r="K537" t="s">
        <v>1086</v>
      </c>
      <c r="L537" t="s">
        <v>1086</v>
      </c>
      <c r="M537" t="s">
        <v>1086</v>
      </c>
      <c r="N537">
        <v>0.16</v>
      </c>
      <c r="O537" t="str">
        <f>B537 &amp; E537 &amp; D537</f>
        <v>8AST-1Working</v>
      </c>
      <c r="P537">
        <v>1.15855652173913E-7</v>
      </c>
      <c r="Q537">
        <v>39090004</v>
      </c>
    </row>
    <row r="538" spans="1:17" x14ac:dyDescent="0.25">
      <c r="A538">
        <v>2700611</v>
      </c>
      <c r="B538">
        <v>8</v>
      </c>
      <c r="D538" t="s">
        <v>1296</v>
      </c>
      <c r="E538" t="s">
        <v>1298</v>
      </c>
      <c r="F538" t="s">
        <v>1158</v>
      </c>
      <c r="G538" t="s">
        <v>1159</v>
      </c>
      <c r="H538">
        <v>1.06484</v>
      </c>
      <c r="I538" t="s">
        <v>1082</v>
      </c>
      <c r="J538">
        <v>5.3242199999999995E-4</v>
      </c>
      <c r="K538" t="s">
        <v>1086</v>
      </c>
      <c r="L538" t="s">
        <v>1086</v>
      </c>
      <c r="M538" t="s">
        <v>1086</v>
      </c>
      <c r="N538">
        <v>0.25</v>
      </c>
      <c r="O538" t="str">
        <f>B538 &amp; E538 &amp; D538</f>
        <v>8AST-10Breathing</v>
      </c>
      <c r="P538">
        <v>1.4467989130434799E-6</v>
      </c>
      <c r="Q538">
        <v>39090003</v>
      </c>
    </row>
    <row r="539" spans="1:17" x14ac:dyDescent="0.25">
      <c r="A539">
        <v>2700611</v>
      </c>
      <c r="B539">
        <v>8</v>
      </c>
      <c r="D539" t="s">
        <v>1297</v>
      </c>
      <c r="E539" t="s">
        <v>1298</v>
      </c>
      <c r="F539" t="s">
        <v>1158</v>
      </c>
      <c r="G539" t="s">
        <v>1159</v>
      </c>
      <c r="H539">
        <v>1.24277E-3</v>
      </c>
      <c r="I539" t="s">
        <v>1082</v>
      </c>
      <c r="J539">
        <v>6.2138399999999997E-7</v>
      </c>
      <c r="K539" t="s">
        <v>1086</v>
      </c>
      <c r="L539" t="s">
        <v>1086</v>
      </c>
      <c r="M539" t="s">
        <v>1086</v>
      </c>
      <c r="N539">
        <v>0</v>
      </c>
      <c r="O539" t="str">
        <f>B539 &amp; E539 &amp; D539</f>
        <v>8AST-10Working</v>
      </c>
      <c r="P539">
        <v>0</v>
      </c>
      <c r="Q539">
        <v>39090004</v>
      </c>
    </row>
    <row r="540" spans="1:17" x14ac:dyDescent="0.25">
      <c r="A540">
        <v>2700611</v>
      </c>
      <c r="B540">
        <v>8</v>
      </c>
      <c r="D540" t="s">
        <v>1296</v>
      </c>
      <c r="E540" t="s">
        <v>1299</v>
      </c>
      <c r="F540" t="s">
        <v>1158</v>
      </c>
      <c r="G540" t="s">
        <v>1159</v>
      </c>
      <c r="H540">
        <v>1.06484</v>
      </c>
      <c r="I540" t="s">
        <v>1082</v>
      </c>
      <c r="J540">
        <v>5.3242199999999995E-4</v>
      </c>
      <c r="K540" t="s">
        <v>1086</v>
      </c>
      <c r="L540" t="s">
        <v>1086</v>
      </c>
      <c r="M540" t="s">
        <v>1086</v>
      </c>
      <c r="N540">
        <v>0.25</v>
      </c>
      <c r="O540" t="str">
        <f>B540 &amp; E540 &amp; D540</f>
        <v>8AST-12Breathing</v>
      </c>
      <c r="P540">
        <v>1.4467989130434799E-6</v>
      </c>
      <c r="Q540">
        <v>39090003</v>
      </c>
    </row>
    <row r="541" spans="1:17" x14ac:dyDescent="0.25">
      <c r="A541">
        <v>2700611</v>
      </c>
      <c r="B541">
        <v>8</v>
      </c>
      <c r="D541" t="s">
        <v>1297</v>
      </c>
      <c r="E541" t="s">
        <v>1299</v>
      </c>
      <c r="F541" t="s">
        <v>1158</v>
      </c>
      <c r="G541" t="s">
        <v>1159</v>
      </c>
      <c r="H541">
        <v>2.5210100000000002E-3</v>
      </c>
      <c r="I541" t="s">
        <v>1082</v>
      </c>
      <c r="J541">
        <v>1.2605E-6</v>
      </c>
      <c r="K541" t="s">
        <v>1086</v>
      </c>
      <c r="L541" t="s">
        <v>1086</v>
      </c>
      <c r="M541" t="s">
        <v>1086</v>
      </c>
      <c r="N541">
        <v>0</v>
      </c>
      <c r="O541" t="str">
        <f>B541 &amp; E541 &amp; D541</f>
        <v>8AST-12Working</v>
      </c>
      <c r="P541">
        <v>0</v>
      </c>
      <c r="Q541">
        <v>39090004</v>
      </c>
    </row>
    <row r="542" spans="1:17" x14ac:dyDescent="0.25">
      <c r="A542">
        <v>2700611</v>
      </c>
      <c r="B542">
        <v>8</v>
      </c>
      <c r="D542" t="s">
        <v>1296</v>
      </c>
      <c r="E542" t="s">
        <v>1300</v>
      </c>
      <c r="F542" t="s">
        <v>1158</v>
      </c>
      <c r="G542" t="s">
        <v>1159</v>
      </c>
      <c r="H542">
        <v>1.06484</v>
      </c>
      <c r="I542" t="s">
        <v>1082</v>
      </c>
      <c r="J542">
        <v>5.3242199999999995E-4</v>
      </c>
      <c r="K542" t="s">
        <v>1086</v>
      </c>
      <c r="L542" t="s">
        <v>1086</v>
      </c>
      <c r="M542" t="s">
        <v>1086</v>
      </c>
      <c r="N542">
        <v>0.25</v>
      </c>
      <c r="O542" t="str">
        <f>B542 &amp; E542 &amp; D542</f>
        <v>8AST-13Breathing</v>
      </c>
      <c r="P542">
        <v>1.4467989130434799E-6</v>
      </c>
      <c r="Q542">
        <v>39090003</v>
      </c>
    </row>
    <row r="543" spans="1:17" x14ac:dyDescent="0.25">
      <c r="A543">
        <v>2700611</v>
      </c>
      <c r="B543">
        <v>8</v>
      </c>
      <c r="D543" t="s">
        <v>1297</v>
      </c>
      <c r="E543" t="s">
        <v>1300</v>
      </c>
      <c r="F543" t="s">
        <v>1158</v>
      </c>
      <c r="G543" t="s">
        <v>1159</v>
      </c>
      <c r="H543">
        <v>1.6570199999999999E-3</v>
      </c>
      <c r="I543" t="s">
        <v>1082</v>
      </c>
      <c r="J543">
        <v>8.28512E-7</v>
      </c>
      <c r="K543" t="s">
        <v>1086</v>
      </c>
      <c r="L543" t="s">
        <v>1086</v>
      </c>
      <c r="M543" t="s">
        <v>1086</v>
      </c>
      <c r="N543">
        <v>0</v>
      </c>
      <c r="O543" t="str">
        <f>B543 &amp; E543 &amp; D543</f>
        <v>8AST-13Working</v>
      </c>
      <c r="P543">
        <v>0</v>
      </c>
      <c r="Q543">
        <v>39090004</v>
      </c>
    </row>
    <row r="544" spans="1:17" x14ac:dyDescent="0.25">
      <c r="A544">
        <v>2700611</v>
      </c>
      <c r="B544">
        <v>8</v>
      </c>
      <c r="D544" t="s">
        <v>1296</v>
      </c>
      <c r="E544" t="s">
        <v>1301</v>
      </c>
      <c r="F544" t="s">
        <v>1158</v>
      </c>
      <c r="G544" t="s">
        <v>1159</v>
      </c>
      <c r="H544">
        <v>0.195965</v>
      </c>
      <c r="I544" t="s">
        <v>1082</v>
      </c>
      <c r="J544">
        <v>9.7982599999999999E-5</v>
      </c>
      <c r="K544" t="s">
        <v>1086</v>
      </c>
      <c r="L544" t="s">
        <v>1086</v>
      </c>
      <c r="M544" t="s">
        <v>1086</v>
      </c>
      <c r="N544">
        <v>0.25</v>
      </c>
      <c r="O544" t="str">
        <f>B544 &amp; E544 &amp; D544</f>
        <v>8AST-14Breathing</v>
      </c>
      <c r="P544">
        <v>2.66257065217391E-7</v>
      </c>
      <c r="Q544">
        <v>39090003</v>
      </c>
    </row>
    <row r="545" spans="1:17" x14ac:dyDescent="0.25">
      <c r="A545">
        <v>2700611</v>
      </c>
      <c r="B545">
        <v>8</v>
      </c>
      <c r="D545" t="s">
        <v>1297</v>
      </c>
      <c r="E545" t="s">
        <v>1301</v>
      </c>
      <c r="F545" t="s">
        <v>1158</v>
      </c>
      <c r="G545" t="s">
        <v>1159</v>
      </c>
      <c r="H545">
        <v>0.235176</v>
      </c>
      <c r="I545" t="s">
        <v>1082</v>
      </c>
      <c r="J545">
        <v>1.17588E-4</v>
      </c>
      <c r="K545" t="s">
        <v>1086</v>
      </c>
      <c r="L545" t="s">
        <v>1086</v>
      </c>
      <c r="M545" t="s">
        <v>1086</v>
      </c>
      <c r="N545">
        <v>0.88</v>
      </c>
      <c r="O545" t="str">
        <f>B545 &amp; E545 &amp; D545</f>
        <v>8AST-14Working</v>
      </c>
      <c r="P545">
        <v>1.1247547826087E-6</v>
      </c>
      <c r="Q545">
        <v>39090004</v>
      </c>
    </row>
    <row r="546" spans="1:17" x14ac:dyDescent="0.25">
      <c r="A546">
        <v>2700611</v>
      </c>
      <c r="B546">
        <v>8</v>
      </c>
      <c r="D546" t="s">
        <v>1296</v>
      </c>
      <c r="E546" t="s">
        <v>1302</v>
      </c>
      <c r="F546" t="s">
        <v>1158</v>
      </c>
      <c r="G546" t="s">
        <v>1159</v>
      </c>
      <c r="H546">
        <v>8.4015699999999999E-2</v>
      </c>
      <c r="I546" t="s">
        <v>1082</v>
      </c>
      <c r="J546">
        <v>4.2007900000000001E-5</v>
      </c>
      <c r="K546" t="s">
        <v>1086</v>
      </c>
      <c r="L546" t="s">
        <v>1086</v>
      </c>
      <c r="M546" t="s">
        <v>1086</v>
      </c>
      <c r="N546">
        <v>0.25</v>
      </c>
      <c r="O546" t="str">
        <f>B546 &amp; E546 &amp; D546</f>
        <v>8AST-5Breathing</v>
      </c>
      <c r="P546">
        <v>1.1415190217391299E-7</v>
      </c>
      <c r="Q546">
        <v>39090003</v>
      </c>
    </row>
    <row r="547" spans="1:17" x14ac:dyDescent="0.25">
      <c r="A547">
        <v>2700611</v>
      </c>
      <c r="B547">
        <v>8</v>
      </c>
      <c r="D547" t="s">
        <v>1297</v>
      </c>
      <c r="E547" t="s">
        <v>1302</v>
      </c>
      <c r="F547" t="s">
        <v>1158</v>
      </c>
      <c r="G547" t="s">
        <v>1159</v>
      </c>
      <c r="H547">
        <v>2.48949E-3</v>
      </c>
      <c r="I547" t="s">
        <v>1082</v>
      </c>
      <c r="J547">
        <v>1.24475E-6</v>
      </c>
      <c r="K547" t="s">
        <v>1086</v>
      </c>
      <c r="L547" t="s">
        <v>1086</v>
      </c>
      <c r="M547" t="s">
        <v>1086</v>
      </c>
      <c r="N547">
        <v>0.82</v>
      </c>
      <c r="O547" t="str">
        <f>B547 &amp; E547 &amp; D547</f>
        <v>8AST-5Working</v>
      </c>
      <c r="P547">
        <v>1.10945108695652E-8</v>
      </c>
      <c r="Q547">
        <v>39090004</v>
      </c>
    </row>
    <row r="548" spans="1:17" x14ac:dyDescent="0.25">
      <c r="A548">
        <v>2700611</v>
      </c>
      <c r="B548">
        <v>8</v>
      </c>
      <c r="D548" t="s">
        <v>1296</v>
      </c>
      <c r="E548" t="s">
        <v>1303</v>
      </c>
      <c r="F548" t="s">
        <v>1158</v>
      </c>
      <c r="G548" t="s">
        <v>1159</v>
      </c>
      <c r="H548">
        <v>0.33763500000000002</v>
      </c>
      <c r="I548" t="s">
        <v>1082</v>
      </c>
      <c r="J548">
        <v>1.68818E-4</v>
      </c>
      <c r="K548" t="s">
        <v>1086</v>
      </c>
      <c r="L548" t="s">
        <v>1086</v>
      </c>
      <c r="M548" t="s">
        <v>1086</v>
      </c>
      <c r="N548">
        <v>0.25</v>
      </c>
      <c r="O548" t="str">
        <f>B548 &amp; E548 &amp; D548</f>
        <v>8AST-6Breathing</v>
      </c>
      <c r="P548">
        <v>4.5874456521739099E-7</v>
      </c>
      <c r="Q548">
        <v>39090003</v>
      </c>
    </row>
    <row r="549" spans="1:17" x14ac:dyDescent="0.25">
      <c r="A549">
        <v>2700611</v>
      </c>
      <c r="B549">
        <v>8</v>
      </c>
      <c r="D549" t="s">
        <v>1297</v>
      </c>
      <c r="E549" t="s">
        <v>1303</v>
      </c>
      <c r="F549" t="s">
        <v>1158</v>
      </c>
      <c r="G549" t="s">
        <v>1159</v>
      </c>
      <c r="H549">
        <v>1.3768000000000001E-2</v>
      </c>
      <c r="I549" t="s">
        <v>1082</v>
      </c>
      <c r="J549">
        <v>6.8840200000000002E-6</v>
      </c>
      <c r="K549" t="s">
        <v>1086</v>
      </c>
      <c r="L549" t="s">
        <v>1086</v>
      </c>
      <c r="M549" t="s">
        <v>1086</v>
      </c>
      <c r="N549">
        <v>0.62</v>
      </c>
      <c r="O549" t="str">
        <f>B549 &amp; E549 &amp; D549</f>
        <v>8AST-6Working</v>
      </c>
      <c r="P549">
        <v>4.63923086956522E-8</v>
      </c>
      <c r="Q549">
        <v>39090004</v>
      </c>
    </row>
    <row r="550" spans="1:17" x14ac:dyDescent="0.25">
      <c r="A550">
        <v>2700611</v>
      </c>
      <c r="B550">
        <v>8</v>
      </c>
      <c r="D550" t="s">
        <v>1296</v>
      </c>
      <c r="E550" t="s">
        <v>1304</v>
      </c>
      <c r="F550" t="s">
        <v>1158</v>
      </c>
      <c r="G550" t="s">
        <v>1159</v>
      </c>
      <c r="H550">
        <v>1.28778E-2</v>
      </c>
      <c r="I550" t="s">
        <v>1082</v>
      </c>
      <c r="J550">
        <v>6.4389100000000002E-6</v>
      </c>
      <c r="K550" t="s">
        <v>1086</v>
      </c>
      <c r="L550" t="s">
        <v>1086</v>
      </c>
      <c r="M550" t="s">
        <v>1086</v>
      </c>
      <c r="N550">
        <v>0.25</v>
      </c>
      <c r="O550" t="str">
        <f>B550 &amp; E550 &amp; D550</f>
        <v>8AST-7Breathing</v>
      </c>
      <c r="P550">
        <v>1.74970380434783E-8</v>
      </c>
      <c r="Q550">
        <v>39090003</v>
      </c>
    </row>
    <row r="551" spans="1:17" x14ac:dyDescent="0.25">
      <c r="A551">
        <v>2700611</v>
      </c>
      <c r="B551">
        <v>8</v>
      </c>
      <c r="D551" t="s">
        <v>1296</v>
      </c>
      <c r="E551" t="s">
        <v>1305</v>
      </c>
      <c r="F551" t="s">
        <v>1158</v>
      </c>
      <c r="G551" t="s">
        <v>1159</v>
      </c>
      <c r="H551">
        <v>0.235372</v>
      </c>
      <c r="I551" t="s">
        <v>1082</v>
      </c>
      <c r="J551">
        <v>1.17686E-4</v>
      </c>
      <c r="K551" t="s">
        <v>1086</v>
      </c>
      <c r="L551" t="s">
        <v>1086</v>
      </c>
      <c r="M551" t="s">
        <v>1086</v>
      </c>
      <c r="N551">
        <v>0.25</v>
      </c>
      <c r="O551" t="str">
        <f>B551 &amp; E551 &amp; D551</f>
        <v>8AST-8Breathing</v>
      </c>
      <c r="P551">
        <v>3.1979891304347801E-7</v>
      </c>
      <c r="Q551">
        <v>39090003</v>
      </c>
    </row>
    <row r="552" spans="1:17" x14ac:dyDescent="0.25">
      <c r="A552">
        <v>2700611</v>
      </c>
      <c r="B552">
        <v>8</v>
      </c>
      <c r="D552" t="s">
        <v>1297</v>
      </c>
      <c r="E552" t="s">
        <v>1305</v>
      </c>
      <c r="F552" t="s">
        <v>1158</v>
      </c>
      <c r="G552" t="s">
        <v>1159</v>
      </c>
      <c r="H552">
        <v>1.35509E-3</v>
      </c>
      <c r="I552" t="s">
        <v>1082</v>
      </c>
      <c r="J552">
        <v>6.7754400000000002E-7</v>
      </c>
      <c r="K552" t="s">
        <v>1086</v>
      </c>
      <c r="L552" t="s">
        <v>1086</v>
      </c>
      <c r="M552" t="s">
        <v>1086</v>
      </c>
      <c r="N552">
        <v>0.03</v>
      </c>
      <c r="O552" t="str">
        <f>B552 &amp; E552 &amp; D552</f>
        <v>8AST-8Working</v>
      </c>
      <c r="P552">
        <v>2.20938260869565E-10</v>
      </c>
      <c r="Q552">
        <v>39090004</v>
      </c>
    </row>
    <row r="553" spans="1:17" x14ac:dyDescent="0.25">
      <c r="A553">
        <v>2700611</v>
      </c>
      <c r="B553">
        <v>8</v>
      </c>
      <c r="D553" t="s">
        <v>1296</v>
      </c>
      <c r="E553" t="s">
        <v>1306</v>
      </c>
      <c r="F553" t="s">
        <v>1158</v>
      </c>
      <c r="G553" t="s">
        <v>1159</v>
      </c>
      <c r="H553">
        <v>1.14611E-2</v>
      </c>
      <c r="I553" t="s">
        <v>1082</v>
      </c>
      <c r="J553">
        <v>5.7305399999999999E-6</v>
      </c>
      <c r="K553" t="s">
        <v>1086</v>
      </c>
      <c r="L553" t="s">
        <v>1086</v>
      </c>
      <c r="M553" t="s">
        <v>1086</v>
      </c>
      <c r="N553">
        <v>0.25</v>
      </c>
      <c r="O553" t="str">
        <f>B553 &amp; E553 &amp; D553</f>
        <v>8AST-9Breathing</v>
      </c>
      <c r="P553">
        <v>1.55721195652174E-8</v>
      </c>
      <c r="Q553">
        <v>39090003</v>
      </c>
    </row>
    <row r="554" spans="1:17" x14ac:dyDescent="0.25">
      <c r="A554">
        <v>2700611</v>
      </c>
      <c r="B554">
        <v>8</v>
      </c>
      <c r="D554" t="s">
        <v>1297</v>
      </c>
      <c r="E554" t="s">
        <v>1306</v>
      </c>
      <c r="F554" t="s">
        <v>1158</v>
      </c>
      <c r="G554" t="s">
        <v>1159</v>
      </c>
      <c r="H554">
        <v>8.2003599999999996E-2</v>
      </c>
      <c r="I554" t="s">
        <v>1082</v>
      </c>
      <c r="J554">
        <v>4.1001799999999998E-5</v>
      </c>
      <c r="K554" t="s">
        <v>1086</v>
      </c>
      <c r="L554" t="s">
        <v>1086</v>
      </c>
      <c r="M554" t="s">
        <v>1086</v>
      </c>
      <c r="N554">
        <v>0.27</v>
      </c>
      <c r="O554" t="str">
        <f>B554 &amp; E554 &amp; D554</f>
        <v>8AST-9Working</v>
      </c>
      <c r="P554">
        <v>1.20331369565217E-7</v>
      </c>
      <c r="Q554">
        <v>39090004</v>
      </c>
    </row>
    <row r="555" spans="1:17" x14ac:dyDescent="0.25">
      <c r="A555">
        <v>2700611</v>
      </c>
      <c r="B555">
        <v>8</v>
      </c>
      <c r="D555" t="s">
        <v>78</v>
      </c>
      <c r="E555" t="s">
        <v>1</v>
      </c>
      <c r="F555" t="s">
        <v>1158</v>
      </c>
      <c r="G555" t="s">
        <v>1159</v>
      </c>
      <c r="H555">
        <v>0.15925</v>
      </c>
      <c r="I555" t="s">
        <v>1080</v>
      </c>
      <c r="J555">
        <v>0.15925</v>
      </c>
      <c r="K555" t="s">
        <v>1160</v>
      </c>
      <c r="L555" t="s">
        <v>1082</v>
      </c>
      <c r="M555" t="s">
        <v>1088</v>
      </c>
      <c r="N555">
        <v>0.14000000000000001</v>
      </c>
      <c r="O555" t="str">
        <f>B555 &amp; E555 &amp; D555</f>
        <v>8CU-11</v>
      </c>
      <c r="P555">
        <v>2.4233695652173899E-4</v>
      </c>
      <c r="Q555">
        <v>10300602</v>
      </c>
    </row>
    <row r="556" spans="1:17" x14ac:dyDescent="0.25">
      <c r="A556">
        <v>2700611</v>
      </c>
      <c r="B556">
        <v>8</v>
      </c>
      <c r="D556" t="s">
        <v>78</v>
      </c>
      <c r="E556" t="s">
        <v>1</v>
      </c>
      <c r="F556" t="s">
        <v>1155</v>
      </c>
      <c r="G556" t="s">
        <v>1156</v>
      </c>
      <c r="H556">
        <v>0.118725</v>
      </c>
      <c r="I556" t="s">
        <v>1080</v>
      </c>
      <c r="J556">
        <v>0.118725</v>
      </c>
      <c r="K556" t="s">
        <v>1307</v>
      </c>
      <c r="L556" t="s">
        <v>1082</v>
      </c>
      <c r="M556" t="s">
        <v>1088</v>
      </c>
      <c r="N556">
        <v>0.14000000000000001</v>
      </c>
      <c r="O556" t="str">
        <f>B556 &amp; E556 &amp; D556</f>
        <v>8CU-11</v>
      </c>
      <c r="P556">
        <v>1.8066847826086999E-4</v>
      </c>
      <c r="Q556">
        <v>10300602</v>
      </c>
    </row>
    <row r="557" spans="1:17" x14ac:dyDescent="0.25">
      <c r="A557">
        <v>2700611</v>
      </c>
      <c r="B557">
        <v>8</v>
      </c>
      <c r="D557" t="s">
        <v>78</v>
      </c>
      <c r="E557" t="s">
        <v>3</v>
      </c>
      <c r="F557" t="s">
        <v>1158</v>
      </c>
      <c r="G557" t="s">
        <v>1159</v>
      </c>
      <c r="H557">
        <v>0.12482500000000001</v>
      </c>
      <c r="I557" t="s">
        <v>1080</v>
      </c>
      <c r="J557">
        <v>0.12482500000000001</v>
      </c>
      <c r="K557" t="s">
        <v>1160</v>
      </c>
      <c r="L557" t="s">
        <v>1082</v>
      </c>
      <c r="M557" t="s">
        <v>1088</v>
      </c>
      <c r="N557">
        <v>0.18</v>
      </c>
      <c r="O557" t="str">
        <f>B557 &amp; E557 &amp; D557</f>
        <v>8CU-41</v>
      </c>
      <c r="P557">
        <v>2.4422282608695703E-4</v>
      </c>
      <c r="Q557">
        <v>10300602</v>
      </c>
    </row>
    <row r="558" spans="1:17" x14ac:dyDescent="0.25">
      <c r="A558">
        <v>2700611</v>
      </c>
      <c r="B558">
        <v>8</v>
      </c>
      <c r="D558" t="s">
        <v>78</v>
      </c>
      <c r="E558" t="s">
        <v>3</v>
      </c>
      <c r="F558" t="s">
        <v>1155</v>
      </c>
      <c r="G558" t="s">
        <v>1156</v>
      </c>
      <c r="H558">
        <v>9.4217800000000004E-2</v>
      </c>
      <c r="I558" t="s">
        <v>1080</v>
      </c>
      <c r="J558">
        <v>9.4217800000000004E-2</v>
      </c>
      <c r="K558" t="s">
        <v>1308</v>
      </c>
      <c r="L558" t="s">
        <v>1082</v>
      </c>
      <c r="M558" t="s">
        <v>1088</v>
      </c>
      <c r="N558">
        <v>0.18</v>
      </c>
      <c r="O558" t="str">
        <f>B558 &amp; E558 &amp; D558</f>
        <v>8CU-41</v>
      </c>
      <c r="P558">
        <v>1.8433917391304301E-4</v>
      </c>
      <c r="Q558">
        <v>10300602</v>
      </c>
    </row>
    <row r="559" spans="1:17" x14ac:dyDescent="0.25">
      <c r="A559">
        <v>2700611</v>
      </c>
      <c r="B559">
        <v>8</v>
      </c>
      <c r="D559" t="s">
        <v>88</v>
      </c>
      <c r="E559" t="s">
        <v>89</v>
      </c>
      <c r="F559" t="s">
        <v>1158</v>
      </c>
      <c r="G559" t="s">
        <v>1159</v>
      </c>
      <c r="H559">
        <v>0.171267</v>
      </c>
      <c r="I559" t="s">
        <v>1080</v>
      </c>
      <c r="J559">
        <v>0.171267</v>
      </c>
      <c r="K559" t="s">
        <v>1227</v>
      </c>
      <c r="L559" t="s">
        <v>1082</v>
      </c>
      <c r="M559" t="s">
        <v>1085</v>
      </c>
      <c r="N559">
        <v>0.16</v>
      </c>
      <c r="O559" t="str">
        <f>B559 &amp; E559 &amp; D559</f>
        <v>8EG-1Diesel EG</v>
      </c>
      <c r="P559">
        <v>2.9785565217391299E-4</v>
      </c>
      <c r="Q559">
        <v>20100102</v>
      </c>
    </row>
    <row r="560" spans="1:17" x14ac:dyDescent="0.25">
      <c r="A560">
        <v>2700611</v>
      </c>
      <c r="B560">
        <v>8</v>
      </c>
      <c r="D560" t="s">
        <v>88</v>
      </c>
      <c r="E560" t="s">
        <v>89</v>
      </c>
      <c r="F560" t="s">
        <v>80</v>
      </c>
      <c r="G560" t="s">
        <v>81</v>
      </c>
      <c r="H560">
        <v>2.1152500000000001</v>
      </c>
      <c r="I560" t="s">
        <v>1080</v>
      </c>
      <c r="J560">
        <v>2.1152500000000001</v>
      </c>
      <c r="K560" t="s">
        <v>1169</v>
      </c>
      <c r="L560" t="s">
        <v>1082</v>
      </c>
      <c r="M560" t="s">
        <v>1085</v>
      </c>
      <c r="N560">
        <v>0.16</v>
      </c>
      <c r="O560" t="str">
        <f>B560 &amp; E560 &amp; D560</f>
        <v>8EG-1Diesel EG</v>
      </c>
      <c r="P560">
        <v>3.67869565217391E-3</v>
      </c>
      <c r="Q560">
        <v>20100102</v>
      </c>
    </row>
    <row r="561" spans="1:17" x14ac:dyDescent="0.25">
      <c r="A561">
        <v>2700611</v>
      </c>
      <c r="B561">
        <v>8</v>
      </c>
      <c r="D561" t="s">
        <v>88</v>
      </c>
      <c r="E561" t="s">
        <v>89</v>
      </c>
      <c r="F561" t="s">
        <v>1155</v>
      </c>
      <c r="G561" t="s">
        <v>1156</v>
      </c>
      <c r="H561">
        <v>0.45580100000000001</v>
      </c>
      <c r="I561" t="s">
        <v>1080</v>
      </c>
      <c r="J561">
        <v>0.45580100000000001</v>
      </c>
      <c r="K561" t="s">
        <v>1168</v>
      </c>
      <c r="L561" t="s">
        <v>1082</v>
      </c>
      <c r="M561" t="s">
        <v>1085</v>
      </c>
      <c r="N561">
        <v>0.16</v>
      </c>
      <c r="O561" t="str">
        <f>B561 &amp; E561 &amp; D561</f>
        <v>8EG-1Diesel EG</v>
      </c>
      <c r="P561">
        <v>7.9269739130434795E-4</v>
      </c>
      <c r="Q561">
        <v>20100102</v>
      </c>
    </row>
    <row r="562" spans="1:17" x14ac:dyDescent="0.25">
      <c r="A562">
        <v>2700611</v>
      </c>
      <c r="B562">
        <v>8</v>
      </c>
      <c r="D562" t="s">
        <v>88</v>
      </c>
      <c r="E562" t="s">
        <v>90</v>
      </c>
      <c r="F562" t="s">
        <v>1158</v>
      </c>
      <c r="G562" t="s">
        <v>1159</v>
      </c>
      <c r="H562">
        <v>1.60013E-3</v>
      </c>
      <c r="I562" t="s">
        <v>1080</v>
      </c>
      <c r="J562">
        <v>1.60013E-3</v>
      </c>
      <c r="K562" t="s">
        <v>1227</v>
      </c>
      <c r="L562" t="s">
        <v>1082</v>
      </c>
      <c r="M562" t="s">
        <v>1085</v>
      </c>
      <c r="N562">
        <v>0</v>
      </c>
      <c r="O562" t="str">
        <f>B562 &amp; E562 &amp; D562</f>
        <v>8EG-10Diesel EG</v>
      </c>
      <c r="P562">
        <v>0</v>
      </c>
      <c r="Q562">
        <v>20100102</v>
      </c>
    </row>
    <row r="563" spans="1:17" x14ac:dyDescent="0.25">
      <c r="A563">
        <v>2700611</v>
      </c>
      <c r="B563">
        <v>8</v>
      </c>
      <c r="D563" t="s">
        <v>88</v>
      </c>
      <c r="E563" t="s">
        <v>90</v>
      </c>
      <c r="F563" t="s">
        <v>80</v>
      </c>
      <c r="G563" t="s">
        <v>81</v>
      </c>
      <c r="H563">
        <v>1.9762499999999999E-2</v>
      </c>
      <c r="I563" t="s">
        <v>1080</v>
      </c>
      <c r="J563">
        <v>1.9762499999999999E-2</v>
      </c>
      <c r="K563" t="s">
        <v>1169</v>
      </c>
      <c r="L563" t="s">
        <v>1082</v>
      </c>
      <c r="M563" t="s">
        <v>1085</v>
      </c>
      <c r="N563">
        <v>0</v>
      </c>
      <c r="O563" t="str">
        <f>B563 &amp; E563 &amp; D563</f>
        <v>8EG-10Diesel EG</v>
      </c>
      <c r="P563">
        <v>0</v>
      </c>
      <c r="Q563">
        <v>20100102</v>
      </c>
    </row>
    <row r="564" spans="1:17" x14ac:dyDescent="0.25">
      <c r="A564">
        <v>2700611</v>
      </c>
      <c r="B564">
        <v>8</v>
      </c>
      <c r="D564" t="s">
        <v>88</v>
      </c>
      <c r="E564" t="s">
        <v>90</v>
      </c>
      <c r="F564" t="s">
        <v>1155</v>
      </c>
      <c r="G564" t="s">
        <v>1156</v>
      </c>
      <c r="H564">
        <v>4.2585000000000001E-3</v>
      </c>
      <c r="I564" t="s">
        <v>1080</v>
      </c>
      <c r="J564">
        <v>4.2585000000000001E-3</v>
      </c>
      <c r="K564" t="s">
        <v>1168</v>
      </c>
      <c r="L564" t="s">
        <v>1082</v>
      </c>
      <c r="M564" t="s">
        <v>1085</v>
      </c>
      <c r="N564">
        <v>0</v>
      </c>
      <c r="O564" t="str">
        <f>B564 &amp; E564 &amp; D564</f>
        <v>8EG-10Diesel EG</v>
      </c>
      <c r="P564">
        <v>0</v>
      </c>
      <c r="Q564">
        <v>20100102</v>
      </c>
    </row>
    <row r="565" spans="1:17" x14ac:dyDescent="0.25">
      <c r="A565">
        <v>2700611</v>
      </c>
      <c r="B565">
        <v>8</v>
      </c>
      <c r="D565" t="s">
        <v>88</v>
      </c>
      <c r="E565" t="s">
        <v>91</v>
      </c>
      <c r="F565" t="s">
        <v>1158</v>
      </c>
      <c r="G565" t="s">
        <v>1159</v>
      </c>
      <c r="H565">
        <v>2.9894100000000001E-3</v>
      </c>
      <c r="I565" t="s">
        <v>1080</v>
      </c>
      <c r="J565">
        <v>2.9894100000000001E-3</v>
      </c>
      <c r="K565" t="s">
        <v>1227</v>
      </c>
      <c r="L565" t="s">
        <v>1082</v>
      </c>
      <c r="M565" t="s">
        <v>1085</v>
      </c>
      <c r="N565">
        <v>0</v>
      </c>
      <c r="O565" t="str">
        <f>B565 &amp; E565 &amp; D565</f>
        <v>8EG-12Diesel EG</v>
      </c>
      <c r="P565">
        <v>0</v>
      </c>
      <c r="Q565">
        <v>20100102</v>
      </c>
    </row>
    <row r="566" spans="1:17" x14ac:dyDescent="0.25">
      <c r="A566">
        <v>2700611</v>
      </c>
      <c r="B566">
        <v>8</v>
      </c>
      <c r="D566" t="s">
        <v>88</v>
      </c>
      <c r="E566" t="s">
        <v>91</v>
      </c>
      <c r="F566" t="s">
        <v>80</v>
      </c>
      <c r="G566" t="s">
        <v>81</v>
      </c>
      <c r="H566">
        <v>3.6921000000000002E-2</v>
      </c>
      <c r="I566" t="s">
        <v>1080</v>
      </c>
      <c r="J566">
        <v>3.6921000000000002E-2</v>
      </c>
      <c r="K566" t="s">
        <v>1169</v>
      </c>
      <c r="L566" t="s">
        <v>1082</v>
      </c>
      <c r="M566" t="s">
        <v>1085</v>
      </c>
      <c r="N566">
        <v>0</v>
      </c>
      <c r="O566" t="str">
        <f>B566 &amp; E566 &amp; D566</f>
        <v>8EG-12Diesel EG</v>
      </c>
      <c r="P566">
        <v>0</v>
      </c>
      <c r="Q566">
        <v>20100102</v>
      </c>
    </row>
    <row r="567" spans="1:17" x14ac:dyDescent="0.25">
      <c r="A567">
        <v>2700611</v>
      </c>
      <c r="B567">
        <v>8</v>
      </c>
      <c r="D567" t="s">
        <v>88</v>
      </c>
      <c r="E567" t="s">
        <v>91</v>
      </c>
      <c r="F567" t="s">
        <v>1155</v>
      </c>
      <c r="G567" t="s">
        <v>1156</v>
      </c>
      <c r="H567">
        <v>7.9558800000000002E-3</v>
      </c>
      <c r="I567" t="s">
        <v>1080</v>
      </c>
      <c r="J567">
        <v>7.9558800000000002E-3</v>
      </c>
      <c r="K567" t="s">
        <v>1168</v>
      </c>
      <c r="L567" t="s">
        <v>1082</v>
      </c>
      <c r="M567" t="s">
        <v>1085</v>
      </c>
      <c r="N567">
        <v>0</v>
      </c>
      <c r="O567" t="str">
        <f>B567 &amp; E567 &amp; D567</f>
        <v>8EG-12Diesel EG</v>
      </c>
      <c r="P567">
        <v>0</v>
      </c>
      <c r="Q567">
        <v>20100102</v>
      </c>
    </row>
    <row r="568" spans="1:17" x14ac:dyDescent="0.25">
      <c r="A568">
        <v>2700611</v>
      </c>
      <c r="B568">
        <v>8</v>
      </c>
      <c r="D568" t="s">
        <v>88</v>
      </c>
      <c r="E568" t="s">
        <v>92</v>
      </c>
      <c r="F568" t="s">
        <v>1158</v>
      </c>
      <c r="G568" t="s">
        <v>1159</v>
      </c>
      <c r="H568">
        <v>2.1335E-3</v>
      </c>
      <c r="I568" t="s">
        <v>1080</v>
      </c>
      <c r="J568">
        <v>2.1335E-3</v>
      </c>
      <c r="K568" t="s">
        <v>1227</v>
      </c>
      <c r="L568" t="s">
        <v>1082</v>
      </c>
      <c r="M568" t="s">
        <v>1085</v>
      </c>
      <c r="N568">
        <v>0</v>
      </c>
      <c r="O568" t="str">
        <f>B568 &amp; E568 &amp; D568</f>
        <v>8EG-13Diesel EG</v>
      </c>
      <c r="P568">
        <v>0</v>
      </c>
      <c r="Q568">
        <v>20100102</v>
      </c>
    </row>
    <row r="569" spans="1:17" x14ac:dyDescent="0.25">
      <c r="A569">
        <v>2700611</v>
      </c>
      <c r="B569">
        <v>8</v>
      </c>
      <c r="D569" t="s">
        <v>88</v>
      </c>
      <c r="E569" t="s">
        <v>92</v>
      </c>
      <c r="F569" t="s">
        <v>80</v>
      </c>
      <c r="G569" t="s">
        <v>81</v>
      </c>
      <c r="H569">
        <v>2.6349999999999998E-2</v>
      </c>
      <c r="I569" t="s">
        <v>1080</v>
      </c>
      <c r="J569">
        <v>2.6349999999999998E-2</v>
      </c>
      <c r="K569" t="s">
        <v>1169</v>
      </c>
      <c r="L569" t="s">
        <v>1082</v>
      </c>
      <c r="M569" t="s">
        <v>1085</v>
      </c>
      <c r="N569">
        <v>0</v>
      </c>
      <c r="O569" t="str">
        <f>B569 &amp; E569 &amp; D569</f>
        <v>8EG-13Diesel EG</v>
      </c>
      <c r="P569">
        <v>0</v>
      </c>
      <c r="Q569">
        <v>20100102</v>
      </c>
    </row>
    <row r="570" spans="1:17" x14ac:dyDescent="0.25">
      <c r="A570">
        <v>2700611</v>
      </c>
      <c r="B570">
        <v>8</v>
      </c>
      <c r="D570" t="s">
        <v>88</v>
      </c>
      <c r="E570" t="s">
        <v>92</v>
      </c>
      <c r="F570" t="s">
        <v>1155</v>
      </c>
      <c r="G570" t="s">
        <v>1156</v>
      </c>
      <c r="H570">
        <v>5.6779999999999999E-3</v>
      </c>
      <c r="I570" t="s">
        <v>1080</v>
      </c>
      <c r="J570">
        <v>5.6779999999999999E-3</v>
      </c>
      <c r="K570" t="s">
        <v>1168</v>
      </c>
      <c r="L570" t="s">
        <v>1082</v>
      </c>
      <c r="M570" t="s">
        <v>1085</v>
      </c>
      <c r="N570">
        <v>0</v>
      </c>
      <c r="O570" t="str">
        <f>B570 &amp; E570 &amp; D570</f>
        <v>8EG-13Diesel EG</v>
      </c>
      <c r="P570">
        <v>0</v>
      </c>
      <c r="Q570">
        <v>20100102</v>
      </c>
    </row>
    <row r="571" spans="1:17" x14ac:dyDescent="0.25">
      <c r="A571">
        <v>2700611</v>
      </c>
      <c r="B571">
        <v>8</v>
      </c>
      <c r="D571" t="s">
        <v>88</v>
      </c>
      <c r="E571" t="s">
        <v>93</v>
      </c>
      <c r="F571" t="s">
        <v>1158</v>
      </c>
      <c r="G571" t="s">
        <v>1159</v>
      </c>
      <c r="H571">
        <v>2.3555400000000001E-2</v>
      </c>
      <c r="I571" t="s">
        <v>1080</v>
      </c>
      <c r="J571">
        <v>2.3555400000000001E-2</v>
      </c>
      <c r="K571" t="s">
        <v>1309</v>
      </c>
      <c r="L571" t="s">
        <v>1082</v>
      </c>
      <c r="M571" t="s">
        <v>1085</v>
      </c>
      <c r="N571">
        <v>0.88</v>
      </c>
      <c r="O571" t="str">
        <f>B571 &amp; E571 &amp; D571</f>
        <v>8EG-14Diesel EG</v>
      </c>
      <c r="P571">
        <v>2.2531252173913001E-4</v>
      </c>
      <c r="Q571">
        <v>20100102</v>
      </c>
    </row>
    <row r="572" spans="1:17" x14ac:dyDescent="0.25">
      <c r="A572">
        <v>2700611</v>
      </c>
      <c r="B572">
        <v>8</v>
      </c>
      <c r="D572" t="s">
        <v>88</v>
      </c>
      <c r="E572" t="s">
        <v>93</v>
      </c>
      <c r="F572" t="s">
        <v>80</v>
      </c>
      <c r="G572" t="s">
        <v>81</v>
      </c>
      <c r="H572">
        <v>1.89209</v>
      </c>
      <c r="I572" t="s">
        <v>1080</v>
      </c>
      <c r="J572">
        <v>1.89209</v>
      </c>
      <c r="K572" t="s">
        <v>1310</v>
      </c>
      <c r="L572" t="s">
        <v>1082</v>
      </c>
      <c r="M572" t="s">
        <v>1085</v>
      </c>
      <c r="N572">
        <v>0.88</v>
      </c>
      <c r="O572" t="str">
        <f>B572 &amp; E572 &amp; D572</f>
        <v>8EG-14Diesel EG</v>
      </c>
      <c r="P572">
        <v>1.8098252173913001E-2</v>
      </c>
      <c r="Q572">
        <v>20100102</v>
      </c>
    </row>
    <row r="573" spans="1:17" x14ac:dyDescent="0.25">
      <c r="A573">
        <v>2700611</v>
      </c>
      <c r="B573">
        <v>8</v>
      </c>
      <c r="D573" t="s">
        <v>88</v>
      </c>
      <c r="E573" t="s">
        <v>93</v>
      </c>
      <c r="F573" t="s">
        <v>1155</v>
      </c>
      <c r="G573" t="s">
        <v>1156</v>
      </c>
      <c r="H573">
        <v>0.443579</v>
      </c>
      <c r="I573" t="s">
        <v>1080</v>
      </c>
      <c r="J573">
        <v>0.443579</v>
      </c>
      <c r="K573" t="s">
        <v>1311</v>
      </c>
      <c r="L573" t="s">
        <v>1082</v>
      </c>
      <c r="M573" t="s">
        <v>1085</v>
      </c>
      <c r="N573">
        <v>0.88</v>
      </c>
      <c r="O573" t="str">
        <f>B573 &amp; E573 &amp; D573</f>
        <v>8EG-14Diesel EG</v>
      </c>
      <c r="P573">
        <v>4.2429295652173897E-3</v>
      </c>
      <c r="Q573">
        <v>20100102</v>
      </c>
    </row>
    <row r="574" spans="1:17" x14ac:dyDescent="0.25">
      <c r="A574">
        <v>2700611</v>
      </c>
      <c r="B574">
        <v>8</v>
      </c>
      <c r="D574" t="s">
        <v>94</v>
      </c>
      <c r="E574" t="s">
        <v>95</v>
      </c>
      <c r="F574" t="s">
        <v>1158</v>
      </c>
      <c r="G574" t="s">
        <v>1159</v>
      </c>
      <c r="H574">
        <v>2.8663299999999998E-3</v>
      </c>
      <c r="I574" t="s">
        <v>1080</v>
      </c>
      <c r="J574">
        <v>2.8663299999999998E-3</v>
      </c>
      <c r="K574" t="s">
        <v>78</v>
      </c>
      <c r="L574" t="s">
        <v>1089</v>
      </c>
      <c r="M574" t="s">
        <v>1085</v>
      </c>
      <c r="N574">
        <v>0.57999999999999996</v>
      </c>
      <c r="O574" t="str">
        <f>B574 &amp; E574 &amp; D574</f>
        <v>8EG-15Natural Gas EG</v>
      </c>
      <c r="P574">
        <v>1.8070341304347799E-5</v>
      </c>
      <c r="Q574">
        <v>10300602</v>
      </c>
    </row>
    <row r="575" spans="1:17" x14ac:dyDescent="0.25">
      <c r="A575">
        <v>2700611</v>
      </c>
      <c r="B575">
        <v>8</v>
      </c>
      <c r="D575" t="s">
        <v>94</v>
      </c>
      <c r="E575" t="s">
        <v>95</v>
      </c>
      <c r="F575" t="s">
        <v>80</v>
      </c>
      <c r="G575" t="s">
        <v>81</v>
      </c>
      <c r="H575">
        <v>5.7326599999999997E-3</v>
      </c>
      <c r="I575" t="s">
        <v>1080</v>
      </c>
      <c r="J575">
        <v>5.7326599999999997E-3</v>
      </c>
      <c r="K575" t="s">
        <v>83</v>
      </c>
      <c r="L575" t="s">
        <v>1089</v>
      </c>
      <c r="M575" t="s">
        <v>1085</v>
      </c>
      <c r="N575">
        <v>0.57999999999999996</v>
      </c>
      <c r="O575" t="str">
        <f>B575 &amp; E575 &amp; D575</f>
        <v>8EG-15Natural Gas EG</v>
      </c>
      <c r="P575">
        <v>3.6140682608695699E-5</v>
      </c>
      <c r="Q575">
        <v>10300602</v>
      </c>
    </row>
    <row r="576" spans="1:17" x14ac:dyDescent="0.25">
      <c r="A576">
        <v>2700611</v>
      </c>
      <c r="B576">
        <v>8</v>
      </c>
      <c r="D576" t="s">
        <v>94</v>
      </c>
      <c r="E576" t="s">
        <v>95</v>
      </c>
      <c r="F576" t="s">
        <v>1155</v>
      </c>
      <c r="G576" t="s">
        <v>1156</v>
      </c>
      <c r="H576">
        <v>1.1465299999999999E-2</v>
      </c>
      <c r="I576" t="s">
        <v>1080</v>
      </c>
      <c r="J576">
        <v>1.1465299999999999E-2</v>
      </c>
      <c r="K576" t="s">
        <v>633</v>
      </c>
      <c r="L576" t="s">
        <v>1089</v>
      </c>
      <c r="M576" t="s">
        <v>1085</v>
      </c>
      <c r="N576">
        <v>0.57999999999999996</v>
      </c>
      <c r="O576" t="str">
        <f>B576 &amp; E576 &amp; D576</f>
        <v>8EG-15Natural Gas EG</v>
      </c>
      <c r="P576">
        <v>7.2281239130434795E-5</v>
      </c>
      <c r="Q576">
        <v>10300602</v>
      </c>
    </row>
    <row r="577" spans="1:17" x14ac:dyDescent="0.25">
      <c r="A577">
        <v>2700611</v>
      </c>
      <c r="B577">
        <v>8</v>
      </c>
      <c r="D577" t="s">
        <v>88</v>
      </c>
      <c r="E577" t="s">
        <v>96</v>
      </c>
      <c r="F577" t="s">
        <v>1158</v>
      </c>
      <c r="G577" t="s">
        <v>1159</v>
      </c>
      <c r="H577">
        <v>2.6605999999999999E-3</v>
      </c>
      <c r="I577" t="s">
        <v>1080</v>
      </c>
      <c r="J577">
        <v>2.6605999999999999E-3</v>
      </c>
      <c r="K577" t="s">
        <v>1227</v>
      </c>
      <c r="L577" t="s">
        <v>1082</v>
      </c>
      <c r="M577" t="s">
        <v>1085</v>
      </c>
      <c r="N577">
        <v>0.82</v>
      </c>
      <c r="O577" t="str">
        <f>B577 &amp; E577 &amp; D577</f>
        <v>8EG-5Diesel EG</v>
      </c>
      <c r="P577">
        <v>2.3714043478260899E-5</v>
      </c>
      <c r="Q577">
        <v>20100102</v>
      </c>
    </row>
    <row r="578" spans="1:17" x14ac:dyDescent="0.25">
      <c r="A578">
        <v>2700611</v>
      </c>
      <c r="B578">
        <v>8</v>
      </c>
      <c r="D578" t="s">
        <v>88</v>
      </c>
      <c r="E578" t="s">
        <v>96</v>
      </c>
      <c r="F578" t="s">
        <v>80</v>
      </c>
      <c r="G578" t="s">
        <v>81</v>
      </c>
      <c r="H578">
        <v>3.286E-2</v>
      </c>
      <c r="I578" t="s">
        <v>1080</v>
      </c>
      <c r="J578">
        <v>3.286E-2</v>
      </c>
      <c r="K578" t="s">
        <v>1169</v>
      </c>
      <c r="L578" t="s">
        <v>1082</v>
      </c>
      <c r="M578" t="s">
        <v>1085</v>
      </c>
      <c r="N578">
        <v>0.82</v>
      </c>
      <c r="O578" t="str">
        <f>B578 &amp; E578 &amp; D578</f>
        <v>8EG-5Diesel EG</v>
      </c>
      <c r="P578">
        <v>2.9288260869565199E-4</v>
      </c>
      <c r="Q578">
        <v>20100102</v>
      </c>
    </row>
    <row r="579" spans="1:17" x14ac:dyDescent="0.25">
      <c r="A579">
        <v>2700611</v>
      </c>
      <c r="B579">
        <v>8</v>
      </c>
      <c r="D579" t="s">
        <v>88</v>
      </c>
      <c r="E579" t="s">
        <v>96</v>
      </c>
      <c r="F579" t="s">
        <v>1155</v>
      </c>
      <c r="G579" t="s">
        <v>1156</v>
      </c>
      <c r="H579">
        <v>7.0807999999999999E-3</v>
      </c>
      <c r="I579" t="s">
        <v>1080</v>
      </c>
      <c r="J579">
        <v>7.0807999999999999E-3</v>
      </c>
      <c r="K579" t="s">
        <v>1168</v>
      </c>
      <c r="L579" t="s">
        <v>1082</v>
      </c>
      <c r="M579" t="s">
        <v>1085</v>
      </c>
      <c r="N579">
        <v>0.82</v>
      </c>
      <c r="O579" t="str">
        <f>B579 &amp; E579 &amp; D579</f>
        <v>8EG-5Diesel EG</v>
      </c>
      <c r="P579">
        <v>6.31114782608696E-5</v>
      </c>
      <c r="Q579">
        <v>20100102</v>
      </c>
    </row>
    <row r="580" spans="1:17" x14ac:dyDescent="0.25">
      <c r="A580">
        <v>2700611</v>
      </c>
      <c r="B580">
        <v>8</v>
      </c>
      <c r="D580" t="s">
        <v>88</v>
      </c>
      <c r="E580" t="s">
        <v>97</v>
      </c>
      <c r="F580" t="s">
        <v>1158</v>
      </c>
      <c r="G580" t="s">
        <v>1159</v>
      </c>
      <c r="H580">
        <v>1.5785400000000002E-2</v>
      </c>
      <c r="I580" t="s">
        <v>1080</v>
      </c>
      <c r="J580">
        <v>1.5785400000000002E-2</v>
      </c>
      <c r="K580" t="s">
        <v>1227</v>
      </c>
      <c r="L580" t="s">
        <v>1082</v>
      </c>
      <c r="M580" t="s">
        <v>1085</v>
      </c>
      <c r="N580">
        <v>0.62</v>
      </c>
      <c r="O580" t="str">
        <f>B580 &amp; E580 &amp; D580</f>
        <v>8EG-6Diesel EG</v>
      </c>
      <c r="P580">
        <v>1.06379869565217E-4</v>
      </c>
      <c r="Q580">
        <v>20100102</v>
      </c>
    </row>
    <row r="581" spans="1:17" x14ac:dyDescent="0.25">
      <c r="A581">
        <v>2700611</v>
      </c>
      <c r="B581">
        <v>8</v>
      </c>
      <c r="D581" t="s">
        <v>88</v>
      </c>
      <c r="E581" t="s">
        <v>97</v>
      </c>
      <c r="F581" t="s">
        <v>80</v>
      </c>
      <c r="G581" t="s">
        <v>81</v>
      </c>
      <c r="H581">
        <v>0.19495899999999999</v>
      </c>
      <c r="I581" t="s">
        <v>1080</v>
      </c>
      <c r="J581">
        <v>0.19495899999999999</v>
      </c>
      <c r="K581" t="s">
        <v>1169</v>
      </c>
      <c r="L581" t="s">
        <v>1082</v>
      </c>
      <c r="M581" t="s">
        <v>1085</v>
      </c>
      <c r="N581">
        <v>0.62</v>
      </c>
      <c r="O581" t="str">
        <f>B581 &amp; E581 &amp; D581</f>
        <v>8EG-6Diesel EG</v>
      </c>
      <c r="P581">
        <v>1.3138541304347801E-3</v>
      </c>
      <c r="Q581">
        <v>20100102</v>
      </c>
    </row>
    <row r="582" spans="1:17" x14ac:dyDescent="0.25">
      <c r="A582">
        <v>2700611</v>
      </c>
      <c r="B582">
        <v>8</v>
      </c>
      <c r="D582" t="s">
        <v>88</v>
      </c>
      <c r="E582" t="s">
        <v>97</v>
      </c>
      <c r="F582" t="s">
        <v>1155</v>
      </c>
      <c r="G582" t="s">
        <v>1156</v>
      </c>
      <c r="H582">
        <v>4.2010499999999999E-2</v>
      </c>
      <c r="I582" t="s">
        <v>1080</v>
      </c>
      <c r="J582">
        <v>4.2010499999999999E-2</v>
      </c>
      <c r="K582" t="s">
        <v>1168</v>
      </c>
      <c r="L582" t="s">
        <v>1082</v>
      </c>
      <c r="M582" t="s">
        <v>1085</v>
      </c>
      <c r="N582">
        <v>0.62</v>
      </c>
      <c r="O582" t="str">
        <f>B582 &amp; E582 &amp; D582</f>
        <v>8EG-6Diesel EG</v>
      </c>
      <c r="P582">
        <v>2.8311423913043502E-4</v>
      </c>
      <c r="Q582">
        <v>20100102</v>
      </c>
    </row>
    <row r="583" spans="1:17" x14ac:dyDescent="0.25">
      <c r="A583">
        <v>2700611</v>
      </c>
      <c r="B583">
        <v>8</v>
      </c>
      <c r="D583" t="s">
        <v>88</v>
      </c>
      <c r="E583" t="s">
        <v>98</v>
      </c>
      <c r="F583" t="s">
        <v>1158</v>
      </c>
      <c r="G583" t="s">
        <v>1159</v>
      </c>
      <c r="H583">
        <v>1.5991200000000001E-3</v>
      </c>
      <c r="I583" t="s">
        <v>1080</v>
      </c>
      <c r="J583">
        <v>1.5991200000000001E-3</v>
      </c>
      <c r="K583" t="s">
        <v>1227</v>
      </c>
      <c r="L583" t="s">
        <v>1082</v>
      </c>
      <c r="M583" t="s">
        <v>1085</v>
      </c>
      <c r="N583">
        <v>0.03</v>
      </c>
      <c r="O583" t="str">
        <f>B583 &amp; E583 &amp; D583</f>
        <v>8EG-8Diesel EG</v>
      </c>
      <c r="P583">
        <v>5.2145217391304301E-7</v>
      </c>
      <c r="Q583">
        <v>20100102</v>
      </c>
    </row>
    <row r="584" spans="1:17" x14ac:dyDescent="0.25">
      <c r="A584">
        <v>2700611</v>
      </c>
      <c r="B584">
        <v>8</v>
      </c>
      <c r="D584" t="s">
        <v>88</v>
      </c>
      <c r="E584" t="s">
        <v>98</v>
      </c>
      <c r="F584" t="s">
        <v>80</v>
      </c>
      <c r="G584" t="s">
        <v>81</v>
      </c>
      <c r="H584">
        <v>1.97501E-2</v>
      </c>
      <c r="I584" t="s">
        <v>1080</v>
      </c>
      <c r="J584">
        <v>1.97501E-2</v>
      </c>
      <c r="K584" t="s">
        <v>1169</v>
      </c>
      <c r="L584" t="s">
        <v>1082</v>
      </c>
      <c r="M584" t="s">
        <v>1085</v>
      </c>
      <c r="N584">
        <v>0.03</v>
      </c>
      <c r="O584" t="str">
        <f>B584 &amp; E584 &amp; D584</f>
        <v>8EG-8Diesel EG</v>
      </c>
      <c r="P584">
        <v>6.4402499999999999E-6</v>
      </c>
      <c r="Q584">
        <v>20100102</v>
      </c>
    </row>
    <row r="585" spans="1:17" x14ac:dyDescent="0.25">
      <c r="A585">
        <v>2700611</v>
      </c>
      <c r="B585">
        <v>8</v>
      </c>
      <c r="D585" t="s">
        <v>88</v>
      </c>
      <c r="E585" t="s">
        <v>98</v>
      </c>
      <c r="F585" t="s">
        <v>1155</v>
      </c>
      <c r="G585" t="s">
        <v>1156</v>
      </c>
      <c r="H585">
        <v>4.2558300000000004E-3</v>
      </c>
      <c r="I585" t="s">
        <v>1080</v>
      </c>
      <c r="J585">
        <v>4.2558300000000004E-3</v>
      </c>
      <c r="K585" t="s">
        <v>1168</v>
      </c>
      <c r="L585" t="s">
        <v>1082</v>
      </c>
      <c r="M585" t="s">
        <v>1085</v>
      </c>
      <c r="N585">
        <v>0.03</v>
      </c>
      <c r="O585" t="str">
        <f>B585 &amp; E585 &amp; D585</f>
        <v>8EG-8Diesel EG</v>
      </c>
      <c r="P585">
        <v>1.38777065217391E-6</v>
      </c>
      <c r="Q585">
        <v>20100102</v>
      </c>
    </row>
    <row r="586" spans="1:17" x14ac:dyDescent="0.25">
      <c r="A586">
        <v>2700611</v>
      </c>
      <c r="B586">
        <v>8</v>
      </c>
      <c r="D586" t="s">
        <v>88</v>
      </c>
      <c r="E586" t="s">
        <v>99</v>
      </c>
      <c r="F586" t="s">
        <v>1158</v>
      </c>
      <c r="G586" t="s">
        <v>1159</v>
      </c>
      <c r="H586">
        <v>0.106708</v>
      </c>
      <c r="I586" t="s">
        <v>1080</v>
      </c>
      <c r="J586">
        <v>0.106708</v>
      </c>
      <c r="K586" t="s">
        <v>1227</v>
      </c>
      <c r="L586" t="s">
        <v>1082</v>
      </c>
      <c r="M586" t="s">
        <v>1085</v>
      </c>
      <c r="N586">
        <v>0.27</v>
      </c>
      <c r="O586" t="str">
        <f>B586 &amp; E586 &amp; D586</f>
        <v>8EG-9Diesel EG</v>
      </c>
      <c r="P586">
        <v>3.13164782608696E-4</v>
      </c>
      <c r="Q586">
        <v>20100102</v>
      </c>
    </row>
    <row r="587" spans="1:17" x14ac:dyDescent="0.25">
      <c r="A587">
        <v>2700611</v>
      </c>
      <c r="B587">
        <v>8</v>
      </c>
      <c r="D587" t="s">
        <v>88</v>
      </c>
      <c r="E587" t="s">
        <v>99</v>
      </c>
      <c r="F587" t="s">
        <v>80</v>
      </c>
      <c r="G587" t="s">
        <v>81</v>
      </c>
      <c r="H587">
        <v>1.3179000000000001</v>
      </c>
      <c r="I587" t="s">
        <v>1080</v>
      </c>
      <c r="J587">
        <v>1.3179000000000001</v>
      </c>
      <c r="K587" t="s">
        <v>1169</v>
      </c>
      <c r="L587" t="s">
        <v>1082</v>
      </c>
      <c r="M587" t="s">
        <v>1085</v>
      </c>
      <c r="N587">
        <v>0.27</v>
      </c>
      <c r="O587" t="str">
        <f>B587 &amp; E587 &amp; D587</f>
        <v>8EG-9Diesel EG</v>
      </c>
      <c r="P587">
        <v>3.8677500000000001E-3</v>
      </c>
      <c r="Q587">
        <v>20100102</v>
      </c>
    </row>
    <row r="588" spans="1:17" x14ac:dyDescent="0.25">
      <c r="A588">
        <v>2700611</v>
      </c>
      <c r="B588">
        <v>8</v>
      </c>
      <c r="D588" t="s">
        <v>88</v>
      </c>
      <c r="E588" t="s">
        <v>99</v>
      </c>
      <c r="F588" t="s">
        <v>1155</v>
      </c>
      <c r="G588" t="s">
        <v>1156</v>
      </c>
      <c r="H588">
        <v>0.28398699999999999</v>
      </c>
      <c r="I588" t="s">
        <v>1080</v>
      </c>
      <c r="J588">
        <v>0.28398699999999999</v>
      </c>
      <c r="K588" t="s">
        <v>1168</v>
      </c>
      <c r="L588" t="s">
        <v>1082</v>
      </c>
      <c r="M588" t="s">
        <v>1085</v>
      </c>
      <c r="N588">
        <v>0.27</v>
      </c>
      <c r="O588" t="str">
        <f>B588 &amp; E588 &amp; D588</f>
        <v>8EG-9Diesel EG</v>
      </c>
      <c r="P588">
        <v>8.3344010869565205E-4</v>
      </c>
      <c r="Q588">
        <v>20100102</v>
      </c>
    </row>
    <row r="589" spans="1:17" x14ac:dyDescent="0.25">
      <c r="A589">
        <v>2700611</v>
      </c>
      <c r="B589">
        <v>8</v>
      </c>
      <c r="D589" t="s">
        <v>78</v>
      </c>
      <c r="E589" t="s">
        <v>100</v>
      </c>
      <c r="F589" t="s">
        <v>1158</v>
      </c>
      <c r="G589" t="s">
        <v>1159</v>
      </c>
      <c r="H589">
        <v>5.2838499999999997E-3</v>
      </c>
      <c r="I589" t="s">
        <v>1080</v>
      </c>
      <c r="J589">
        <v>5.2838499999999997E-3</v>
      </c>
      <c r="K589" t="s">
        <v>1160</v>
      </c>
      <c r="L589" t="s">
        <v>1082</v>
      </c>
      <c r="M589" t="s">
        <v>1088</v>
      </c>
      <c r="N589">
        <v>0</v>
      </c>
      <c r="O589" t="str">
        <f>B589 &amp; E589 &amp; D589</f>
        <v>8Hospital Insig1</v>
      </c>
      <c r="P589">
        <v>0</v>
      </c>
      <c r="Q589">
        <v>10300603</v>
      </c>
    </row>
    <row r="590" spans="1:17" x14ac:dyDescent="0.25">
      <c r="A590">
        <v>2700611</v>
      </c>
      <c r="B590">
        <v>8</v>
      </c>
      <c r="D590" t="s">
        <v>78</v>
      </c>
      <c r="E590" t="s">
        <v>100</v>
      </c>
      <c r="F590" t="s">
        <v>80</v>
      </c>
      <c r="G590" t="s">
        <v>81</v>
      </c>
      <c r="H590">
        <v>9.6070000000000003E-2</v>
      </c>
      <c r="I590" t="s">
        <v>1080</v>
      </c>
      <c r="J590">
        <v>9.6070000000000003E-2</v>
      </c>
      <c r="K590" t="s">
        <v>1081</v>
      </c>
      <c r="L590" t="s">
        <v>1082</v>
      </c>
      <c r="M590" t="s">
        <v>1088</v>
      </c>
      <c r="N590">
        <v>0</v>
      </c>
      <c r="O590" t="str">
        <f>B590 &amp; E590 &amp; D590</f>
        <v>8Hospital Insig1</v>
      </c>
      <c r="P590">
        <v>0</v>
      </c>
      <c r="Q590">
        <v>10300603</v>
      </c>
    </row>
    <row r="591" spans="1:17" x14ac:dyDescent="0.25">
      <c r="A591">
        <v>2700611</v>
      </c>
      <c r="B591">
        <v>8</v>
      </c>
      <c r="D591" t="s">
        <v>78</v>
      </c>
      <c r="E591" t="s">
        <v>100</v>
      </c>
      <c r="F591" t="s">
        <v>1155</v>
      </c>
      <c r="G591" t="s">
        <v>1156</v>
      </c>
      <c r="H591">
        <v>8.0698800000000001E-2</v>
      </c>
      <c r="I591" t="s">
        <v>1080</v>
      </c>
      <c r="J591">
        <v>8.0698800000000001E-2</v>
      </c>
      <c r="K591" t="s">
        <v>1157</v>
      </c>
      <c r="L591" t="s">
        <v>1082</v>
      </c>
      <c r="M591" t="s">
        <v>1088</v>
      </c>
      <c r="N591">
        <v>0</v>
      </c>
      <c r="O591" t="str">
        <f>B591 &amp; E591 &amp; D591</f>
        <v>8Hospital Insig1</v>
      </c>
      <c r="P591">
        <v>0</v>
      </c>
      <c r="Q591">
        <v>10300603</v>
      </c>
    </row>
    <row r="592" spans="1:17" x14ac:dyDescent="0.25">
      <c r="A592">
        <v>2700611</v>
      </c>
      <c r="B592">
        <v>8</v>
      </c>
      <c r="D592" t="s">
        <v>78</v>
      </c>
      <c r="E592" t="s">
        <v>101</v>
      </c>
      <c r="F592" t="s">
        <v>1158</v>
      </c>
      <c r="G592" t="s">
        <v>1159</v>
      </c>
      <c r="H592">
        <v>9.2399999999999996E-5</v>
      </c>
      <c r="I592" t="s">
        <v>1080</v>
      </c>
      <c r="J592">
        <v>9.2399999999999996E-5</v>
      </c>
      <c r="K592" t="s">
        <v>1160</v>
      </c>
      <c r="L592" t="s">
        <v>1082</v>
      </c>
      <c r="M592" t="s">
        <v>1088</v>
      </c>
      <c r="N592">
        <v>0.26</v>
      </c>
      <c r="O592" t="str">
        <f>B592 &amp; E592 &amp; D592</f>
        <v>8Jail Insig1</v>
      </c>
      <c r="P592">
        <v>2.6113043478260899E-7</v>
      </c>
      <c r="Q592">
        <v>10300603</v>
      </c>
    </row>
    <row r="593" spans="1:17" x14ac:dyDescent="0.25">
      <c r="A593">
        <v>2700611</v>
      </c>
      <c r="B593">
        <v>8</v>
      </c>
      <c r="D593" t="s">
        <v>78</v>
      </c>
      <c r="E593" t="s">
        <v>101</v>
      </c>
      <c r="F593" t="s">
        <v>80</v>
      </c>
      <c r="G593" t="s">
        <v>81</v>
      </c>
      <c r="H593">
        <v>1.6800000000000001E-3</v>
      </c>
      <c r="I593" t="s">
        <v>1080</v>
      </c>
      <c r="J593">
        <v>1.6800000000000001E-3</v>
      </c>
      <c r="K593" t="s">
        <v>1081</v>
      </c>
      <c r="L593" t="s">
        <v>1082</v>
      </c>
      <c r="M593" t="s">
        <v>1088</v>
      </c>
      <c r="N593">
        <v>0.26</v>
      </c>
      <c r="O593" t="str">
        <f>B593 &amp; E593 &amp; D593</f>
        <v>8Jail Insig1</v>
      </c>
      <c r="P593">
        <v>4.7478260869565201E-6</v>
      </c>
      <c r="Q593">
        <v>10300603</v>
      </c>
    </row>
    <row r="594" spans="1:17" x14ac:dyDescent="0.25">
      <c r="A594">
        <v>2700611</v>
      </c>
      <c r="B594">
        <v>8</v>
      </c>
      <c r="D594" t="s">
        <v>78</v>
      </c>
      <c r="E594" t="s">
        <v>101</v>
      </c>
      <c r="F594" t="s">
        <v>1155</v>
      </c>
      <c r="G594" t="s">
        <v>1156</v>
      </c>
      <c r="H594">
        <v>1.4112E-3</v>
      </c>
      <c r="I594" t="s">
        <v>1080</v>
      </c>
      <c r="J594">
        <v>1.4112E-3</v>
      </c>
      <c r="K594" t="s">
        <v>1157</v>
      </c>
      <c r="L594" t="s">
        <v>1082</v>
      </c>
      <c r="M594" t="s">
        <v>1088</v>
      </c>
      <c r="N594">
        <v>0.26</v>
      </c>
      <c r="O594" t="str">
        <f>B594 &amp; E594 &amp; D594</f>
        <v>8Jail Insig1</v>
      </c>
      <c r="P594">
        <v>3.9881739130434798E-6</v>
      </c>
      <c r="Q594">
        <v>10300603</v>
      </c>
    </row>
    <row r="595" spans="1:17" x14ac:dyDescent="0.25">
      <c r="A595">
        <v>2700611</v>
      </c>
      <c r="B595">
        <v>8</v>
      </c>
      <c r="D595" t="s">
        <v>88</v>
      </c>
      <c r="E595" t="s">
        <v>102</v>
      </c>
      <c r="F595" t="s">
        <v>1158</v>
      </c>
      <c r="G595" t="s">
        <v>1159</v>
      </c>
      <c r="H595">
        <v>6.3101399999999997E-3</v>
      </c>
      <c r="I595" t="s">
        <v>1080</v>
      </c>
      <c r="J595">
        <v>6.3101399999999997E-3</v>
      </c>
      <c r="K595" t="s">
        <v>1227</v>
      </c>
      <c r="L595" t="s">
        <v>1082</v>
      </c>
      <c r="M595" t="s">
        <v>1085</v>
      </c>
      <c r="N595">
        <v>0</v>
      </c>
      <c r="O595" t="str">
        <f>B595 &amp; E595 &amp; D595</f>
        <v>8TEMP 2021Diesel EG</v>
      </c>
      <c r="P595">
        <v>0</v>
      </c>
      <c r="Q595">
        <v>20100102</v>
      </c>
    </row>
    <row r="596" spans="1:17" x14ac:dyDescent="0.25">
      <c r="A596">
        <v>2700611</v>
      </c>
      <c r="B596">
        <v>8</v>
      </c>
      <c r="D596" t="s">
        <v>88</v>
      </c>
      <c r="E596" t="s">
        <v>102</v>
      </c>
      <c r="F596" t="s">
        <v>80</v>
      </c>
      <c r="G596" t="s">
        <v>81</v>
      </c>
      <c r="H596">
        <v>7.7934000000000003E-2</v>
      </c>
      <c r="I596" t="s">
        <v>1080</v>
      </c>
      <c r="J596">
        <v>7.7934000000000003E-2</v>
      </c>
      <c r="K596" t="s">
        <v>1169</v>
      </c>
      <c r="L596" t="s">
        <v>1082</v>
      </c>
      <c r="M596" t="s">
        <v>1085</v>
      </c>
      <c r="N596">
        <v>0</v>
      </c>
      <c r="O596" t="str">
        <f>B596 &amp; E596 &amp; D596</f>
        <v>8TEMP 2021Diesel EG</v>
      </c>
      <c r="P596">
        <v>0</v>
      </c>
      <c r="Q596">
        <v>20100102</v>
      </c>
    </row>
    <row r="597" spans="1:17" x14ac:dyDescent="0.25">
      <c r="A597">
        <v>2700611</v>
      </c>
      <c r="B597">
        <v>8</v>
      </c>
      <c r="D597" t="s">
        <v>88</v>
      </c>
      <c r="E597" t="s">
        <v>102</v>
      </c>
      <c r="F597" t="s">
        <v>1155</v>
      </c>
      <c r="G597" t="s">
        <v>1156</v>
      </c>
      <c r="H597">
        <v>1.6793499999999999E-2</v>
      </c>
      <c r="I597" t="s">
        <v>1080</v>
      </c>
      <c r="J597">
        <v>1.6793499999999999E-2</v>
      </c>
      <c r="K597" t="s">
        <v>1168</v>
      </c>
      <c r="L597" t="s">
        <v>1082</v>
      </c>
      <c r="M597" t="s">
        <v>1085</v>
      </c>
      <c r="N597">
        <v>0</v>
      </c>
      <c r="O597" t="str">
        <f>B597 &amp; E597 &amp; D597</f>
        <v>8TEMP 2021Diesel EG</v>
      </c>
      <c r="P597">
        <v>0</v>
      </c>
      <c r="Q597">
        <v>20100102</v>
      </c>
    </row>
    <row r="598" spans="1:17" x14ac:dyDescent="0.25">
      <c r="A598">
        <v>2700611</v>
      </c>
      <c r="B598">
        <v>8</v>
      </c>
      <c r="D598" t="s">
        <v>1296</v>
      </c>
      <c r="E598" t="s">
        <v>1312</v>
      </c>
      <c r="F598" t="s">
        <v>1158</v>
      </c>
      <c r="G598" t="s">
        <v>1159</v>
      </c>
      <c r="H598">
        <v>0.28464699999999998</v>
      </c>
      <c r="I598" t="s">
        <v>1082</v>
      </c>
      <c r="J598">
        <v>1.4232399999999999E-4</v>
      </c>
      <c r="K598" t="s">
        <v>1086</v>
      </c>
      <c r="L598" t="s">
        <v>1086</v>
      </c>
      <c r="M598" t="s">
        <v>1086</v>
      </c>
      <c r="N598">
        <v>0</v>
      </c>
      <c r="O598" t="str">
        <f>B598 &amp; E598 &amp; D598</f>
        <v>8TEMP 2021 TANKBreathing</v>
      </c>
      <c r="P598">
        <v>0</v>
      </c>
      <c r="Q598">
        <v>39090003</v>
      </c>
    </row>
    <row r="599" spans="1:17" x14ac:dyDescent="0.25">
      <c r="A599">
        <v>2700611</v>
      </c>
      <c r="B599">
        <v>8</v>
      </c>
      <c r="D599" t="s">
        <v>1297</v>
      </c>
      <c r="E599" t="s">
        <v>1312</v>
      </c>
      <c r="F599" t="s">
        <v>1158</v>
      </c>
      <c r="G599" t="s">
        <v>1159</v>
      </c>
      <c r="H599">
        <v>4.7058400000000002E-3</v>
      </c>
      <c r="I599" t="s">
        <v>1082</v>
      </c>
      <c r="J599">
        <v>2.3529200000000001E-6</v>
      </c>
      <c r="K599" t="s">
        <v>1086</v>
      </c>
      <c r="L599" t="s">
        <v>1086</v>
      </c>
      <c r="M599" t="s">
        <v>1086</v>
      </c>
      <c r="N599">
        <v>0</v>
      </c>
      <c r="O599" t="str">
        <f>B599 &amp; E599 &amp; D599</f>
        <v>8TEMP 2021 TANKWorking</v>
      </c>
      <c r="P599">
        <v>0</v>
      </c>
      <c r="Q599">
        <v>39090004</v>
      </c>
    </row>
    <row r="600" spans="1:17" x14ac:dyDescent="0.25">
      <c r="A600">
        <v>2700611</v>
      </c>
      <c r="B600">
        <v>8</v>
      </c>
      <c r="D600" t="s">
        <v>1297</v>
      </c>
      <c r="E600" t="s">
        <v>1313</v>
      </c>
      <c r="F600" t="s">
        <v>1158</v>
      </c>
      <c r="G600" t="s">
        <v>1159</v>
      </c>
      <c r="H600">
        <v>7.7853199999999997E-2</v>
      </c>
      <c r="I600" t="s">
        <v>1082</v>
      </c>
      <c r="J600">
        <v>3.8926600000000001E-5</v>
      </c>
      <c r="K600" t="s">
        <v>1086</v>
      </c>
      <c r="L600" t="s">
        <v>1086</v>
      </c>
      <c r="M600" t="s">
        <v>1086</v>
      </c>
      <c r="N600">
        <v>0.27</v>
      </c>
      <c r="O600" t="str">
        <f>B600 &amp; E600 &amp; D600</f>
        <v>8UST-9Working</v>
      </c>
      <c r="P600">
        <v>1.14241108695652E-7</v>
      </c>
      <c r="Q600">
        <v>39090004</v>
      </c>
    </row>
    <row r="601" spans="1:17" x14ac:dyDescent="0.25">
      <c r="A601">
        <v>17061511</v>
      </c>
      <c r="B601">
        <v>11003</v>
      </c>
      <c r="D601" t="s">
        <v>83</v>
      </c>
      <c r="E601" t="s">
        <v>970</v>
      </c>
      <c r="F601" t="s">
        <v>1158</v>
      </c>
      <c r="G601" t="s">
        <v>1159</v>
      </c>
      <c r="H601">
        <v>0</v>
      </c>
      <c r="I601" t="s">
        <v>1080</v>
      </c>
      <c r="J601">
        <v>0</v>
      </c>
      <c r="K601" t="s">
        <v>1314</v>
      </c>
      <c r="L601" t="s">
        <v>1082</v>
      </c>
      <c r="M601" t="s">
        <v>1093</v>
      </c>
      <c r="N601">
        <v>0</v>
      </c>
      <c r="O601" t="str">
        <f>B601 &amp; E601 &amp; D601</f>
        <v>11003B12</v>
      </c>
      <c r="P601">
        <v>0</v>
      </c>
      <c r="Q601">
        <v>10300502</v>
      </c>
    </row>
    <row r="602" spans="1:17" x14ac:dyDescent="0.25">
      <c r="A602">
        <v>17061511</v>
      </c>
      <c r="B602">
        <v>11003</v>
      </c>
      <c r="D602" t="s">
        <v>83</v>
      </c>
      <c r="E602" t="s">
        <v>970</v>
      </c>
      <c r="F602" t="s">
        <v>80</v>
      </c>
      <c r="G602" t="s">
        <v>81</v>
      </c>
      <c r="H602">
        <v>1E-3</v>
      </c>
      <c r="I602" t="s">
        <v>1080</v>
      </c>
      <c r="J602">
        <v>1E-3</v>
      </c>
      <c r="K602" t="s">
        <v>1315</v>
      </c>
      <c r="L602" t="s">
        <v>1082</v>
      </c>
      <c r="M602" t="s">
        <v>1093</v>
      </c>
      <c r="N602">
        <v>0</v>
      </c>
      <c r="O602" t="str">
        <f>B602 &amp; E602 &amp; D602</f>
        <v>11003B12</v>
      </c>
      <c r="P602">
        <v>0</v>
      </c>
      <c r="Q602">
        <v>10300502</v>
      </c>
    </row>
    <row r="603" spans="1:17" x14ac:dyDescent="0.25">
      <c r="A603">
        <v>17061511</v>
      </c>
      <c r="B603">
        <v>11003</v>
      </c>
      <c r="D603" t="s">
        <v>83</v>
      </c>
      <c r="E603" t="s">
        <v>970</v>
      </c>
      <c r="F603" t="s">
        <v>1155</v>
      </c>
      <c r="G603" t="s">
        <v>1156</v>
      </c>
      <c r="H603">
        <v>0</v>
      </c>
      <c r="I603" t="s">
        <v>1080</v>
      </c>
      <c r="J603">
        <v>0</v>
      </c>
      <c r="K603" t="s">
        <v>1316</v>
      </c>
      <c r="L603" t="s">
        <v>1082</v>
      </c>
      <c r="M603" t="s">
        <v>1093</v>
      </c>
      <c r="N603">
        <v>0</v>
      </c>
      <c r="O603" t="str">
        <f>B603 &amp; E603 &amp; D603</f>
        <v>11003B12</v>
      </c>
      <c r="P603">
        <v>0</v>
      </c>
      <c r="Q603">
        <v>10300502</v>
      </c>
    </row>
    <row r="604" spans="1:17" x14ac:dyDescent="0.25">
      <c r="A604">
        <v>17061511</v>
      </c>
      <c r="B604">
        <v>11003</v>
      </c>
      <c r="D604" t="s">
        <v>78</v>
      </c>
      <c r="E604" t="s">
        <v>970</v>
      </c>
      <c r="F604" t="s">
        <v>80</v>
      </c>
      <c r="G604" t="s">
        <v>81</v>
      </c>
      <c r="H604">
        <v>1.208</v>
      </c>
      <c r="I604" t="s">
        <v>1080</v>
      </c>
      <c r="J604">
        <v>1.208</v>
      </c>
      <c r="K604" t="s">
        <v>1317</v>
      </c>
      <c r="L604" t="s">
        <v>1082</v>
      </c>
      <c r="M604" t="s">
        <v>1093</v>
      </c>
      <c r="N604">
        <v>0</v>
      </c>
      <c r="O604" t="str">
        <f>B604 &amp; E604 &amp; D604</f>
        <v>11003B11</v>
      </c>
      <c r="P604">
        <v>0</v>
      </c>
      <c r="Q604">
        <v>10300602</v>
      </c>
    </row>
    <row r="605" spans="1:17" x14ac:dyDescent="0.25">
      <c r="A605">
        <v>17061511</v>
      </c>
      <c r="B605">
        <v>11003</v>
      </c>
      <c r="D605" t="s">
        <v>78</v>
      </c>
      <c r="E605" t="s">
        <v>970</v>
      </c>
      <c r="F605" t="s">
        <v>1158</v>
      </c>
      <c r="G605" t="s">
        <v>1159</v>
      </c>
      <c r="H605">
        <v>0</v>
      </c>
      <c r="I605" t="s">
        <v>1080</v>
      </c>
      <c r="J605">
        <v>0</v>
      </c>
      <c r="K605" t="s">
        <v>1314</v>
      </c>
      <c r="L605" t="s">
        <v>1082</v>
      </c>
      <c r="M605" t="s">
        <v>1093</v>
      </c>
      <c r="N605">
        <v>0</v>
      </c>
      <c r="O605" t="str">
        <f>B605 &amp; E605 &amp; D605</f>
        <v>11003B11</v>
      </c>
      <c r="P605">
        <v>0</v>
      </c>
      <c r="Q605">
        <v>10300602</v>
      </c>
    </row>
    <row r="606" spans="1:17" x14ac:dyDescent="0.25">
      <c r="A606">
        <v>17061511</v>
      </c>
      <c r="B606">
        <v>11003</v>
      </c>
      <c r="D606" t="s">
        <v>78</v>
      </c>
      <c r="E606" t="s">
        <v>970</v>
      </c>
      <c r="F606" t="s">
        <v>1155</v>
      </c>
      <c r="G606" t="s">
        <v>1156</v>
      </c>
      <c r="H606">
        <v>1.6E-2</v>
      </c>
      <c r="I606" t="s">
        <v>1080</v>
      </c>
      <c r="J606">
        <v>1.6E-2</v>
      </c>
      <c r="K606" t="s">
        <v>1316</v>
      </c>
      <c r="L606" t="s">
        <v>1082</v>
      </c>
      <c r="M606" t="s">
        <v>1093</v>
      </c>
      <c r="N606">
        <v>0</v>
      </c>
      <c r="O606" t="str">
        <f>B606 &amp; E606 &amp; D606</f>
        <v>11003B11</v>
      </c>
      <c r="P606">
        <v>0</v>
      </c>
      <c r="Q606">
        <v>10300602</v>
      </c>
    </row>
    <row r="607" spans="1:17" x14ac:dyDescent="0.25">
      <c r="A607">
        <v>17061511</v>
      </c>
      <c r="B607">
        <v>11003</v>
      </c>
      <c r="D607" t="s">
        <v>83</v>
      </c>
      <c r="E607" t="s">
        <v>971</v>
      </c>
      <c r="F607" t="s">
        <v>1158</v>
      </c>
      <c r="G607" t="s">
        <v>1159</v>
      </c>
      <c r="H607">
        <v>0</v>
      </c>
      <c r="I607" t="s">
        <v>1080</v>
      </c>
      <c r="J607">
        <v>0</v>
      </c>
      <c r="K607" t="s">
        <v>1314</v>
      </c>
      <c r="L607" t="s">
        <v>1082</v>
      </c>
      <c r="M607" t="s">
        <v>1093</v>
      </c>
      <c r="N607">
        <v>0</v>
      </c>
      <c r="O607" t="str">
        <f>B607 &amp; E607 &amp; D607</f>
        <v>11003B22</v>
      </c>
      <c r="P607">
        <v>0</v>
      </c>
      <c r="Q607">
        <v>10300502</v>
      </c>
    </row>
    <row r="608" spans="1:17" x14ac:dyDescent="0.25">
      <c r="A608">
        <v>17061511</v>
      </c>
      <c r="B608">
        <v>11003</v>
      </c>
      <c r="D608" t="s">
        <v>83</v>
      </c>
      <c r="E608" t="s">
        <v>971</v>
      </c>
      <c r="F608" t="s">
        <v>1155</v>
      </c>
      <c r="G608" t="s">
        <v>1156</v>
      </c>
      <c r="H608">
        <v>0</v>
      </c>
      <c r="I608" t="s">
        <v>1080</v>
      </c>
      <c r="J608">
        <v>0</v>
      </c>
      <c r="K608" t="s">
        <v>1237</v>
      </c>
      <c r="L608" t="s">
        <v>1082</v>
      </c>
      <c r="M608" t="s">
        <v>1093</v>
      </c>
      <c r="N608">
        <v>0</v>
      </c>
      <c r="O608" t="str">
        <f>B608 &amp; E608 &amp; D608</f>
        <v>11003B22</v>
      </c>
      <c r="P608">
        <v>0</v>
      </c>
      <c r="Q608">
        <v>10300502</v>
      </c>
    </row>
    <row r="609" spans="1:17" x14ac:dyDescent="0.25">
      <c r="A609">
        <v>17061511</v>
      </c>
      <c r="B609">
        <v>11003</v>
      </c>
      <c r="D609" t="s">
        <v>83</v>
      </c>
      <c r="E609" t="s">
        <v>971</v>
      </c>
      <c r="F609" t="s">
        <v>80</v>
      </c>
      <c r="G609" t="s">
        <v>81</v>
      </c>
      <c r="H609">
        <v>2E-3</v>
      </c>
      <c r="I609" t="s">
        <v>1080</v>
      </c>
      <c r="J609">
        <v>2E-3</v>
      </c>
      <c r="K609" t="s">
        <v>1318</v>
      </c>
      <c r="L609" t="s">
        <v>1082</v>
      </c>
      <c r="M609" t="s">
        <v>1093</v>
      </c>
      <c r="N609">
        <v>0</v>
      </c>
      <c r="O609" t="str">
        <f>B609 &amp; E609 &amp; D609</f>
        <v>11003B22</v>
      </c>
      <c r="P609">
        <v>0</v>
      </c>
      <c r="Q609">
        <v>10300502</v>
      </c>
    </row>
    <row r="610" spans="1:17" x14ac:dyDescent="0.25">
      <c r="A610">
        <v>17061511</v>
      </c>
      <c r="B610">
        <v>11003</v>
      </c>
      <c r="D610" t="s">
        <v>78</v>
      </c>
      <c r="E610" t="s">
        <v>971</v>
      </c>
      <c r="F610" t="s">
        <v>1158</v>
      </c>
      <c r="G610" t="s">
        <v>1159</v>
      </c>
      <c r="H610">
        <v>3.5000000000000003E-2</v>
      </c>
      <c r="I610" t="s">
        <v>1080</v>
      </c>
      <c r="J610">
        <v>3.5000000000000003E-2</v>
      </c>
      <c r="K610" t="s">
        <v>1319</v>
      </c>
      <c r="L610" t="s">
        <v>1082</v>
      </c>
      <c r="M610" t="s">
        <v>1093</v>
      </c>
      <c r="N610">
        <v>0</v>
      </c>
      <c r="O610" t="str">
        <f>B610 &amp; E610 &amp; D610</f>
        <v>11003B21</v>
      </c>
      <c r="P610">
        <v>0</v>
      </c>
      <c r="Q610">
        <v>10300602</v>
      </c>
    </row>
    <row r="611" spans="1:17" x14ac:dyDescent="0.25">
      <c r="A611">
        <v>17061511</v>
      </c>
      <c r="B611">
        <v>11003</v>
      </c>
      <c r="D611" t="s">
        <v>78</v>
      </c>
      <c r="E611" t="s">
        <v>971</v>
      </c>
      <c r="F611" t="s">
        <v>1155</v>
      </c>
      <c r="G611" t="s">
        <v>1156</v>
      </c>
      <c r="H611">
        <v>1.2E-2</v>
      </c>
      <c r="I611" t="s">
        <v>1080</v>
      </c>
      <c r="J611">
        <v>1.2E-2</v>
      </c>
      <c r="K611" t="s">
        <v>1320</v>
      </c>
      <c r="L611" t="s">
        <v>1082</v>
      </c>
      <c r="M611" t="s">
        <v>1093</v>
      </c>
      <c r="N611">
        <v>0</v>
      </c>
      <c r="O611" t="str">
        <f>B611 &amp; E611 &amp; D611</f>
        <v>11003B21</v>
      </c>
      <c r="P611">
        <v>0</v>
      </c>
      <c r="Q611">
        <v>10300602</v>
      </c>
    </row>
    <row r="612" spans="1:17" x14ac:dyDescent="0.25">
      <c r="A612">
        <v>17061511</v>
      </c>
      <c r="B612">
        <v>11003</v>
      </c>
      <c r="D612" t="s">
        <v>78</v>
      </c>
      <c r="E612" t="s">
        <v>971</v>
      </c>
      <c r="F612" t="s">
        <v>80</v>
      </c>
      <c r="G612" t="s">
        <v>81</v>
      </c>
      <c r="H612">
        <v>0.47099999999999997</v>
      </c>
      <c r="I612" t="s">
        <v>1080</v>
      </c>
      <c r="J612">
        <v>0.47099999999999997</v>
      </c>
      <c r="K612" t="s">
        <v>1321</v>
      </c>
      <c r="L612" t="s">
        <v>1082</v>
      </c>
      <c r="M612" t="s">
        <v>1093</v>
      </c>
      <c r="N612">
        <v>0</v>
      </c>
      <c r="O612" t="str">
        <f>B612 &amp; E612 &amp; D612</f>
        <v>11003B21</v>
      </c>
      <c r="P612">
        <v>0</v>
      </c>
      <c r="Q612">
        <v>10300602</v>
      </c>
    </row>
    <row r="613" spans="1:17" x14ac:dyDescent="0.25">
      <c r="A613">
        <v>17061511</v>
      </c>
      <c r="B613">
        <v>11003</v>
      </c>
      <c r="D613" t="s">
        <v>83</v>
      </c>
      <c r="E613" t="s">
        <v>975</v>
      </c>
      <c r="F613" t="s">
        <v>80</v>
      </c>
      <c r="G613" t="s">
        <v>81</v>
      </c>
      <c r="H613">
        <v>1E-3</v>
      </c>
      <c r="I613" t="s">
        <v>1080</v>
      </c>
      <c r="J613">
        <v>1E-3</v>
      </c>
      <c r="K613" t="s">
        <v>1322</v>
      </c>
      <c r="L613" t="s">
        <v>1082</v>
      </c>
      <c r="M613" t="s">
        <v>1093</v>
      </c>
      <c r="N613">
        <v>0.63200000000000001</v>
      </c>
      <c r="O613" t="str">
        <f>B613 &amp; E613 &amp; D613</f>
        <v>11003B52</v>
      </c>
      <c r="P613">
        <v>6.8695652173913104E-6</v>
      </c>
      <c r="Q613">
        <v>10300502</v>
      </c>
    </row>
    <row r="614" spans="1:17" x14ac:dyDescent="0.25">
      <c r="A614">
        <v>17061511</v>
      </c>
      <c r="B614">
        <v>11003</v>
      </c>
      <c r="D614" t="s">
        <v>83</v>
      </c>
      <c r="E614" t="s">
        <v>975</v>
      </c>
      <c r="F614" t="s">
        <v>1155</v>
      </c>
      <c r="G614" t="s">
        <v>1156</v>
      </c>
      <c r="H614">
        <v>0</v>
      </c>
      <c r="I614" t="s">
        <v>1080</v>
      </c>
      <c r="J614">
        <v>0</v>
      </c>
      <c r="K614" t="s">
        <v>1323</v>
      </c>
      <c r="L614" t="s">
        <v>1082</v>
      </c>
      <c r="M614" t="s">
        <v>1093</v>
      </c>
      <c r="N614">
        <v>0.63200000000000001</v>
      </c>
      <c r="O614" t="str">
        <f>B614 &amp; E614 &amp; D614</f>
        <v>11003B52</v>
      </c>
      <c r="P614">
        <v>0</v>
      </c>
      <c r="Q614">
        <v>10300502</v>
      </c>
    </row>
    <row r="615" spans="1:17" x14ac:dyDescent="0.25">
      <c r="A615">
        <v>17061511</v>
      </c>
      <c r="B615">
        <v>11003</v>
      </c>
      <c r="D615" t="s">
        <v>83</v>
      </c>
      <c r="E615" t="s">
        <v>975</v>
      </c>
      <c r="F615" t="s">
        <v>1158</v>
      </c>
      <c r="G615" t="s">
        <v>1159</v>
      </c>
      <c r="H615">
        <v>0</v>
      </c>
      <c r="I615" t="s">
        <v>1080</v>
      </c>
      <c r="J615">
        <v>0</v>
      </c>
      <c r="K615" t="s">
        <v>1201</v>
      </c>
      <c r="L615" t="s">
        <v>1082</v>
      </c>
      <c r="M615" t="s">
        <v>1087</v>
      </c>
      <c r="N615">
        <v>0.63200000000000001</v>
      </c>
      <c r="O615" t="str">
        <f>B615 &amp; E615 &amp; D615</f>
        <v>11003B52</v>
      </c>
      <c r="P615">
        <v>0</v>
      </c>
      <c r="Q615">
        <v>10300502</v>
      </c>
    </row>
    <row r="616" spans="1:17" x14ac:dyDescent="0.25">
      <c r="A616">
        <v>17061511</v>
      </c>
      <c r="B616">
        <v>11003</v>
      </c>
      <c r="D616" t="s">
        <v>78</v>
      </c>
      <c r="E616" t="s">
        <v>975</v>
      </c>
      <c r="F616" t="s">
        <v>80</v>
      </c>
      <c r="G616" t="s">
        <v>81</v>
      </c>
      <c r="H616">
        <v>1.208</v>
      </c>
      <c r="I616" t="s">
        <v>1080</v>
      </c>
      <c r="J616">
        <v>1.208</v>
      </c>
      <c r="K616" t="s">
        <v>1324</v>
      </c>
      <c r="L616" t="s">
        <v>1082</v>
      </c>
      <c r="M616" t="s">
        <v>1093</v>
      </c>
      <c r="N616">
        <v>0.32500000000000001</v>
      </c>
      <c r="O616" t="str">
        <f>B616 &amp; E616 &amp; D616</f>
        <v>11003B51</v>
      </c>
      <c r="P616">
        <v>4.2673913043478296E-3</v>
      </c>
      <c r="Q616">
        <v>10200602</v>
      </c>
    </row>
    <row r="617" spans="1:17" x14ac:dyDescent="0.25">
      <c r="A617">
        <v>17061511</v>
      </c>
      <c r="B617">
        <v>11003</v>
      </c>
      <c r="D617" t="s">
        <v>78</v>
      </c>
      <c r="E617" t="s">
        <v>975</v>
      </c>
      <c r="F617" t="s">
        <v>1155</v>
      </c>
      <c r="G617" t="s">
        <v>1156</v>
      </c>
      <c r="H617">
        <v>1.6E-2</v>
      </c>
      <c r="I617" t="s">
        <v>1080</v>
      </c>
      <c r="J617">
        <v>1.6E-2</v>
      </c>
      <c r="K617" t="s">
        <v>1325</v>
      </c>
      <c r="L617" t="s">
        <v>1082</v>
      </c>
      <c r="M617" t="s">
        <v>1093</v>
      </c>
      <c r="N617">
        <v>0.32500000000000001</v>
      </c>
      <c r="O617" t="str">
        <f>B617 &amp; E617 &amp; D617</f>
        <v>11003B51</v>
      </c>
      <c r="P617">
        <v>5.6521739130434798E-5</v>
      </c>
      <c r="Q617">
        <v>10200602</v>
      </c>
    </row>
    <row r="618" spans="1:17" x14ac:dyDescent="0.25">
      <c r="A618">
        <v>17061511</v>
      </c>
      <c r="B618">
        <v>11003</v>
      </c>
      <c r="D618" t="s">
        <v>78</v>
      </c>
      <c r="E618" t="s">
        <v>975</v>
      </c>
      <c r="F618" t="s">
        <v>1158</v>
      </c>
      <c r="G618" t="s">
        <v>1159</v>
      </c>
      <c r="H618">
        <v>0</v>
      </c>
      <c r="I618" t="s">
        <v>1080</v>
      </c>
      <c r="J618">
        <v>0</v>
      </c>
      <c r="K618" t="s">
        <v>1160</v>
      </c>
      <c r="L618" t="s">
        <v>1082</v>
      </c>
      <c r="M618" t="s">
        <v>1083</v>
      </c>
      <c r="N618">
        <v>0.33200000000000002</v>
      </c>
      <c r="O618" t="str">
        <f>B618 &amp; E618 &amp; D618</f>
        <v>11003B51</v>
      </c>
      <c r="P618">
        <f>(N618)/(92)/(2000)</f>
        <v>1.8043478260869567E-6</v>
      </c>
      <c r="Q618">
        <v>10200602</v>
      </c>
    </row>
    <row r="619" spans="1:17" x14ac:dyDescent="0.25">
      <c r="A619">
        <v>17061511</v>
      </c>
      <c r="B619">
        <v>11003</v>
      </c>
      <c r="D619" t="s">
        <v>83</v>
      </c>
      <c r="E619" t="s">
        <v>976</v>
      </c>
      <c r="F619" t="s">
        <v>80</v>
      </c>
      <c r="G619" t="s">
        <v>81</v>
      </c>
      <c r="H619">
        <v>1E-3</v>
      </c>
      <c r="I619" t="s">
        <v>1080</v>
      </c>
      <c r="J619">
        <v>1E-3</v>
      </c>
      <c r="K619" t="s">
        <v>1326</v>
      </c>
      <c r="L619" t="s">
        <v>1082</v>
      </c>
      <c r="M619" t="s">
        <v>1093</v>
      </c>
      <c r="N619">
        <v>0</v>
      </c>
      <c r="O619" t="str">
        <f>B619 &amp; E619 &amp; D619</f>
        <v>11003B62</v>
      </c>
      <c r="P619">
        <v>0</v>
      </c>
      <c r="Q619">
        <v>10300502</v>
      </c>
    </row>
    <row r="620" spans="1:17" x14ac:dyDescent="0.25">
      <c r="A620">
        <v>17061511</v>
      </c>
      <c r="B620">
        <v>11003</v>
      </c>
      <c r="D620" t="s">
        <v>83</v>
      </c>
      <c r="E620" t="s">
        <v>976</v>
      </c>
      <c r="F620" t="s">
        <v>1155</v>
      </c>
      <c r="G620" t="s">
        <v>1156</v>
      </c>
      <c r="H620">
        <v>1E-3</v>
      </c>
      <c r="I620" t="s">
        <v>1080</v>
      </c>
      <c r="J620">
        <v>1E-3</v>
      </c>
      <c r="K620" t="s">
        <v>1327</v>
      </c>
      <c r="L620" t="s">
        <v>1082</v>
      </c>
      <c r="M620" t="s">
        <v>1093</v>
      </c>
      <c r="N620">
        <v>0</v>
      </c>
      <c r="O620" t="str">
        <f>B620 &amp; E620 &amp; D620</f>
        <v>11003B62</v>
      </c>
      <c r="P620">
        <v>0</v>
      </c>
      <c r="Q620">
        <v>10300502</v>
      </c>
    </row>
    <row r="621" spans="1:17" x14ac:dyDescent="0.25">
      <c r="A621">
        <v>17061511</v>
      </c>
      <c r="B621">
        <v>11003</v>
      </c>
      <c r="D621" t="s">
        <v>83</v>
      </c>
      <c r="E621" t="s">
        <v>976</v>
      </c>
      <c r="F621" t="s">
        <v>1158</v>
      </c>
      <c r="G621" t="s">
        <v>1159</v>
      </c>
      <c r="H621">
        <v>0</v>
      </c>
      <c r="I621" t="s">
        <v>1080</v>
      </c>
      <c r="J621">
        <v>0</v>
      </c>
      <c r="K621" t="s">
        <v>1201</v>
      </c>
      <c r="L621" t="s">
        <v>1082</v>
      </c>
      <c r="M621" t="s">
        <v>1087</v>
      </c>
      <c r="N621">
        <v>0</v>
      </c>
      <c r="O621" t="str">
        <f>B621 &amp; E621 &amp; D621</f>
        <v>11003B62</v>
      </c>
      <c r="P621">
        <v>0</v>
      </c>
      <c r="Q621">
        <v>10300502</v>
      </c>
    </row>
    <row r="622" spans="1:17" x14ac:dyDescent="0.25">
      <c r="A622">
        <v>17061511</v>
      </c>
      <c r="B622">
        <v>11003</v>
      </c>
      <c r="D622" t="s">
        <v>78</v>
      </c>
      <c r="E622" t="s">
        <v>976</v>
      </c>
      <c r="F622" t="s">
        <v>80</v>
      </c>
      <c r="G622" t="s">
        <v>81</v>
      </c>
      <c r="H622">
        <v>0.64100000000000001</v>
      </c>
      <c r="I622" t="s">
        <v>1080</v>
      </c>
      <c r="J622">
        <v>0.64100000000000001</v>
      </c>
      <c r="K622" t="s">
        <v>1328</v>
      </c>
      <c r="L622" t="s">
        <v>1082</v>
      </c>
      <c r="M622" t="s">
        <v>1093</v>
      </c>
      <c r="N622">
        <v>7.4999999999999997E-2</v>
      </c>
      <c r="O622" t="str">
        <f>B622 &amp; E622 &amp; D622</f>
        <v>11003B61</v>
      </c>
      <c r="P622">
        <v>5.22554347826087E-4</v>
      </c>
      <c r="Q622">
        <v>10200602</v>
      </c>
    </row>
    <row r="623" spans="1:17" x14ac:dyDescent="0.25">
      <c r="A623">
        <v>17061511</v>
      </c>
      <c r="B623">
        <v>11003</v>
      </c>
      <c r="D623" t="s">
        <v>78</v>
      </c>
      <c r="E623" t="s">
        <v>976</v>
      </c>
      <c r="F623" t="s">
        <v>1158</v>
      </c>
      <c r="G623" t="s">
        <v>1159</v>
      </c>
      <c r="H623">
        <v>6.4000000000000001E-2</v>
      </c>
      <c r="I623" t="s">
        <v>1080</v>
      </c>
      <c r="J623">
        <v>6.4000000000000001E-2</v>
      </c>
      <c r="K623" t="s">
        <v>1160</v>
      </c>
      <c r="L623" t="s">
        <v>1082</v>
      </c>
      <c r="M623" t="s">
        <v>1083</v>
      </c>
      <c r="N623">
        <v>0.38200000000000001</v>
      </c>
      <c r="O623" t="str">
        <f>B623 &amp; E623 &amp; D623</f>
        <v>11003B61</v>
      </c>
      <c r="P623">
        <f>(N623)/(92)/(2000)</f>
        <v>2.0760869565217389E-6</v>
      </c>
      <c r="Q623">
        <v>10200602</v>
      </c>
    </row>
    <row r="624" spans="1:17" x14ac:dyDescent="0.25">
      <c r="A624">
        <v>17061511</v>
      </c>
      <c r="B624">
        <v>11003</v>
      </c>
      <c r="D624" t="s">
        <v>78</v>
      </c>
      <c r="E624" t="s">
        <v>976</v>
      </c>
      <c r="F624" t="s">
        <v>1155</v>
      </c>
      <c r="G624" t="s">
        <v>1156</v>
      </c>
      <c r="H624">
        <v>2E-3</v>
      </c>
      <c r="I624" t="s">
        <v>1080</v>
      </c>
      <c r="J624">
        <v>2E-3</v>
      </c>
      <c r="K624" t="s">
        <v>1329</v>
      </c>
      <c r="L624" t="s">
        <v>1082</v>
      </c>
      <c r="M624" t="s">
        <v>1093</v>
      </c>
      <c r="N624">
        <v>7.4999999999999997E-2</v>
      </c>
      <c r="O624" t="str">
        <f>B624 &amp; E624 &amp; D624</f>
        <v>11003B61</v>
      </c>
      <c r="P624">
        <v>1.6304347826087E-6</v>
      </c>
      <c r="Q624">
        <v>10200602</v>
      </c>
    </row>
    <row r="625" spans="1:17" x14ac:dyDescent="0.25">
      <c r="A625">
        <v>17061511</v>
      </c>
      <c r="B625">
        <v>11003</v>
      </c>
      <c r="D625" t="s">
        <v>78</v>
      </c>
      <c r="E625" t="s">
        <v>89</v>
      </c>
      <c r="F625" t="s">
        <v>1158</v>
      </c>
      <c r="G625" t="s">
        <v>1159</v>
      </c>
      <c r="H625">
        <v>1.2E-2</v>
      </c>
      <c r="I625" t="s">
        <v>1080</v>
      </c>
      <c r="J625">
        <v>1.2E-2</v>
      </c>
      <c r="K625" t="s">
        <v>1330</v>
      </c>
      <c r="L625" t="s">
        <v>1082</v>
      </c>
      <c r="M625" t="s">
        <v>1090</v>
      </c>
      <c r="N625">
        <v>0.27600000000000002</v>
      </c>
      <c r="O625" t="str">
        <f>B625 &amp; E625 &amp; D625</f>
        <v>11003EG-11</v>
      </c>
      <c r="P625">
        <v>3.6000000000000001E-5</v>
      </c>
      <c r="Q625">
        <v>20100102</v>
      </c>
    </row>
    <row r="626" spans="1:17" x14ac:dyDescent="0.25">
      <c r="A626">
        <v>17061511</v>
      </c>
      <c r="B626">
        <v>11003</v>
      </c>
      <c r="D626" t="s">
        <v>78</v>
      </c>
      <c r="E626" t="s">
        <v>89</v>
      </c>
      <c r="F626" t="s">
        <v>1155</v>
      </c>
      <c r="G626" t="s">
        <v>1156</v>
      </c>
      <c r="H626">
        <v>9.8000000000000004E-2</v>
      </c>
      <c r="I626" t="s">
        <v>1080</v>
      </c>
      <c r="J626">
        <v>9.8000000000000004E-2</v>
      </c>
      <c r="K626" t="s">
        <v>1234</v>
      </c>
      <c r="L626" t="s">
        <v>1089</v>
      </c>
      <c r="M626" t="s">
        <v>1090</v>
      </c>
      <c r="N626">
        <v>0.27600000000000002</v>
      </c>
      <c r="O626" t="str">
        <f>B626 &amp; E626 &amp; D626</f>
        <v>11003EG-11</v>
      </c>
      <c r="P626">
        <v>2.9399999999999999E-4</v>
      </c>
      <c r="Q626">
        <v>20100102</v>
      </c>
    </row>
    <row r="627" spans="1:17" x14ac:dyDescent="0.25">
      <c r="A627">
        <v>17061511</v>
      </c>
      <c r="B627">
        <v>11003</v>
      </c>
      <c r="D627" t="s">
        <v>78</v>
      </c>
      <c r="E627" t="s">
        <v>89</v>
      </c>
      <c r="F627" t="s">
        <v>80</v>
      </c>
      <c r="G627" t="s">
        <v>81</v>
      </c>
      <c r="H627">
        <v>0.16700000000000001</v>
      </c>
      <c r="I627" t="s">
        <v>1080</v>
      </c>
      <c r="J627">
        <v>0.16700000000000001</v>
      </c>
      <c r="K627" t="s">
        <v>1331</v>
      </c>
      <c r="L627" t="s">
        <v>1082</v>
      </c>
      <c r="M627" t="s">
        <v>1090</v>
      </c>
      <c r="N627">
        <v>0.27600000000000002</v>
      </c>
      <c r="O627" t="str">
        <f>B627 &amp; E627 &amp; D627</f>
        <v>11003EG-11</v>
      </c>
      <c r="P627">
        <v>5.0100000000000003E-4</v>
      </c>
      <c r="Q627">
        <v>20100102</v>
      </c>
    </row>
    <row r="628" spans="1:17" x14ac:dyDescent="0.25">
      <c r="A628">
        <v>17061511</v>
      </c>
      <c r="B628">
        <v>11003</v>
      </c>
      <c r="D628" t="s">
        <v>78</v>
      </c>
      <c r="E628" t="s">
        <v>90</v>
      </c>
      <c r="F628" t="s">
        <v>1158</v>
      </c>
      <c r="G628" t="s">
        <v>1159</v>
      </c>
      <c r="H628">
        <v>1E-3</v>
      </c>
      <c r="I628" t="s">
        <v>1080</v>
      </c>
      <c r="J628">
        <v>1E-3</v>
      </c>
      <c r="K628" t="s">
        <v>1332</v>
      </c>
      <c r="L628" t="s">
        <v>1089</v>
      </c>
      <c r="M628" t="s">
        <v>1090</v>
      </c>
      <c r="N628">
        <v>0.66300000000000003</v>
      </c>
      <c r="O628" t="str">
        <f>B628 &amp; E628 &amp; D628</f>
        <v>11003EG-101</v>
      </c>
      <c r="P628">
        <v>7.2065217391304301E-6</v>
      </c>
      <c r="Q628">
        <v>20100102</v>
      </c>
    </row>
    <row r="629" spans="1:17" x14ac:dyDescent="0.25">
      <c r="A629">
        <v>17061511</v>
      </c>
      <c r="B629">
        <v>11003</v>
      </c>
      <c r="D629" t="s">
        <v>78</v>
      </c>
      <c r="E629" t="s">
        <v>90</v>
      </c>
      <c r="F629" t="s">
        <v>1155</v>
      </c>
      <c r="G629" t="s">
        <v>1156</v>
      </c>
      <c r="H629">
        <v>4.0000000000000001E-3</v>
      </c>
      <c r="I629" t="s">
        <v>1080</v>
      </c>
      <c r="J629">
        <v>4.0000000000000001E-3</v>
      </c>
      <c r="K629" t="s">
        <v>1333</v>
      </c>
      <c r="L629" t="s">
        <v>1089</v>
      </c>
      <c r="M629" t="s">
        <v>1090</v>
      </c>
      <c r="N629">
        <v>0.66300000000000003</v>
      </c>
      <c r="O629" t="str">
        <f>B629 &amp; E629 &amp; D629</f>
        <v>11003EG-101</v>
      </c>
      <c r="P629">
        <v>2.88260869565217E-5</v>
      </c>
      <c r="Q629">
        <v>20100102</v>
      </c>
    </row>
    <row r="630" spans="1:17" x14ac:dyDescent="0.25">
      <c r="A630">
        <v>17061511</v>
      </c>
      <c r="B630">
        <v>11003</v>
      </c>
      <c r="D630" t="s">
        <v>78</v>
      </c>
      <c r="E630" t="s">
        <v>90</v>
      </c>
      <c r="F630" t="s">
        <v>80</v>
      </c>
      <c r="G630" t="s">
        <v>81</v>
      </c>
      <c r="H630">
        <v>2.1000000000000001E-2</v>
      </c>
      <c r="I630" t="s">
        <v>1080</v>
      </c>
      <c r="J630">
        <v>2.1000000000000001E-2</v>
      </c>
      <c r="K630" t="s">
        <v>1334</v>
      </c>
      <c r="L630" t="s">
        <v>1089</v>
      </c>
      <c r="M630" t="s">
        <v>1090</v>
      </c>
      <c r="N630">
        <v>0.66300000000000003</v>
      </c>
      <c r="O630" t="str">
        <f>B630 &amp; E630 &amp; D630</f>
        <v>11003EG-101</v>
      </c>
      <c r="P630">
        <v>1.51336956521739E-4</v>
      </c>
      <c r="Q630">
        <v>20100102</v>
      </c>
    </row>
    <row r="631" spans="1:17" x14ac:dyDescent="0.25">
      <c r="A631">
        <v>17061511</v>
      </c>
      <c r="B631">
        <v>11003</v>
      </c>
      <c r="D631" t="s">
        <v>78</v>
      </c>
      <c r="E631" t="s">
        <v>977</v>
      </c>
      <c r="F631" t="s">
        <v>80</v>
      </c>
      <c r="G631" t="s">
        <v>81</v>
      </c>
      <c r="H631">
        <v>1.4E-2</v>
      </c>
      <c r="I631" t="s">
        <v>1080</v>
      </c>
      <c r="J631">
        <v>1.4E-2</v>
      </c>
      <c r="K631" t="s">
        <v>1335</v>
      </c>
      <c r="L631" t="s">
        <v>1089</v>
      </c>
      <c r="M631" t="s">
        <v>1090</v>
      </c>
      <c r="N631">
        <v>0.64600000000000002</v>
      </c>
      <c r="O631" t="str">
        <f>B631 &amp; E631 &amp; D631</f>
        <v>11003EG-111</v>
      </c>
      <c r="P631">
        <v>9.8304347826086997E-5</v>
      </c>
      <c r="Q631">
        <v>20100102</v>
      </c>
    </row>
    <row r="632" spans="1:17" x14ac:dyDescent="0.25">
      <c r="A632">
        <v>17061511</v>
      </c>
      <c r="B632">
        <v>11003</v>
      </c>
      <c r="D632" t="s">
        <v>78</v>
      </c>
      <c r="E632" t="s">
        <v>977</v>
      </c>
      <c r="F632" t="s">
        <v>1155</v>
      </c>
      <c r="G632" t="s">
        <v>1156</v>
      </c>
      <c r="H632">
        <v>3.0000000000000001E-3</v>
      </c>
      <c r="I632" t="s">
        <v>1080</v>
      </c>
      <c r="J632">
        <v>3.0000000000000001E-3</v>
      </c>
      <c r="K632" t="s">
        <v>1234</v>
      </c>
      <c r="L632" t="s">
        <v>1097</v>
      </c>
      <c r="M632" t="s">
        <v>1090</v>
      </c>
      <c r="N632">
        <v>0.64600000000000002</v>
      </c>
      <c r="O632" t="str">
        <f>B632 &amp; E632 &amp; D632</f>
        <v>11003EG-111</v>
      </c>
      <c r="P632">
        <v>2.1065217391304301E-5</v>
      </c>
      <c r="Q632">
        <v>20100102</v>
      </c>
    </row>
    <row r="633" spans="1:17" x14ac:dyDescent="0.25">
      <c r="A633">
        <v>17061511</v>
      </c>
      <c r="B633">
        <v>11003</v>
      </c>
      <c r="D633" t="s">
        <v>78</v>
      </c>
      <c r="E633" t="s">
        <v>977</v>
      </c>
      <c r="F633" t="s">
        <v>1158</v>
      </c>
      <c r="G633" t="s">
        <v>1159</v>
      </c>
      <c r="H633">
        <v>0</v>
      </c>
      <c r="I633" t="s">
        <v>1080</v>
      </c>
      <c r="J633">
        <v>0</v>
      </c>
      <c r="K633" t="s">
        <v>1336</v>
      </c>
      <c r="L633" t="s">
        <v>1097</v>
      </c>
      <c r="M633" t="s">
        <v>1090</v>
      </c>
      <c r="N633">
        <v>0.64600000000000002</v>
      </c>
      <c r="O633" t="str">
        <f>B633 &amp; E633 &amp; D633</f>
        <v>11003EG-111</v>
      </c>
      <c r="P633">
        <v>0</v>
      </c>
      <c r="Q633">
        <v>20100102</v>
      </c>
    </row>
    <row r="634" spans="1:17" x14ac:dyDescent="0.25">
      <c r="A634">
        <v>17061511</v>
      </c>
      <c r="B634">
        <v>11003</v>
      </c>
      <c r="D634" t="s">
        <v>78</v>
      </c>
      <c r="E634" t="s">
        <v>91</v>
      </c>
      <c r="F634" t="s">
        <v>1158</v>
      </c>
      <c r="G634" t="s">
        <v>1159</v>
      </c>
      <c r="H634">
        <v>0</v>
      </c>
      <c r="I634" t="s">
        <v>1080</v>
      </c>
      <c r="J634">
        <v>0</v>
      </c>
      <c r="K634" t="s">
        <v>1337</v>
      </c>
      <c r="L634" t="s">
        <v>1089</v>
      </c>
      <c r="M634" t="s">
        <v>1090</v>
      </c>
      <c r="N634">
        <v>0.09</v>
      </c>
      <c r="O634" t="str">
        <f>B634 &amp; E634 &amp; D634</f>
        <v>11003EG-121</v>
      </c>
      <c r="P634">
        <v>0</v>
      </c>
      <c r="Q634">
        <v>20100102</v>
      </c>
    </row>
    <row r="635" spans="1:17" x14ac:dyDescent="0.25">
      <c r="A635">
        <v>17061511</v>
      </c>
      <c r="B635">
        <v>11003</v>
      </c>
      <c r="D635" t="s">
        <v>78</v>
      </c>
      <c r="E635" t="s">
        <v>91</v>
      </c>
      <c r="F635" t="s">
        <v>1155</v>
      </c>
      <c r="G635" t="s">
        <v>1156</v>
      </c>
      <c r="H635">
        <v>2E-3</v>
      </c>
      <c r="I635" t="s">
        <v>1080</v>
      </c>
      <c r="J635">
        <v>2E-3</v>
      </c>
      <c r="K635" t="s">
        <v>1338</v>
      </c>
      <c r="L635" t="s">
        <v>1089</v>
      </c>
      <c r="M635" t="s">
        <v>1090</v>
      </c>
      <c r="N635">
        <v>0.09</v>
      </c>
      <c r="O635" t="str">
        <f>B635 &amp; E635 &amp; D635</f>
        <v>11003EG-121</v>
      </c>
      <c r="P635">
        <v>1.9565217391304401E-6</v>
      </c>
      <c r="Q635">
        <v>20100102</v>
      </c>
    </row>
    <row r="636" spans="1:17" x14ac:dyDescent="0.25">
      <c r="A636">
        <v>17061511</v>
      </c>
      <c r="B636">
        <v>11003</v>
      </c>
      <c r="D636" t="s">
        <v>78</v>
      </c>
      <c r="E636" t="s">
        <v>91</v>
      </c>
      <c r="F636" t="s">
        <v>80</v>
      </c>
      <c r="G636" t="s">
        <v>81</v>
      </c>
      <c r="H636">
        <v>0.01</v>
      </c>
      <c r="I636" t="s">
        <v>1080</v>
      </c>
      <c r="J636">
        <v>0.01</v>
      </c>
      <c r="K636" t="s">
        <v>1339</v>
      </c>
      <c r="L636" t="s">
        <v>1089</v>
      </c>
      <c r="M636" t="s">
        <v>1090</v>
      </c>
      <c r="N636">
        <v>0.09</v>
      </c>
      <c r="O636" t="str">
        <f>B636 &amp; E636 &amp; D636</f>
        <v>11003EG-121</v>
      </c>
      <c r="P636">
        <v>9.7826086956521697E-6</v>
      </c>
      <c r="Q636">
        <v>20100102</v>
      </c>
    </row>
    <row r="637" spans="1:17" x14ac:dyDescent="0.25">
      <c r="A637">
        <v>17061511</v>
      </c>
      <c r="B637">
        <v>11003</v>
      </c>
      <c r="D637" t="s">
        <v>78</v>
      </c>
      <c r="E637" t="s">
        <v>516</v>
      </c>
      <c r="F637" t="s">
        <v>1155</v>
      </c>
      <c r="G637" t="s">
        <v>1156</v>
      </c>
      <c r="H637">
        <v>9.6000000000000002E-2</v>
      </c>
      <c r="I637" t="s">
        <v>1080</v>
      </c>
      <c r="J637">
        <v>9.6000000000000002E-2</v>
      </c>
      <c r="K637" t="s">
        <v>1234</v>
      </c>
      <c r="L637" t="s">
        <v>1089</v>
      </c>
      <c r="M637" t="s">
        <v>1090</v>
      </c>
      <c r="N637">
        <v>0.28100000000000003</v>
      </c>
      <c r="O637" t="str">
        <f>B637 &amp; E637 &amp; D637</f>
        <v>11003EG-21</v>
      </c>
      <c r="P637">
        <v>2.93217391304348E-4</v>
      </c>
      <c r="Q637">
        <v>20100102</v>
      </c>
    </row>
    <row r="638" spans="1:17" x14ac:dyDescent="0.25">
      <c r="A638">
        <v>17061511</v>
      </c>
      <c r="B638">
        <v>11003</v>
      </c>
      <c r="D638" t="s">
        <v>78</v>
      </c>
      <c r="E638" t="s">
        <v>516</v>
      </c>
      <c r="F638" t="s">
        <v>1158</v>
      </c>
      <c r="G638" t="s">
        <v>1159</v>
      </c>
      <c r="H638">
        <v>1.2E-2</v>
      </c>
      <c r="I638" t="s">
        <v>1080</v>
      </c>
      <c r="J638">
        <v>1.2E-2</v>
      </c>
      <c r="K638" t="s">
        <v>1340</v>
      </c>
      <c r="L638" t="s">
        <v>1082</v>
      </c>
      <c r="M638" t="s">
        <v>1090</v>
      </c>
      <c r="N638">
        <v>0.28100000000000003</v>
      </c>
      <c r="O638" t="str">
        <f>B638 &amp; E638 &amp; D638</f>
        <v>11003EG-21</v>
      </c>
      <c r="P638">
        <v>3.6652173913043499E-5</v>
      </c>
      <c r="Q638">
        <v>20100102</v>
      </c>
    </row>
    <row r="639" spans="1:17" x14ac:dyDescent="0.25">
      <c r="A639">
        <v>17061511</v>
      </c>
      <c r="B639">
        <v>11003</v>
      </c>
      <c r="D639" t="s">
        <v>78</v>
      </c>
      <c r="E639" t="s">
        <v>516</v>
      </c>
      <c r="F639" t="s">
        <v>80</v>
      </c>
      <c r="G639" t="s">
        <v>81</v>
      </c>
      <c r="H639">
        <v>0.16400000000000001</v>
      </c>
      <c r="I639" t="s">
        <v>1080</v>
      </c>
      <c r="J639">
        <v>0.16400000000000001</v>
      </c>
      <c r="K639" t="s">
        <v>1341</v>
      </c>
      <c r="L639" t="s">
        <v>1082</v>
      </c>
      <c r="M639" t="s">
        <v>1090</v>
      </c>
      <c r="N639">
        <v>0.28100000000000003</v>
      </c>
      <c r="O639" t="str">
        <f>B639 &amp; E639 &amp; D639</f>
        <v>11003EG-21</v>
      </c>
      <c r="P639">
        <v>5.00913043478261E-4</v>
      </c>
      <c r="Q639">
        <v>20100102</v>
      </c>
    </row>
    <row r="640" spans="1:17" x14ac:dyDescent="0.25">
      <c r="A640">
        <v>17061511</v>
      </c>
      <c r="B640">
        <v>11003</v>
      </c>
      <c r="D640" t="s">
        <v>78</v>
      </c>
      <c r="E640" t="s">
        <v>517</v>
      </c>
      <c r="F640" t="s">
        <v>1158</v>
      </c>
      <c r="G640" t="s">
        <v>1159</v>
      </c>
      <c r="H640">
        <v>1.2E-2</v>
      </c>
      <c r="I640" t="s">
        <v>1080</v>
      </c>
      <c r="J640">
        <v>1.2E-2</v>
      </c>
      <c r="K640" t="s">
        <v>1340</v>
      </c>
      <c r="L640" t="s">
        <v>1082</v>
      </c>
      <c r="M640" t="s">
        <v>1094</v>
      </c>
      <c r="N640">
        <v>0.27</v>
      </c>
      <c r="O640" t="str">
        <f>B640 &amp; E640 &amp; D640</f>
        <v>11003EG-31</v>
      </c>
      <c r="P640">
        <v>3.5217391304347803E-5</v>
      </c>
      <c r="Q640">
        <v>20100102</v>
      </c>
    </row>
    <row r="641" spans="1:17" x14ac:dyDescent="0.25">
      <c r="A641">
        <v>17061511</v>
      </c>
      <c r="B641">
        <v>11003</v>
      </c>
      <c r="D641" t="s">
        <v>78</v>
      </c>
      <c r="E641" t="s">
        <v>517</v>
      </c>
      <c r="F641" t="s">
        <v>80</v>
      </c>
      <c r="G641" t="s">
        <v>81</v>
      </c>
      <c r="H641">
        <v>0.159</v>
      </c>
      <c r="I641" t="s">
        <v>1080</v>
      </c>
      <c r="J641">
        <v>0.159</v>
      </c>
      <c r="K641" t="s">
        <v>1341</v>
      </c>
      <c r="L641" t="s">
        <v>1082</v>
      </c>
      <c r="M641" t="s">
        <v>1090</v>
      </c>
      <c r="N641">
        <v>0.27</v>
      </c>
      <c r="O641" t="str">
        <f>B641 &amp; E641 &amp; D641</f>
        <v>11003EG-31</v>
      </c>
      <c r="P641">
        <v>4.66630434782609E-4</v>
      </c>
      <c r="Q641">
        <v>20100102</v>
      </c>
    </row>
    <row r="642" spans="1:17" x14ac:dyDescent="0.25">
      <c r="A642">
        <v>17061511</v>
      </c>
      <c r="B642">
        <v>11003</v>
      </c>
      <c r="D642" t="s">
        <v>78</v>
      </c>
      <c r="E642" t="s">
        <v>517</v>
      </c>
      <c r="F642" t="s">
        <v>1155</v>
      </c>
      <c r="G642" t="s">
        <v>1156</v>
      </c>
      <c r="H642">
        <v>9.4E-2</v>
      </c>
      <c r="I642" t="s">
        <v>1080</v>
      </c>
      <c r="J642">
        <v>9.4E-2</v>
      </c>
      <c r="K642" t="s">
        <v>1234</v>
      </c>
      <c r="L642" t="s">
        <v>1089</v>
      </c>
      <c r="M642" t="s">
        <v>1090</v>
      </c>
      <c r="N642">
        <v>0.27</v>
      </c>
      <c r="O642" t="str">
        <f>B642 &amp; E642 &amp; D642</f>
        <v>11003EG-31</v>
      </c>
      <c r="P642">
        <v>2.75869565217391E-4</v>
      </c>
      <c r="Q642">
        <v>20100102</v>
      </c>
    </row>
    <row r="643" spans="1:17" x14ac:dyDescent="0.25">
      <c r="A643">
        <v>17061511</v>
      </c>
      <c r="B643">
        <v>11003</v>
      </c>
      <c r="D643" t="s">
        <v>78</v>
      </c>
      <c r="E643" t="s">
        <v>518</v>
      </c>
      <c r="F643" t="s">
        <v>1155</v>
      </c>
      <c r="G643" t="s">
        <v>1156</v>
      </c>
      <c r="H643">
        <v>0.10199999999999999</v>
      </c>
      <c r="I643" t="s">
        <v>1080</v>
      </c>
      <c r="J643">
        <v>0.10199999999999999</v>
      </c>
      <c r="K643" t="s">
        <v>1234</v>
      </c>
      <c r="L643" t="s">
        <v>1089</v>
      </c>
      <c r="M643" t="s">
        <v>1090</v>
      </c>
      <c r="N643">
        <v>0.26500000000000001</v>
      </c>
      <c r="O643" t="str">
        <f>B643 &amp; E643 &amp; D643</f>
        <v>11003EG-41</v>
      </c>
      <c r="P643">
        <v>2.9380434782608699E-4</v>
      </c>
      <c r="Q643">
        <v>20100102</v>
      </c>
    </row>
    <row r="644" spans="1:17" x14ac:dyDescent="0.25">
      <c r="A644">
        <v>17061511</v>
      </c>
      <c r="B644">
        <v>11003</v>
      </c>
      <c r="D644" t="s">
        <v>78</v>
      </c>
      <c r="E644" t="s">
        <v>518</v>
      </c>
      <c r="F644" t="s">
        <v>80</v>
      </c>
      <c r="G644" t="s">
        <v>81</v>
      </c>
      <c r="H644">
        <v>0.17399999999999999</v>
      </c>
      <c r="I644" t="s">
        <v>1080</v>
      </c>
      <c r="J644">
        <v>0.17399999999999999</v>
      </c>
      <c r="K644" t="s">
        <v>1341</v>
      </c>
      <c r="L644" t="s">
        <v>1082</v>
      </c>
      <c r="M644" t="s">
        <v>1090</v>
      </c>
      <c r="N644">
        <v>0.26500000000000001</v>
      </c>
      <c r="O644" t="str">
        <f>B644 &amp; E644 &amp; D644</f>
        <v>11003EG-41</v>
      </c>
      <c r="P644">
        <v>5.0119565217391303E-4</v>
      </c>
      <c r="Q644">
        <v>20100102</v>
      </c>
    </row>
    <row r="645" spans="1:17" x14ac:dyDescent="0.25">
      <c r="A645">
        <v>17061511</v>
      </c>
      <c r="B645">
        <v>11003</v>
      </c>
      <c r="D645" t="s">
        <v>78</v>
      </c>
      <c r="E645" t="s">
        <v>518</v>
      </c>
      <c r="F645" t="s">
        <v>1158</v>
      </c>
      <c r="G645" t="s">
        <v>1159</v>
      </c>
      <c r="H645">
        <v>1.2999999999999999E-2</v>
      </c>
      <c r="I645" t="s">
        <v>1080</v>
      </c>
      <c r="J645">
        <v>1.2999999999999999E-2</v>
      </c>
      <c r="K645" t="s">
        <v>1340</v>
      </c>
      <c r="L645" t="s">
        <v>1082</v>
      </c>
      <c r="M645" t="s">
        <v>1090</v>
      </c>
      <c r="N645">
        <v>0.26500000000000001</v>
      </c>
      <c r="O645" t="str">
        <f>B645 &amp; E645 &amp; D645</f>
        <v>11003EG-41</v>
      </c>
      <c r="P645">
        <v>3.7445652173913003E-5</v>
      </c>
      <c r="Q645">
        <v>20100102</v>
      </c>
    </row>
    <row r="646" spans="1:17" x14ac:dyDescent="0.25">
      <c r="A646">
        <v>17061511</v>
      </c>
      <c r="B646">
        <v>11003</v>
      </c>
      <c r="D646" t="s">
        <v>78</v>
      </c>
      <c r="E646" t="s">
        <v>96</v>
      </c>
      <c r="F646" t="s">
        <v>1158</v>
      </c>
      <c r="G646" t="s">
        <v>1159</v>
      </c>
      <c r="H646">
        <v>1.2999999999999999E-2</v>
      </c>
      <c r="I646" t="s">
        <v>1080</v>
      </c>
      <c r="J646">
        <v>1.2999999999999999E-2</v>
      </c>
      <c r="K646" t="s">
        <v>1340</v>
      </c>
      <c r="L646" t="s">
        <v>1082</v>
      </c>
      <c r="M646" t="s">
        <v>1090</v>
      </c>
      <c r="N646">
        <v>0.22800000000000001</v>
      </c>
      <c r="O646" t="str">
        <f>B646 &amp; E646 &amp; D646</f>
        <v>11003EG-51</v>
      </c>
      <c r="P646">
        <v>3.2217391304347798E-5</v>
      </c>
      <c r="Q646">
        <v>20100102</v>
      </c>
    </row>
    <row r="647" spans="1:17" x14ac:dyDescent="0.25">
      <c r="A647">
        <v>17061511</v>
      </c>
      <c r="B647">
        <v>11003</v>
      </c>
      <c r="D647" t="s">
        <v>78</v>
      </c>
      <c r="E647" t="s">
        <v>96</v>
      </c>
      <c r="F647" t="s">
        <v>1155</v>
      </c>
      <c r="G647" t="s">
        <v>1156</v>
      </c>
      <c r="H647">
        <v>0.106</v>
      </c>
      <c r="I647" t="s">
        <v>1080</v>
      </c>
      <c r="J647">
        <v>0.106</v>
      </c>
      <c r="K647" t="s">
        <v>1234</v>
      </c>
      <c r="L647" t="s">
        <v>1089</v>
      </c>
      <c r="M647" t="s">
        <v>1090</v>
      </c>
      <c r="N647">
        <v>0.22800000000000001</v>
      </c>
      <c r="O647" t="str">
        <f>B647 &amp; E647 &amp; D647</f>
        <v>11003EG-51</v>
      </c>
      <c r="P647">
        <v>2.6269565217391298E-4</v>
      </c>
      <c r="Q647">
        <v>20100102</v>
      </c>
    </row>
    <row r="648" spans="1:17" x14ac:dyDescent="0.25">
      <c r="A648">
        <v>17061511</v>
      </c>
      <c r="B648">
        <v>11003</v>
      </c>
      <c r="D648" t="s">
        <v>78</v>
      </c>
      <c r="E648" t="s">
        <v>96</v>
      </c>
      <c r="F648" t="s">
        <v>80</v>
      </c>
      <c r="G648" t="s">
        <v>81</v>
      </c>
      <c r="H648">
        <v>0.18</v>
      </c>
      <c r="I648" t="s">
        <v>1080</v>
      </c>
      <c r="J648">
        <v>0.18</v>
      </c>
      <c r="K648" t="s">
        <v>1341</v>
      </c>
      <c r="L648" t="s">
        <v>1082</v>
      </c>
      <c r="M648" t="s">
        <v>1090</v>
      </c>
      <c r="N648">
        <v>0.22800000000000001</v>
      </c>
      <c r="O648" t="str">
        <f>B648 &amp; E648 &amp; D648</f>
        <v>11003EG-51</v>
      </c>
      <c r="P648">
        <v>4.4608695652173898E-4</v>
      </c>
      <c r="Q648">
        <v>20100102</v>
      </c>
    </row>
    <row r="649" spans="1:17" x14ac:dyDescent="0.25">
      <c r="A649">
        <v>17061511</v>
      </c>
      <c r="B649">
        <v>11003</v>
      </c>
      <c r="D649" t="s">
        <v>78</v>
      </c>
      <c r="E649" t="s">
        <v>97</v>
      </c>
      <c r="F649" t="s">
        <v>1155</v>
      </c>
      <c r="G649" t="s">
        <v>1156</v>
      </c>
      <c r="H649">
        <v>9.0999999999999998E-2</v>
      </c>
      <c r="I649" t="s">
        <v>1080</v>
      </c>
      <c r="J649">
        <v>9.0999999999999998E-2</v>
      </c>
      <c r="K649" t="s">
        <v>1234</v>
      </c>
      <c r="L649" t="s">
        <v>1097</v>
      </c>
      <c r="M649" t="s">
        <v>1090</v>
      </c>
      <c r="N649">
        <v>0.27600000000000002</v>
      </c>
      <c r="O649" t="str">
        <f>B649 &amp; E649 &amp; D649</f>
        <v>11003EG-61</v>
      </c>
      <c r="P649">
        <v>2.7300000000000002E-4</v>
      </c>
      <c r="Q649">
        <v>20100102</v>
      </c>
    </row>
    <row r="650" spans="1:17" x14ac:dyDescent="0.25">
      <c r="A650">
        <v>17061511</v>
      </c>
      <c r="B650">
        <v>11003</v>
      </c>
      <c r="D650" t="s">
        <v>78</v>
      </c>
      <c r="E650" t="s">
        <v>97</v>
      </c>
      <c r="F650" t="s">
        <v>1158</v>
      </c>
      <c r="G650" t="s">
        <v>1159</v>
      </c>
      <c r="H650">
        <v>1.0999999999999999E-2</v>
      </c>
      <c r="I650" t="s">
        <v>1080</v>
      </c>
      <c r="J650">
        <v>1.0999999999999999E-2</v>
      </c>
      <c r="K650" t="s">
        <v>1340</v>
      </c>
      <c r="L650" t="s">
        <v>1082</v>
      </c>
      <c r="M650" t="s">
        <v>1094</v>
      </c>
      <c r="N650">
        <v>0.27600000000000002</v>
      </c>
      <c r="O650" t="str">
        <f>B650 &amp; E650 &amp; D650</f>
        <v>11003EG-61</v>
      </c>
      <c r="P650">
        <v>3.3000000000000003E-5</v>
      </c>
      <c r="Q650">
        <v>20100102</v>
      </c>
    </row>
    <row r="651" spans="1:17" x14ac:dyDescent="0.25">
      <c r="A651">
        <v>17061511</v>
      </c>
      <c r="B651">
        <v>11003</v>
      </c>
      <c r="D651" t="s">
        <v>78</v>
      </c>
      <c r="E651" t="s">
        <v>97</v>
      </c>
      <c r="F651" t="s">
        <v>80</v>
      </c>
      <c r="G651" t="s">
        <v>81</v>
      </c>
      <c r="H651">
        <v>0.155</v>
      </c>
      <c r="I651" t="s">
        <v>1080</v>
      </c>
      <c r="J651">
        <v>0.155</v>
      </c>
      <c r="K651" t="s">
        <v>1341</v>
      </c>
      <c r="L651" t="s">
        <v>1082</v>
      </c>
      <c r="M651" t="s">
        <v>1090</v>
      </c>
      <c r="N651">
        <v>0.27600000000000002</v>
      </c>
      <c r="O651" t="str">
        <f>B651 &amp; E651 &amp; D651</f>
        <v>11003EG-61</v>
      </c>
      <c r="P651">
        <v>4.6500000000000003E-4</v>
      </c>
      <c r="Q651">
        <v>20100102</v>
      </c>
    </row>
    <row r="652" spans="1:17" x14ac:dyDescent="0.25">
      <c r="A652">
        <v>17061511</v>
      </c>
      <c r="B652">
        <v>11003</v>
      </c>
      <c r="D652" t="s">
        <v>78</v>
      </c>
      <c r="E652" t="s">
        <v>749</v>
      </c>
      <c r="F652" t="s">
        <v>1158</v>
      </c>
      <c r="G652" t="s">
        <v>1159</v>
      </c>
      <c r="H652">
        <v>2.4E-2</v>
      </c>
      <c r="I652" t="s">
        <v>1080</v>
      </c>
      <c r="J652">
        <v>2.4E-2</v>
      </c>
      <c r="K652" t="s">
        <v>1340</v>
      </c>
      <c r="L652" t="s">
        <v>1082</v>
      </c>
      <c r="M652" t="s">
        <v>1090</v>
      </c>
      <c r="N652">
        <v>0.38100000000000001</v>
      </c>
      <c r="O652" t="str">
        <f>B652 &amp; E652 &amp; D652</f>
        <v>11003EG-71</v>
      </c>
      <c r="P652">
        <v>9.93913043478261E-5</v>
      </c>
      <c r="Q652">
        <v>20100102</v>
      </c>
    </row>
    <row r="653" spans="1:17" x14ac:dyDescent="0.25">
      <c r="A653">
        <v>17061511</v>
      </c>
      <c r="B653">
        <v>11003</v>
      </c>
      <c r="D653" t="s">
        <v>78</v>
      </c>
      <c r="E653" t="s">
        <v>749</v>
      </c>
      <c r="F653" t="s">
        <v>1155</v>
      </c>
      <c r="G653" t="s">
        <v>1156</v>
      </c>
      <c r="H653">
        <v>0.19400000000000001</v>
      </c>
      <c r="I653" t="s">
        <v>1080</v>
      </c>
      <c r="J653">
        <v>0.19400000000000001</v>
      </c>
      <c r="K653" t="s">
        <v>1234</v>
      </c>
      <c r="L653" t="s">
        <v>1089</v>
      </c>
      <c r="M653" t="s">
        <v>1090</v>
      </c>
      <c r="N653">
        <v>0.38100000000000001</v>
      </c>
      <c r="O653" t="str">
        <f>B653 &amp; E653 &amp; D653</f>
        <v>11003EG-71</v>
      </c>
      <c r="P653">
        <v>8.0341304347826103E-4</v>
      </c>
      <c r="Q653">
        <v>20100102</v>
      </c>
    </row>
    <row r="654" spans="1:17" x14ac:dyDescent="0.25">
      <c r="A654">
        <v>17061511</v>
      </c>
      <c r="B654">
        <v>11003</v>
      </c>
      <c r="D654" t="s">
        <v>78</v>
      </c>
      <c r="E654" t="s">
        <v>749</v>
      </c>
      <c r="F654" t="s">
        <v>80</v>
      </c>
      <c r="G654" t="s">
        <v>81</v>
      </c>
      <c r="H654">
        <v>0.33100000000000002</v>
      </c>
      <c r="I654" t="s">
        <v>1080</v>
      </c>
      <c r="J654">
        <v>0.33100000000000002</v>
      </c>
      <c r="K654" t="s">
        <v>1341</v>
      </c>
      <c r="L654" t="s">
        <v>1082</v>
      </c>
      <c r="M654" t="s">
        <v>1090</v>
      </c>
      <c r="N654">
        <v>0.38100000000000001</v>
      </c>
      <c r="O654" t="str">
        <f>B654 &amp; E654 &amp; D654</f>
        <v>11003EG-71</v>
      </c>
      <c r="P654">
        <v>1.37077173913043E-3</v>
      </c>
      <c r="Q654">
        <v>20100102</v>
      </c>
    </row>
    <row r="655" spans="1:17" x14ac:dyDescent="0.25">
      <c r="A655">
        <v>17061511</v>
      </c>
      <c r="B655">
        <v>11003</v>
      </c>
      <c r="D655" t="s">
        <v>78</v>
      </c>
      <c r="E655" t="s">
        <v>99</v>
      </c>
      <c r="F655" t="s">
        <v>1155</v>
      </c>
      <c r="G655" t="s">
        <v>1156</v>
      </c>
      <c r="H655">
        <v>2.3E-2</v>
      </c>
      <c r="I655" t="s">
        <v>1080</v>
      </c>
      <c r="J655">
        <v>2.3E-2</v>
      </c>
      <c r="K655" t="s">
        <v>1234</v>
      </c>
      <c r="L655" t="s">
        <v>1089</v>
      </c>
      <c r="M655" t="s">
        <v>1090</v>
      </c>
      <c r="N655">
        <v>0.155</v>
      </c>
      <c r="O655" t="str">
        <f>B655 &amp; E655 &amp; D655</f>
        <v>11003EG-91</v>
      </c>
      <c r="P655">
        <v>3.875E-5</v>
      </c>
      <c r="Q655">
        <v>20100102</v>
      </c>
    </row>
    <row r="656" spans="1:17" x14ac:dyDescent="0.25">
      <c r="A656">
        <v>17061511</v>
      </c>
      <c r="B656">
        <v>11003</v>
      </c>
      <c r="D656" t="s">
        <v>78</v>
      </c>
      <c r="E656" t="s">
        <v>99</v>
      </c>
      <c r="F656" t="s">
        <v>1158</v>
      </c>
      <c r="G656" t="s">
        <v>1159</v>
      </c>
      <c r="H656">
        <v>3.0000000000000001E-3</v>
      </c>
      <c r="I656" t="s">
        <v>1080</v>
      </c>
      <c r="J656">
        <v>3.0000000000000001E-3</v>
      </c>
      <c r="K656" t="s">
        <v>1340</v>
      </c>
      <c r="L656" t="s">
        <v>1082</v>
      </c>
      <c r="M656" t="s">
        <v>1094</v>
      </c>
      <c r="N656">
        <v>0.155</v>
      </c>
      <c r="O656" t="str">
        <f>B656 &amp; E656 &amp; D656</f>
        <v>11003EG-91</v>
      </c>
      <c r="P656">
        <v>5.0543478260869603E-6</v>
      </c>
      <c r="Q656">
        <v>20100102</v>
      </c>
    </row>
    <row r="657" spans="1:17" x14ac:dyDescent="0.25">
      <c r="A657">
        <v>17061511</v>
      </c>
      <c r="B657">
        <v>11003</v>
      </c>
      <c r="D657" t="s">
        <v>78</v>
      </c>
      <c r="E657" t="s">
        <v>99</v>
      </c>
      <c r="F657" t="s">
        <v>80</v>
      </c>
      <c r="G657" t="s">
        <v>81</v>
      </c>
      <c r="H657">
        <v>3.9E-2</v>
      </c>
      <c r="I657" t="s">
        <v>1080</v>
      </c>
      <c r="J657">
        <v>3.9E-2</v>
      </c>
      <c r="K657" t="s">
        <v>1331</v>
      </c>
      <c r="L657" t="s">
        <v>1082</v>
      </c>
      <c r="M657" t="s">
        <v>1090</v>
      </c>
      <c r="N657">
        <v>0.155</v>
      </c>
      <c r="O657" t="str">
        <f>B657 &amp; E657 &amp; D657</f>
        <v>11003EG-91</v>
      </c>
      <c r="P657">
        <v>6.5706521739130399E-5</v>
      </c>
      <c r="Q657">
        <v>20100102</v>
      </c>
    </row>
    <row r="658" spans="1:17" x14ac:dyDescent="0.25">
      <c r="A658">
        <v>17061511</v>
      </c>
      <c r="B658">
        <v>11003</v>
      </c>
      <c r="D658" t="s">
        <v>78</v>
      </c>
      <c r="E658" t="s">
        <v>978</v>
      </c>
      <c r="F658" t="s">
        <v>1155</v>
      </c>
      <c r="G658" t="s">
        <v>1156</v>
      </c>
      <c r="H658">
        <v>2.7E-2</v>
      </c>
      <c r="I658" t="s">
        <v>1080</v>
      </c>
      <c r="J658">
        <v>2.7E-2</v>
      </c>
      <c r="K658" t="s">
        <v>1157</v>
      </c>
      <c r="L658" t="s">
        <v>1082</v>
      </c>
      <c r="M658" t="s">
        <v>1083</v>
      </c>
      <c r="N658">
        <v>0.111</v>
      </c>
      <c r="O658" t="str">
        <f>B658 &amp; E658 &amp; D658</f>
        <v>11003Insign - 311</v>
      </c>
      <c r="P658">
        <v>3.2576086956521703E-5</v>
      </c>
      <c r="Q658">
        <v>10300603</v>
      </c>
    </row>
    <row r="659" spans="1:17" x14ac:dyDescent="0.25">
      <c r="A659">
        <v>17061511</v>
      </c>
      <c r="B659">
        <v>11003</v>
      </c>
      <c r="D659" t="s">
        <v>78</v>
      </c>
      <c r="E659" t="s">
        <v>978</v>
      </c>
      <c r="F659" t="s">
        <v>80</v>
      </c>
      <c r="G659" t="s">
        <v>81</v>
      </c>
      <c r="H659">
        <v>3.2000000000000001E-2</v>
      </c>
      <c r="I659" t="s">
        <v>1080</v>
      </c>
      <c r="J659">
        <v>3.2000000000000001E-2</v>
      </c>
      <c r="K659" t="s">
        <v>1081</v>
      </c>
      <c r="L659" t="s">
        <v>1082</v>
      </c>
      <c r="M659" t="s">
        <v>1083</v>
      </c>
      <c r="N659">
        <v>0.111</v>
      </c>
      <c r="O659" t="str">
        <f>B659 &amp; E659 &amp; D659</f>
        <v>11003Insign - 311</v>
      </c>
      <c r="P659">
        <v>3.86086956521739E-5</v>
      </c>
      <c r="Q659">
        <v>10300603</v>
      </c>
    </row>
    <row r="660" spans="1:17" x14ac:dyDescent="0.25">
      <c r="A660">
        <v>17061511</v>
      </c>
      <c r="B660">
        <v>11003</v>
      </c>
      <c r="D660" t="s">
        <v>78</v>
      </c>
      <c r="E660" t="s">
        <v>978</v>
      </c>
      <c r="F660" t="s">
        <v>1158</v>
      </c>
      <c r="G660" t="s">
        <v>1159</v>
      </c>
      <c r="H660">
        <v>0</v>
      </c>
      <c r="I660" t="s">
        <v>1080</v>
      </c>
      <c r="J660">
        <v>0</v>
      </c>
      <c r="K660" t="s">
        <v>1160</v>
      </c>
      <c r="L660" t="s">
        <v>1082</v>
      </c>
      <c r="M660" t="s">
        <v>1083</v>
      </c>
      <c r="N660">
        <v>0.111</v>
      </c>
      <c r="O660" t="str">
        <f>B660 &amp; E660 &amp; D660</f>
        <v>11003Insign - 311</v>
      </c>
      <c r="P660">
        <v>0</v>
      </c>
      <c r="Q660">
        <v>10300603</v>
      </c>
    </row>
    <row r="661" spans="1:17" x14ac:dyDescent="0.25">
      <c r="A661">
        <v>17061511</v>
      </c>
      <c r="B661">
        <v>11003</v>
      </c>
      <c r="D661" t="s">
        <v>78</v>
      </c>
      <c r="E661" t="s">
        <v>979</v>
      </c>
      <c r="F661" t="s">
        <v>1155</v>
      </c>
      <c r="G661" t="s">
        <v>1156</v>
      </c>
      <c r="H661">
        <v>3.0000000000000001E-3</v>
      </c>
      <c r="I661" t="s">
        <v>1080</v>
      </c>
      <c r="J661">
        <v>3.0000000000000001E-3</v>
      </c>
      <c r="K661" t="s">
        <v>1157</v>
      </c>
      <c r="L661" t="s">
        <v>1082</v>
      </c>
      <c r="M661" t="s">
        <v>1083</v>
      </c>
      <c r="N661">
        <v>0.28999999999999998</v>
      </c>
      <c r="O661" t="str">
        <f>B661 &amp; E661 &amp; D661</f>
        <v>11003Insign - 33/341</v>
      </c>
      <c r="P661">
        <v>9.4565217391304407E-6</v>
      </c>
      <c r="Q661">
        <v>10300603</v>
      </c>
    </row>
    <row r="662" spans="1:17" x14ac:dyDescent="0.25">
      <c r="A662">
        <v>17061511</v>
      </c>
      <c r="B662">
        <v>11003</v>
      </c>
      <c r="D662" t="s">
        <v>78</v>
      </c>
      <c r="E662" t="s">
        <v>979</v>
      </c>
      <c r="F662" t="s">
        <v>1158</v>
      </c>
      <c r="G662" t="s">
        <v>1159</v>
      </c>
      <c r="H662">
        <v>0</v>
      </c>
      <c r="I662" t="s">
        <v>1080</v>
      </c>
      <c r="J662">
        <v>0</v>
      </c>
      <c r="K662" t="s">
        <v>1160</v>
      </c>
      <c r="L662" t="s">
        <v>1082</v>
      </c>
      <c r="M662" t="s">
        <v>1083</v>
      </c>
      <c r="N662">
        <v>0.28999999999999998</v>
      </c>
      <c r="O662" t="str">
        <f>B662 &amp; E662 &amp; D662</f>
        <v>11003Insign - 33/341</v>
      </c>
      <c r="P662">
        <v>0</v>
      </c>
      <c r="Q662">
        <v>10300603</v>
      </c>
    </row>
    <row r="663" spans="1:17" x14ac:dyDescent="0.25">
      <c r="A663">
        <v>17061511</v>
      </c>
      <c r="B663">
        <v>11003</v>
      </c>
      <c r="D663" t="s">
        <v>78</v>
      </c>
      <c r="E663" t="s">
        <v>979</v>
      </c>
      <c r="F663" t="s">
        <v>80</v>
      </c>
      <c r="G663" t="s">
        <v>81</v>
      </c>
      <c r="H663">
        <v>3.2000000000000001E-2</v>
      </c>
      <c r="I663" t="s">
        <v>1080</v>
      </c>
      <c r="J663">
        <v>3.2000000000000001E-2</v>
      </c>
      <c r="K663" t="s">
        <v>1081</v>
      </c>
      <c r="L663" t="s">
        <v>1082</v>
      </c>
      <c r="M663" t="s">
        <v>1083</v>
      </c>
      <c r="N663">
        <v>0.28999999999999998</v>
      </c>
      <c r="O663" t="str">
        <f>B663 &amp; E663 &amp; D663</f>
        <v>11003Insign - 33/341</v>
      </c>
      <c r="P663">
        <v>1.00869565217391E-4</v>
      </c>
      <c r="Q663">
        <v>10300603</v>
      </c>
    </row>
    <row r="664" spans="1:17" x14ac:dyDescent="0.25">
      <c r="A664">
        <v>17061511</v>
      </c>
      <c r="B664">
        <v>11003</v>
      </c>
      <c r="D664" t="s">
        <v>78</v>
      </c>
      <c r="E664" t="s">
        <v>980</v>
      </c>
      <c r="F664" t="s">
        <v>80</v>
      </c>
      <c r="G664" t="s">
        <v>81</v>
      </c>
      <c r="H664">
        <v>1.4E-2</v>
      </c>
      <c r="I664" t="s">
        <v>1080</v>
      </c>
      <c r="J664">
        <v>1.4E-2</v>
      </c>
      <c r="K664" t="s">
        <v>1081</v>
      </c>
      <c r="L664" t="s">
        <v>1082</v>
      </c>
      <c r="M664" t="s">
        <v>1083</v>
      </c>
      <c r="N664">
        <v>0.26800000000000002</v>
      </c>
      <c r="O664" t="str">
        <f>B664 &amp; E664 &amp; D664</f>
        <v>11003Insign - 48/491</v>
      </c>
      <c r="P664">
        <v>4.0782608695652202E-5</v>
      </c>
      <c r="Q664">
        <v>10300603</v>
      </c>
    </row>
    <row r="665" spans="1:17" x14ac:dyDescent="0.25">
      <c r="A665">
        <v>17061511</v>
      </c>
      <c r="B665">
        <v>11003</v>
      </c>
      <c r="D665" t="s">
        <v>78</v>
      </c>
      <c r="E665" t="s">
        <v>980</v>
      </c>
      <c r="F665" t="s">
        <v>1155</v>
      </c>
      <c r="G665" t="s">
        <v>1156</v>
      </c>
      <c r="H665">
        <v>1E-3</v>
      </c>
      <c r="I665" t="s">
        <v>1080</v>
      </c>
      <c r="J665">
        <v>1E-3</v>
      </c>
      <c r="K665" t="s">
        <v>1157</v>
      </c>
      <c r="L665" t="s">
        <v>1082</v>
      </c>
      <c r="M665" t="s">
        <v>1083</v>
      </c>
      <c r="N665">
        <v>0.26800000000000002</v>
      </c>
      <c r="O665" t="str">
        <f>B665 &amp; E665 &amp; D665</f>
        <v>11003Insign - 48/491</v>
      </c>
      <c r="P665">
        <v>2.9130434782608699E-6</v>
      </c>
      <c r="Q665">
        <v>10300603</v>
      </c>
    </row>
    <row r="666" spans="1:17" x14ac:dyDescent="0.25">
      <c r="A666">
        <v>17061511</v>
      </c>
      <c r="B666">
        <v>11003</v>
      </c>
      <c r="D666" t="s">
        <v>78</v>
      </c>
      <c r="E666" t="s">
        <v>980</v>
      </c>
      <c r="F666" t="s">
        <v>1158</v>
      </c>
      <c r="G666" t="s">
        <v>1159</v>
      </c>
      <c r="H666">
        <v>0</v>
      </c>
      <c r="I666" t="s">
        <v>1080</v>
      </c>
      <c r="J666">
        <v>0</v>
      </c>
      <c r="K666" t="s">
        <v>1160</v>
      </c>
      <c r="L666" t="s">
        <v>1082</v>
      </c>
      <c r="M666" t="s">
        <v>1083</v>
      </c>
      <c r="N666">
        <v>0.26800000000000002</v>
      </c>
      <c r="O666" t="str">
        <f>B666 &amp; E666 &amp; D666</f>
        <v>11003Insign - 48/491</v>
      </c>
      <c r="P666">
        <v>0</v>
      </c>
      <c r="Q666">
        <v>10300603</v>
      </c>
    </row>
    <row r="667" spans="1:17" x14ac:dyDescent="0.25">
      <c r="A667">
        <v>17061511</v>
      </c>
      <c r="B667">
        <v>11003</v>
      </c>
      <c r="D667" t="s">
        <v>78</v>
      </c>
      <c r="E667" t="s">
        <v>981</v>
      </c>
      <c r="F667" t="s">
        <v>1158</v>
      </c>
      <c r="G667" t="s">
        <v>1159</v>
      </c>
      <c r="H667">
        <v>1E-3</v>
      </c>
      <c r="I667" t="s">
        <v>1080</v>
      </c>
      <c r="J667">
        <v>1E-3</v>
      </c>
      <c r="K667" t="s">
        <v>1160</v>
      </c>
      <c r="L667" t="s">
        <v>1082</v>
      </c>
      <c r="M667" t="s">
        <v>1083</v>
      </c>
      <c r="N667">
        <v>0</v>
      </c>
      <c r="O667" t="str">
        <f>B667 &amp; E667 &amp; D667</f>
        <v>11003Insign - Gate1</v>
      </c>
      <c r="P667">
        <v>0</v>
      </c>
      <c r="Q667">
        <v>10300603</v>
      </c>
    </row>
    <row r="668" spans="1:17" x14ac:dyDescent="0.25">
      <c r="A668">
        <v>17061511</v>
      </c>
      <c r="B668">
        <v>11003</v>
      </c>
      <c r="D668" t="s">
        <v>78</v>
      </c>
      <c r="E668" t="s">
        <v>981</v>
      </c>
      <c r="F668" t="s">
        <v>1155</v>
      </c>
      <c r="G668" t="s">
        <v>1156</v>
      </c>
      <c r="H668">
        <v>1.6E-2</v>
      </c>
      <c r="I668" t="s">
        <v>1080</v>
      </c>
      <c r="J668">
        <v>1.6E-2</v>
      </c>
      <c r="K668" t="s">
        <v>1157</v>
      </c>
      <c r="L668" t="s">
        <v>1082</v>
      </c>
      <c r="M668" t="s">
        <v>1083</v>
      </c>
      <c r="N668">
        <v>0</v>
      </c>
      <c r="O668" t="str">
        <f>B668 &amp; E668 &amp; D668</f>
        <v>11003Insign - Gate1</v>
      </c>
      <c r="P668">
        <v>0</v>
      </c>
      <c r="Q668">
        <v>10300603</v>
      </c>
    </row>
    <row r="669" spans="1:17" x14ac:dyDescent="0.25">
      <c r="A669">
        <v>17061511</v>
      </c>
      <c r="B669">
        <v>11003</v>
      </c>
      <c r="D669" t="s">
        <v>78</v>
      </c>
      <c r="E669" t="s">
        <v>981</v>
      </c>
      <c r="F669" t="s">
        <v>80</v>
      </c>
      <c r="G669" t="s">
        <v>81</v>
      </c>
      <c r="H669">
        <v>0.02</v>
      </c>
      <c r="I669" t="s">
        <v>1080</v>
      </c>
      <c r="J669">
        <v>0.02</v>
      </c>
      <c r="K669" t="s">
        <v>1081</v>
      </c>
      <c r="L669" t="s">
        <v>1082</v>
      </c>
      <c r="M669" t="s">
        <v>1083</v>
      </c>
      <c r="N669">
        <v>0</v>
      </c>
      <c r="O669" t="str">
        <f>B669 &amp; E669 &amp; D669</f>
        <v>11003Insign - Gate1</v>
      </c>
      <c r="P669">
        <v>0</v>
      </c>
      <c r="Q669">
        <v>10300603</v>
      </c>
    </row>
    <row r="670" spans="1:17" x14ac:dyDescent="0.25">
      <c r="A670">
        <v>17061511</v>
      </c>
      <c r="B670">
        <v>11003</v>
      </c>
      <c r="D670" t="s">
        <v>78</v>
      </c>
      <c r="E670" t="s">
        <v>982</v>
      </c>
      <c r="F670" t="s">
        <v>1155</v>
      </c>
      <c r="G670" t="s">
        <v>1156</v>
      </c>
      <c r="H670">
        <v>1.2E-2</v>
      </c>
      <c r="I670" t="s">
        <v>1080</v>
      </c>
      <c r="J670">
        <v>1.2E-2</v>
      </c>
      <c r="K670" t="s">
        <v>1157</v>
      </c>
      <c r="L670" t="s">
        <v>1082</v>
      </c>
      <c r="M670" t="s">
        <v>1083</v>
      </c>
      <c r="N670">
        <v>0.254</v>
      </c>
      <c r="O670" t="str">
        <f>B670 &amp; E670 &amp; D670</f>
        <v>11003Insign - Snack1</v>
      </c>
      <c r="P670">
        <v>3.3130434782608702E-5</v>
      </c>
      <c r="Q670">
        <v>10300603</v>
      </c>
    </row>
    <row r="671" spans="1:17" x14ac:dyDescent="0.25">
      <c r="A671">
        <v>17061511</v>
      </c>
      <c r="B671">
        <v>11003</v>
      </c>
      <c r="D671" t="s">
        <v>78</v>
      </c>
      <c r="E671" t="s">
        <v>982</v>
      </c>
      <c r="F671" t="s">
        <v>80</v>
      </c>
      <c r="G671" t="s">
        <v>81</v>
      </c>
      <c r="H671">
        <v>1.4999999999999999E-2</v>
      </c>
      <c r="I671" t="s">
        <v>1080</v>
      </c>
      <c r="J671">
        <v>1.4999999999999999E-2</v>
      </c>
      <c r="K671" t="s">
        <v>1081</v>
      </c>
      <c r="L671" t="s">
        <v>1082</v>
      </c>
      <c r="M671" t="s">
        <v>1083</v>
      </c>
      <c r="N671">
        <v>0.254</v>
      </c>
      <c r="O671" t="str">
        <f>B671 &amp; E671 &amp; D671</f>
        <v>11003Insign - Snack1</v>
      </c>
      <c r="P671">
        <v>4.14130434782609E-5</v>
      </c>
      <c r="Q671">
        <v>10300603</v>
      </c>
    </row>
    <row r="672" spans="1:17" x14ac:dyDescent="0.25">
      <c r="A672">
        <v>17061511</v>
      </c>
      <c r="B672">
        <v>11003</v>
      </c>
      <c r="D672" t="s">
        <v>78</v>
      </c>
      <c r="E672" t="s">
        <v>982</v>
      </c>
      <c r="F672" t="s">
        <v>1158</v>
      </c>
      <c r="G672" t="s">
        <v>1159</v>
      </c>
      <c r="H672">
        <v>1E-3</v>
      </c>
      <c r="I672" t="s">
        <v>1080</v>
      </c>
      <c r="J672">
        <v>1E-3</v>
      </c>
      <c r="K672" t="s">
        <v>1160</v>
      </c>
      <c r="L672" t="s">
        <v>1082</v>
      </c>
      <c r="M672" t="s">
        <v>1083</v>
      </c>
      <c r="N672">
        <v>0.254</v>
      </c>
      <c r="O672" t="str">
        <f>B672 &amp; E672 &amp; D672</f>
        <v>11003Insign - Snack1</v>
      </c>
      <c r="P672">
        <v>2.7608695652173899E-6</v>
      </c>
      <c r="Q672">
        <v>10300603</v>
      </c>
    </row>
    <row r="673" spans="1:17" x14ac:dyDescent="0.25">
      <c r="A673">
        <v>17662211</v>
      </c>
      <c r="B673">
        <v>11002</v>
      </c>
      <c r="D673" t="s">
        <v>78</v>
      </c>
      <c r="E673" t="s">
        <v>969</v>
      </c>
      <c r="F673" t="s">
        <v>1158</v>
      </c>
      <c r="G673" t="s">
        <v>1159</v>
      </c>
      <c r="H673">
        <v>0.22490599999999999</v>
      </c>
      <c r="I673" t="s">
        <v>1082</v>
      </c>
      <c r="J673">
        <v>1.12453E-4</v>
      </c>
      <c r="K673" t="s">
        <v>1160</v>
      </c>
      <c r="L673" t="s">
        <v>1082</v>
      </c>
      <c r="M673" t="s">
        <v>1083</v>
      </c>
      <c r="N673">
        <v>0.255</v>
      </c>
      <c r="O673" t="str">
        <f>B673 &amp; E673 &amp; D673</f>
        <v>11002B-MISC1</v>
      </c>
      <c r="P673">
        <v>3.1169038043478297E-7</v>
      </c>
      <c r="Q673">
        <v>10300603</v>
      </c>
    </row>
    <row r="674" spans="1:17" x14ac:dyDescent="0.25">
      <c r="A674">
        <v>17662211</v>
      </c>
      <c r="B674">
        <v>11002</v>
      </c>
      <c r="D674" t="s">
        <v>78</v>
      </c>
      <c r="E674" t="s">
        <v>969</v>
      </c>
      <c r="F674" t="s">
        <v>80</v>
      </c>
      <c r="G674" t="s">
        <v>81</v>
      </c>
      <c r="H674">
        <v>4.0891999999999999</v>
      </c>
      <c r="I674" t="s">
        <v>1082</v>
      </c>
      <c r="J674">
        <v>2.0446000000000001E-3</v>
      </c>
      <c r="K674" t="s">
        <v>1081</v>
      </c>
      <c r="L674" t="s">
        <v>1082</v>
      </c>
      <c r="M674" t="s">
        <v>1083</v>
      </c>
      <c r="N674">
        <v>0.255</v>
      </c>
      <c r="O674" t="str">
        <f>B674 &amp; E674 &amp; D674</f>
        <v>11002B-MISC1</v>
      </c>
      <c r="P674">
        <v>5.6670978260869597E-6</v>
      </c>
      <c r="Q674">
        <v>10300603</v>
      </c>
    </row>
    <row r="675" spans="1:17" x14ac:dyDescent="0.25">
      <c r="A675">
        <v>17662211</v>
      </c>
      <c r="B675">
        <v>11002</v>
      </c>
      <c r="D675" t="s">
        <v>78</v>
      </c>
      <c r="E675" t="s">
        <v>969</v>
      </c>
      <c r="F675" t="s">
        <v>1155</v>
      </c>
      <c r="G675" t="s">
        <v>1156</v>
      </c>
      <c r="H675">
        <v>3.43493</v>
      </c>
      <c r="I675" t="s">
        <v>1082</v>
      </c>
      <c r="J675">
        <v>1.7174650000000001E-3</v>
      </c>
      <c r="K675" t="s">
        <v>1157</v>
      </c>
      <c r="L675" t="s">
        <v>1082</v>
      </c>
      <c r="M675" t="s">
        <v>1083</v>
      </c>
      <c r="N675">
        <v>0.255</v>
      </c>
      <c r="O675" t="str">
        <f>B675 &amp; E675 &amp; D675</f>
        <v>11002B-MISC1</v>
      </c>
      <c r="P675">
        <v>4.76036494565217E-6</v>
      </c>
      <c r="Q675">
        <v>10300603</v>
      </c>
    </row>
    <row r="676" spans="1:17" x14ac:dyDescent="0.25">
      <c r="A676">
        <v>17662211</v>
      </c>
      <c r="B676">
        <v>11002</v>
      </c>
      <c r="D676" t="s">
        <v>83</v>
      </c>
      <c r="E676" t="s">
        <v>970</v>
      </c>
      <c r="F676" t="s">
        <v>80</v>
      </c>
      <c r="G676" t="s">
        <v>81</v>
      </c>
      <c r="H676">
        <v>0.73499999999999999</v>
      </c>
      <c r="I676" t="s">
        <v>1082</v>
      </c>
      <c r="J676">
        <v>3.6749999999999999E-4</v>
      </c>
      <c r="K676" t="s">
        <v>1086</v>
      </c>
      <c r="L676" t="s">
        <v>1086</v>
      </c>
      <c r="M676" t="s">
        <v>1086</v>
      </c>
      <c r="N676">
        <v>0</v>
      </c>
      <c r="O676" t="str">
        <f>B676 &amp; E676 &amp; D676</f>
        <v>11002B12</v>
      </c>
      <c r="P676">
        <v>0</v>
      </c>
      <c r="Q676">
        <v>10300503</v>
      </c>
    </row>
    <row r="677" spans="1:17" x14ac:dyDescent="0.25">
      <c r="A677">
        <v>17662211</v>
      </c>
      <c r="B677">
        <v>11002</v>
      </c>
      <c r="D677" t="s">
        <v>83</v>
      </c>
      <c r="E677" t="s">
        <v>970</v>
      </c>
      <c r="F677" t="s">
        <v>1155</v>
      </c>
      <c r="G677" t="s">
        <v>1156</v>
      </c>
      <c r="H677">
        <v>0.20300000000000001</v>
      </c>
      <c r="I677" t="s">
        <v>1082</v>
      </c>
      <c r="J677">
        <v>1.015E-4</v>
      </c>
      <c r="K677" t="s">
        <v>1086</v>
      </c>
      <c r="L677" t="s">
        <v>1086</v>
      </c>
      <c r="M677" t="s">
        <v>1086</v>
      </c>
      <c r="N677">
        <v>0</v>
      </c>
      <c r="O677" t="str">
        <f>B677 &amp; E677 &amp; D677</f>
        <v>11002B12</v>
      </c>
      <c r="P677">
        <v>0</v>
      </c>
      <c r="Q677">
        <v>10300503</v>
      </c>
    </row>
    <row r="678" spans="1:17" x14ac:dyDescent="0.25">
      <c r="A678">
        <v>17662211</v>
      </c>
      <c r="B678">
        <v>11002</v>
      </c>
      <c r="D678" t="s">
        <v>83</v>
      </c>
      <c r="E678" t="s">
        <v>970</v>
      </c>
      <c r="F678" t="s">
        <v>1158</v>
      </c>
      <c r="G678" t="s">
        <v>1159</v>
      </c>
      <c r="H678">
        <v>1.9175999999999999E-2</v>
      </c>
      <c r="I678" t="s">
        <v>1082</v>
      </c>
      <c r="J678">
        <v>9.5880000000000004E-6</v>
      </c>
      <c r="K678" t="s">
        <v>1201</v>
      </c>
      <c r="L678" t="s">
        <v>1082</v>
      </c>
      <c r="M678" t="s">
        <v>1087</v>
      </c>
      <c r="N678">
        <v>0</v>
      </c>
      <c r="O678" t="str">
        <f>B678 &amp; E678 &amp; D678</f>
        <v>11002B12</v>
      </c>
      <c r="P678">
        <v>0</v>
      </c>
      <c r="Q678">
        <v>10300503</v>
      </c>
    </row>
    <row r="679" spans="1:17" x14ac:dyDescent="0.25">
      <c r="A679">
        <v>17662211</v>
      </c>
      <c r="B679">
        <v>11002</v>
      </c>
      <c r="D679" t="s">
        <v>78</v>
      </c>
      <c r="E679" t="s">
        <v>970</v>
      </c>
      <c r="F679" t="s">
        <v>80</v>
      </c>
      <c r="G679" t="s">
        <v>81</v>
      </c>
      <c r="H679">
        <v>2480.8000000000002</v>
      </c>
      <c r="I679" t="s">
        <v>1082</v>
      </c>
      <c r="J679">
        <v>1.2403999999999999</v>
      </c>
      <c r="K679" t="s">
        <v>1086</v>
      </c>
      <c r="L679" t="s">
        <v>1086</v>
      </c>
      <c r="M679" t="s">
        <v>1086</v>
      </c>
      <c r="N679">
        <v>0.20499999999999999</v>
      </c>
      <c r="O679" t="str">
        <f>B679 &amp; E679 &amp; D679</f>
        <v>11002B11</v>
      </c>
      <c r="P679">
        <v>2.7639347826087001E-3</v>
      </c>
      <c r="Q679">
        <v>10300603</v>
      </c>
    </row>
    <row r="680" spans="1:17" x14ac:dyDescent="0.25">
      <c r="A680">
        <v>17662211</v>
      </c>
      <c r="B680">
        <v>11002</v>
      </c>
      <c r="D680" t="s">
        <v>78</v>
      </c>
      <c r="E680" t="s">
        <v>970</v>
      </c>
      <c r="F680" t="s">
        <v>1158</v>
      </c>
      <c r="G680" t="s">
        <v>1159</v>
      </c>
      <c r="H680">
        <v>71.447699999999998</v>
      </c>
      <c r="I680" t="s">
        <v>1082</v>
      </c>
      <c r="J680">
        <v>3.5723850000000001E-2</v>
      </c>
      <c r="K680" t="s">
        <v>1160</v>
      </c>
      <c r="L680" t="s">
        <v>1082</v>
      </c>
      <c r="M680" t="s">
        <v>1083</v>
      </c>
      <c r="N680">
        <v>0.20499999999999999</v>
      </c>
      <c r="O680" t="str">
        <f>B680 &amp; E680 &amp; D680</f>
        <v>11002B11</v>
      </c>
      <c r="P680">
        <v>7.9602057065217394E-5</v>
      </c>
      <c r="Q680">
        <v>10300603</v>
      </c>
    </row>
    <row r="681" spans="1:17" x14ac:dyDescent="0.25">
      <c r="A681">
        <v>17662211</v>
      </c>
      <c r="B681">
        <v>11002</v>
      </c>
      <c r="D681" t="s">
        <v>78</v>
      </c>
      <c r="E681" t="s">
        <v>970</v>
      </c>
      <c r="F681" t="s">
        <v>1155</v>
      </c>
      <c r="G681" t="s">
        <v>1156</v>
      </c>
      <c r="H681">
        <v>2170.6999999999998</v>
      </c>
      <c r="I681" t="s">
        <v>1082</v>
      </c>
      <c r="J681">
        <v>1.08535</v>
      </c>
      <c r="K681" t="s">
        <v>1086</v>
      </c>
      <c r="L681" t="s">
        <v>1086</v>
      </c>
      <c r="M681" t="s">
        <v>1086</v>
      </c>
      <c r="N681">
        <v>0.20499999999999999</v>
      </c>
      <c r="O681" t="str">
        <f>B681 &amp; E681 &amp; D681</f>
        <v>11002B11</v>
      </c>
      <c r="P681">
        <v>2.4184429347826101E-3</v>
      </c>
      <c r="Q681">
        <v>10300603</v>
      </c>
    </row>
    <row r="682" spans="1:17" x14ac:dyDescent="0.25">
      <c r="A682">
        <v>17662211</v>
      </c>
      <c r="B682">
        <v>11002</v>
      </c>
      <c r="D682" t="s">
        <v>83</v>
      </c>
      <c r="E682" t="s">
        <v>971</v>
      </c>
      <c r="F682" t="s">
        <v>1158</v>
      </c>
      <c r="G682" t="s">
        <v>1159</v>
      </c>
      <c r="H682">
        <v>3.6686000000000003E-2</v>
      </c>
      <c r="I682" t="s">
        <v>1082</v>
      </c>
      <c r="J682">
        <v>1.8343E-5</v>
      </c>
      <c r="K682" t="s">
        <v>1201</v>
      </c>
      <c r="L682" t="s">
        <v>1082</v>
      </c>
      <c r="M682" t="s">
        <v>1087</v>
      </c>
      <c r="N682">
        <v>0</v>
      </c>
      <c r="O682" t="str">
        <f>B682 &amp; E682 &amp; D682</f>
        <v>11002B22</v>
      </c>
      <c r="P682">
        <v>0</v>
      </c>
      <c r="Q682">
        <v>10300503</v>
      </c>
    </row>
    <row r="683" spans="1:17" x14ac:dyDescent="0.25">
      <c r="A683">
        <v>17662211</v>
      </c>
      <c r="B683">
        <v>11002</v>
      </c>
      <c r="D683" t="s">
        <v>83</v>
      </c>
      <c r="E683" t="s">
        <v>971</v>
      </c>
      <c r="F683" t="s">
        <v>1155</v>
      </c>
      <c r="G683" t="s">
        <v>1156</v>
      </c>
      <c r="H683">
        <v>0.38850000000000001</v>
      </c>
      <c r="I683" t="s">
        <v>1082</v>
      </c>
      <c r="J683">
        <v>1.9425000000000001E-4</v>
      </c>
      <c r="K683" t="s">
        <v>1086</v>
      </c>
      <c r="L683" t="s">
        <v>1086</v>
      </c>
      <c r="M683" t="s">
        <v>1086</v>
      </c>
      <c r="N683">
        <v>0</v>
      </c>
      <c r="O683" t="str">
        <f>B683 &amp; E683 &amp; D683</f>
        <v>11002B22</v>
      </c>
      <c r="P683">
        <v>0</v>
      </c>
      <c r="Q683">
        <v>10300503</v>
      </c>
    </row>
    <row r="684" spans="1:17" x14ac:dyDescent="0.25">
      <c r="A684">
        <v>17662211</v>
      </c>
      <c r="B684">
        <v>11002</v>
      </c>
      <c r="D684" t="s">
        <v>83</v>
      </c>
      <c r="E684" t="s">
        <v>971</v>
      </c>
      <c r="F684" t="s">
        <v>80</v>
      </c>
      <c r="G684" t="s">
        <v>81</v>
      </c>
      <c r="H684">
        <v>1.4059999999999999</v>
      </c>
      <c r="I684" t="s">
        <v>1082</v>
      </c>
      <c r="J684">
        <v>7.0299999999999996E-4</v>
      </c>
      <c r="K684" t="s">
        <v>1086</v>
      </c>
      <c r="L684" t="s">
        <v>1086</v>
      </c>
      <c r="M684" t="s">
        <v>1086</v>
      </c>
      <c r="N684">
        <v>0</v>
      </c>
      <c r="O684" t="str">
        <f>B684 &amp; E684 &amp; D684</f>
        <v>11002B22</v>
      </c>
      <c r="P684">
        <v>0</v>
      </c>
      <c r="Q684">
        <v>10300503</v>
      </c>
    </row>
    <row r="685" spans="1:17" x14ac:dyDescent="0.25">
      <c r="A685">
        <v>17662211</v>
      </c>
      <c r="B685">
        <v>11002</v>
      </c>
      <c r="D685" t="s">
        <v>78</v>
      </c>
      <c r="E685" t="s">
        <v>971</v>
      </c>
      <c r="F685" t="s">
        <v>1158</v>
      </c>
      <c r="G685" t="s">
        <v>1159</v>
      </c>
      <c r="H685">
        <v>7.1428399999999996</v>
      </c>
      <c r="I685" t="s">
        <v>1082</v>
      </c>
      <c r="J685">
        <v>3.5714200000000001E-3</v>
      </c>
      <c r="K685" t="s">
        <v>1160</v>
      </c>
      <c r="L685" t="s">
        <v>1082</v>
      </c>
      <c r="M685" t="s">
        <v>1083</v>
      </c>
      <c r="N685">
        <v>0</v>
      </c>
      <c r="O685" t="str">
        <f>B685 &amp; E685 &amp; D685</f>
        <v>11002B21</v>
      </c>
      <c r="P685">
        <v>0</v>
      </c>
      <c r="Q685">
        <v>10300603</v>
      </c>
    </row>
    <row r="686" spans="1:17" x14ac:dyDescent="0.25">
      <c r="A686">
        <v>17662211</v>
      </c>
      <c r="B686">
        <v>11002</v>
      </c>
      <c r="D686" t="s">
        <v>78</v>
      </c>
      <c r="E686" t="s">
        <v>971</v>
      </c>
      <c r="F686" t="s">
        <v>1155</v>
      </c>
      <c r="G686" t="s">
        <v>1156</v>
      </c>
      <c r="H686">
        <v>77</v>
      </c>
      <c r="I686" t="s">
        <v>1082</v>
      </c>
      <c r="J686">
        <v>3.85E-2</v>
      </c>
      <c r="K686" t="s">
        <v>1086</v>
      </c>
      <c r="L686" t="s">
        <v>1086</v>
      </c>
      <c r="M686" t="s">
        <v>1086</v>
      </c>
      <c r="N686">
        <v>0</v>
      </c>
      <c r="O686" t="str">
        <f>B686 &amp; E686 &amp; D686</f>
        <v>11002B21</v>
      </c>
      <c r="P686">
        <v>0</v>
      </c>
      <c r="Q686">
        <v>10300603</v>
      </c>
    </row>
    <row r="687" spans="1:17" x14ac:dyDescent="0.25">
      <c r="A687">
        <v>17662211</v>
      </c>
      <c r="B687">
        <v>11002</v>
      </c>
      <c r="D687" t="s">
        <v>78</v>
      </c>
      <c r="E687" t="s">
        <v>971</v>
      </c>
      <c r="F687" t="s">
        <v>80</v>
      </c>
      <c r="G687" t="s">
        <v>81</v>
      </c>
      <c r="H687">
        <v>88</v>
      </c>
      <c r="I687" t="s">
        <v>1082</v>
      </c>
      <c r="J687">
        <v>4.3999999999999997E-2</v>
      </c>
      <c r="K687" t="s">
        <v>1086</v>
      </c>
      <c r="L687" t="s">
        <v>1086</v>
      </c>
      <c r="M687" t="s">
        <v>1086</v>
      </c>
      <c r="N687">
        <v>0</v>
      </c>
      <c r="O687" t="str">
        <f>B687 &amp; E687 &amp; D687</f>
        <v>11002B21</v>
      </c>
      <c r="P687">
        <v>0</v>
      </c>
      <c r="Q687">
        <v>10300603</v>
      </c>
    </row>
    <row r="688" spans="1:17" x14ac:dyDescent="0.25">
      <c r="A688">
        <v>17662211</v>
      </c>
      <c r="B688">
        <v>11002</v>
      </c>
      <c r="D688" t="s">
        <v>83</v>
      </c>
      <c r="E688" t="s">
        <v>972</v>
      </c>
      <c r="F688" t="s">
        <v>80</v>
      </c>
      <c r="G688" t="s">
        <v>81</v>
      </c>
      <c r="H688">
        <v>0.62070000000000003</v>
      </c>
      <c r="I688" t="s">
        <v>1082</v>
      </c>
      <c r="J688">
        <v>3.1034999999999998E-4</v>
      </c>
      <c r="K688" t="s">
        <v>1086</v>
      </c>
      <c r="L688" t="s">
        <v>1086</v>
      </c>
      <c r="M688" t="s">
        <v>1086</v>
      </c>
      <c r="N688">
        <v>0</v>
      </c>
      <c r="O688" t="str">
        <f>B688 &amp; E688 &amp; D688</f>
        <v>11002B32</v>
      </c>
      <c r="P688">
        <v>0</v>
      </c>
      <c r="Q688">
        <v>10300503</v>
      </c>
    </row>
    <row r="689" spans="1:17" x14ac:dyDescent="0.25">
      <c r="A689">
        <v>17662211</v>
      </c>
      <c r="B689">
        <v>11002</v>
      </c>
      <c r="D689" t="s">
        <v>83</v>
      </c>
      <c r="E689" t="s">
        <v>972</v>
      </c>
      <c r="F689" t="s">
        <v>1155</v>
      </c>
      <c r="G689" t="s">
        <v>1156</v>
      </c>
      <c r="H689">
        <v>0.17150000000000001</v>
      </c>
      <c r="I689" t="s">
        <v>1082</v>
      </c>
      <c r="J689">
        <v>8.5749999999999997E-5</v>
      </c>
      <c r="K689" t="s">
        <v>1086</v>
      </c>
      <c r="L689" t="s">
        <v>1086</v>
      </c>
      <c r="M689" t="s">
        <v>1086</v>
      </c>
      <c r="N689">
        <v>0</v>
      </c>
      <c r="O689" t="str">
        <f>B689 &amp; E689 &amp; D689</f>
        <v>11002B32</v>
      </c>
      <c r="P689">
        <v>0</v>
      </c>
      <c r="Q689">
        <v>10300503</v>
      </c>
    </row>
    <row r="690" spans="1:17" x14ac:dyDescent="0.25">
      <c r="A690">
        <v>17662211</v>
      </c>
      <c r="B690">
        <v>11002</v>
      </c>
      <c r="D690" t="s">
        <v>83</v>
      </c>
      <c r="E690" t="s">
        <v>972</v>
      </c>
      <c r="F690" t="s">
        <v>1158</v>
      </c>
      <c r="G690" t="s">
        <v>1159</v>
      </c>
      <c r="H690">
        <v>1.6184E-2</v>
      </c>
      <c r="I690" t="s">
        <v>1082</v>
      </c>
      <c r="J690">
        <v>8.0919999999999998E-6</v>
      </c>
      <c r="K690" t="s">
        <v>1201</v>
      </c>
      <c r="L690" t="s">
        <v>1082</v>
      </c>
      <c r="M690" t="s">
        <v>1087</v>
      </c>
      <c r="N690">
        <v>0</v>
      </c>
      <c r="O690" t="str">
        <f>B690 &amp; E690 &amp; D690</f>
        <v>11002B32</v>
      </c>
      <c r="P690">
        <v>0</v>
      </c>
      <c r="Q690">
        <v>10300503</v>
      </c>
    </row>
    <row r="691" spans="1:17" x14ac:dyDescent="0.25">
      <c r="A691">
        <v>17662211</v>
      </c>
      <c r="B691">
        <v>11002</v>
      </c>
      <c r="D691" t="s">
        <v>78</v>
      </c>
      <c r="E691" t="s">
        <v>972</v>
      </c>
      <c r="F691" t="s">
        <v>80</v>
      </c>
      <c r="G691" t="s">
        <v>81</v>
      </c>
      <c r="H691">
        <v>1709.2</v>
      </c>
      <c r="I691" t="s">
        <v>1082</v>
      </c>
      <c r="J691">
        <v>0.85460000000000003</v>
      </c>
      <c r="K691" t="s">
        <v>1086</v>
      </c>
      <c r="L691" t="s">
        <v>1086</v>
      </c>
      <c r="M691" t="s">
        <v>1086</v>
      </c>
      <c r="N691">
        <v>0.435</v>
      </c>
      <c r="O691" t="str">
        <f>B691 &amp; E691 &amp; D691</f>
        <v>11002B31</v>
      </c>
      <c r="P691">
        <v>4.0407717391304403E-3</v>
      </c>
      <c r="Q691">
        <v>10300603</v>
      </c>
    </row>
    <row r="692" spans="1:17" x14ac:dyDescent="0.25">
      <c r="A692">
        <v>17662211</v>
      </c>
      <c r="B692">
        <v>11002</v>
      </c>
      <c r="D692" t="s">
        <v>78</v>
      </c>
      <c r="E692" t="s">
        <v>972</v>
      </c>
      <c r="F692" t="s">
        <v>1158</v>
      </c>
      <c r="G692" t="s">
        <v>1159</v>
      </c>
      <c r="H692">
        <v>52.245600000000003</v>
      </c>
      <c r="I692" t="s">
        <v>1082</v>
      </c>
      <c r="J692">
        <v>2.6122800000000002E-2</v>
      </c>
      <c r="K692" t="s">
        <v>1160</v>
      </c>
      <c r="L692" t="s">
        <v>1082</v>
      </c>
      <c r="M692" t="s">
        <v>1083</v>
      </c>
      <c r="N692">
        <v>0.435</v>
      </c>
      <c r="O692" t="str">
        <f>B692 &amp; E692 &amp; D692</f>
        <v>11002B31</v>
      </c>
      <c r="P692">
        <v>1.2351541304347799E-4</v>
      </c>
      <c r="Q692">
        <v>10300603</v>
      </c>
    </row>
    <row r="693" spans="1:17" x14ac:dyDescent="0.25">
      <c r="A693">
        <v>17662211</v>
      </c>
      <c r="B693">
        <v>11002</v>
      </c>
      <c r="D693" t="s">
        <v>78</v>
      </c>
      <c r="E693" t="s">
        <v>972</v>
      </c>
      <c r="F693" t="s">
        <v>1155</v>
      </c>
      <c r="G693" t="s">
        <v>1156</v>
      </c>
      <c r="H693">
        <v>1495.6</v>
      </c>
      <c r="I693" t="s">
        <v>1082</v>
      </c>
      <c r="J693">
        <v>0.74780000000000002</v>
      </c>
      <c r="K693" t="s">
        <v>1086</v>
      </c>
      <c r="L693" t="s">
        <v>1086</v>
      </c>
      <c r="M693" t="s">
        <v>1086</v>
      </c>
      <c r="N693">
        <v>0.435</v>
      </c>
      <c r="O693" t="str">
        <f>B693 &amp; E693 &amp; D693</f>
        <v>11002B31</v>
      </c>
      <c r="P693">
        <v>3.5357934782608699E-3</v>
      </c>
      <c r="Q693">
        <v>10300603</v>
      </c>
    </row>
    <row r="694" spans="1:17" x14ac:dyDescent="0.25">
      <c r="A694">
        <v>17662211</v>
      </c>
      <c r="B694">
        <v>11002</v>
      </c>
      <c r="D694" t="s">
        <v>78</v>
      </c>
      <c r="E694" t="s">
        <v>973</v>
      </c>
      <c r="F694" t="s">
        <v>1155</v>
      </c>
      <c r="G694" t="s">
        <v>1156</v>
      </c>
      <c r="H694">
        <v>122.554</v>
      </c>
      <c r="I694" t="s">
        <v>1082</v>
      </c>
      <c r="J694">
        <v>6.1276999999999998E-2</v>
      </c>
      <c r="K694" t="s">
        <v>1342</v>
      </c>
      <c r="L694" t="s">
        <v>1082</v>
      </c>
      <c r="M694" t="s">
        <v>1087</v>
      </c>
      <c r="N694">
        <v>0.372</v>
      </c>
      <c r="O694" t="str">
        <f>B694 &amp; E694 &amp; D694</f>
        <v>11002G11</v>
      </c>
      <c r="P694">
        <v>2.4777221739130401E-4</v>
      </c>
      <c r="Q694">
        <v>20200401</v>
      </c>
    </row>
    <row r="695" spans="1:17" x14ac:dyDescent="0.25">
      <c r="A695">
        <v>17662211</v>
      </c>
      <c r="B695">
        <v>11002</v>
      </c>
      <c r="D695" t="s">
        <v>78</v>
      </c>
      <c r="E695" t="s">
        <v>973</v>
      </c>
      <c r="F695" t="s">
        <v>80</v>
      </c>
      <c r="G695" t="s">
        <v>81</v>
      </c>
      <c r="H695">
        <v>462.74700000000001</v>
      </c>
      <c r="I695" t="s">
        <v>1082</v>
      </c>
      <c r="J695">
        <v>0.23137350000000001</v>
      </c>
      <c r="K695" t="s">
        <v>1343</v>
      </c>
      <c r="L695" t="s">
        <v>1082</v>
      </c>
      <c r="M695" t="s">
        <v>1087</v>
      </c>
      <c r="N695">
        <v>0.372</v>
      </c>
      <c r="O695" t="str">
        <f>B695 &amp; E695 &amp; D695</f>
        <v>11002G11</v>
      </c>
      <c r="P695">
        <v>9.3555371739130401E-4</v>
      </c>
      <c r="Q695">
        <v>20200401</v>
      </c>
    </row>
    <row r="696" spans="1:17" x14ac:dyDescent="0.25">
      <c r="A696">
        <v>17662211</v>
      </c>
      <c r="B696">
        <v>11002</v>
      </c>
      <c r="D696" t="s">
        <v>78</v>
      </c>
      <c r="E696" t="s">
        <v>973</v>
      </c>
      <c r="F696" t="s">
        <v>1158</v>
      </c>
      <c r="G696" t="s">
        <v>1159</v>
      </c>
      <c r="H696">
        <v>12.149800000000001</v>
      </c>
      <c r="I696" t="s">
        <v>1082</v>
      </c>
      <c r="J696">
        <v>6.0749000000000003E-3</v>
      </c>
      <c r="K696" t="s">
        <v>1344</v>
      </c>
      <c r="L696" t="s">
        <v>1082</v>
      </c>
      <c r="M696" t="s">
        <v>1087</v>
      </c>
      <c r="N696">
        <v>0.372</v>
      </c>
      <c r="O696" t="str">
        <f>B696 &amp; E696 &amp; D696</f>
        <v>11002G11</v>
      </c>
      <c r="P696">
        <v>2.4563726086956498E-5</v>
      </c>
      <c r="Q696">
        <v>20200401</v>
      </c>
    </row>
    <row r="697" spans="1:17" x14ac:dyDescent="0.25">
      <c r="A697">
        <v>17662211</v>
      </c>
      <c r="B697">
        <v>11002</v>
      </c>
      <c r="D697" t="s">
        <v>78</v>
      </c>
      <c r="E697" t="s">
        <v>1345</v>
      </c>
      <c r="F697" t="s">
        <v>1158</v>
      </c>
      <c r="G697" t="s">
        <v>1159</v>
      </c>
      <c r="H697">
        <v>0.02</v>
      </c>
      <c r="I697" t="s">
        <v>1080</v>
      </c>
      <c r="J697">
        <v>0.02</v>
      </c>
      <c r="K697" t="s">
        <v>1086</v>
      </c>
      <c r="L697" t="s">
        <v>1086</v>
      </c>
      <c r="M697" t="s">
        <v>1086</v>
      </c>
      <c r="N697">
        <v>4.2999999999999997E-2</v>
      </c>
      <c r="O697" t="str">
        <f>B697 &amp; E697 &amp; D697</f>
        <v>11002SPB-11</v>
      </c>
      <c r="P697">
        <v>9.3478260869565192E-6</v>
      </c>
      <c r="Q697">
        <v>40299998</v>
      </c>
    </row>
    <row r="698" spans="1:17" x14ac:dyDescent="0.25">
      <c r="A698">
        <v>17662211</v>
      </c>
      <c r="B698">
        <v>11002</v>
      </c>
      <c r="D698" t="s">
        <v>78</v>
      </c>
      <c r="E698" t="s">
        <v>1346</v>
      </c>
      <c r="F698" t="s">
        <v>1158</v>
      </c>
      <c r="G698" t="s">
        <v>1159</v>
      </c>
      <c r="H698">
        <v>2.35E-2</v>
      </c>
      <c r="I698" t="s">
        <v>1082</v>
      </c>
      <c r="J698">
        <v>1.1749999999999999E-5</v>
      </c>
      <c r="K698" t="s">
        <v>1086</v>
      </c>
      <c r="L698" t="s">
        <v>1086</v>
      </c>
      <c r="M698" t="s">
        <v>1086</v>
      </c>
      <c r="N698">
        <v>0.25</v>
      </c>
      <c r="O698" t="str">
        <f>B698 &amp; E698 &amp; D698</f>
        <v>11002T11</v>
      </c>
      <c r="P698">
        <v>3.1929347826087003E-8</v>
      </c>
      <c r="Q698">
        <v>40400316</v>
      </c>
    </row>
    <row r="699" spans="1:17" x14ac:dyDescent="0.25">
      <c r="A699">
        <v>17662211</v>
      </c>
      <c r="B699">
        <v>11002</v>
      </c>
      <c r="D699" t="s">
        <v>78</v>
      </c>
      <c r="E699" t="s">
        <v>1347</v>
      </c>
      <c r="F699" t="s">
        <v>1158</v>
      </c>
      <c r="G699" t="s">
        <v>1159</v>
      </c>
      <c r="H699">
        <v>0.1031</v>
      </c>
      <c r="I699" t="s">
        <v>1082</v>
      </c>
      <c r="J699">
        <v>5.1549999999999999E-5</v>
      </c>
      <c r="K699" t="s">
        <v>1086</v>
      </c>
      <c r="L699" t="s">
        <v>1086</v>
      </c>
      <c r="M699" t="s">
        <v>1086</v>
      </c>
      <c r="N699">
        <v>0.25</v>
      </c>
      <c r="O699" t="str">
        <f>B699 &amp; E699 &amp; D699</f>
        <v>11002T21</v>
      </c>
      <c r="P699">
        <v>1.4008152173913001E-7</v>
      </c>
      <c r="Q699">
        <v>40400316</v>
      </c>
    </row>
    <row r="700" spans="1:17" x14ac:dyDescent="0.25">
      <c r="A700">
        <v>17662211</v>
      </c>
      <c r="B700">
        <v>11002</v>
      </c>
      <c r="D700" t="s">
        <v>78</v>
      </c>
      <c r="E700" t="s">
        <v>1348</v>
      </c>
      <c r="F700" t="s">
        <v>1158</v>
      </c>
      <c r="G700" t="s">
        <v>1159</v>
      </c>
      <c r="H700">
        <v>0.12</v>
      </c>
      <c r="I700" t="s">
        <v>1082</v>
      </c>
      <c r="J700">
        <v>6.0000000000000002E-5</v>
      </c>
      <c r="K700" t="s">
        <v>1086</v>
      </c>
      <c r="L700" t="s">
        <v>1086</v>
      </c>
      <c r="M700" t="s">
        <v>1086</v>
      </c>
      <c r="N700">
        <v>0.25</v>
      </c>
      <c r="O700" t="str">
        <f>B700 &amp; E700 &amp; D700</f>
        <v>11002T31</v>
      </c>
      <c r="P700">
        <v>1.6304347826087E-7</v>
      </c>
      <c r="Q700">
        <v>40400316</v>
      </c>
    </row>
    <row r="701" spans="1:17" x14ac:dyDescent="0.25">
      <c r="A701">
        <v>17662211</v>
      </c>
      <c r="B701">
        <v>11002</v>
      </c>
      <c r="D701" t="s">
        <v>78</v>
      </c>
      <c r="E701" t="s">
        <v>974</v>
      </c>
      <c r="F701" t="s">
        <v>1155</v>
      </c>
      <c r="G701" t="s">
        <v>1156</v>
      </c>
      <c r="H701">
        <v>554.33500000000004</v>
      </c>
      <c r="I701" t="s">
        <v>1082</v>
      </c>
      <c r="J701">
        <v>0.27716750000000001</v>
      </c>
      <c r="K701" t="s">
        <v>1157</v>
      </c>
      <c r="L701" t="s">
        <v>1082</v>
      </c>
      <c r="M701" t="s">
        <v>1083</v>
      </c>
      <c r="N701">
        <v>8.2000000000000003E-2</v>
      </c>
      <c r="O701" t="str">
        <f>B701 &amp; E701 &amp; D701</f>
        <v>11002B41</v>
      </c>
      <c r="P701">
        <v>2.4704059782608699E-4</v>
      </c>
      <c r="Q701">
        <v>10300603</v>
      </c>
    </row>
    <row r="702" spans="1:17" x14ac:dyDescent="0.25">
      <c r="A702">
        <v>17662211</v>
      </c>
      <c r="B702">
        <v>11002</v>
      </c>
      <c r="D702" t="s">
        <v>78</v>
      </c>
      <c r="E702" t="s">
        <v>974</v>
      </c>
      <c r="F702" t="s">
        <v>80</v>
      </c>
      <c r="G702" t="s">
        <v>81</v>
      </c>
      <c r="H702">
        <v>659.92200000000003</v>
      </c>
      <c r="I702" t="s">
        <v>1082</v>
      </c>
      <c r="J702">
        <v>0.329961</v>
      </c>
      <c r="K702" t="s">
        <v>1081</v>
      </c>
      <c r="L702" t="s">
        <v>1082</v>
      </c>
      <c r="M702" t="s">
        <v>1083</v>
      </c>
      <c r="N702">
        <v>8.2000000000000003E-2</v>
      </c>
      <c r="O702" t="str">
        <f>B702 &amp; E702 &amp; D702</f>
        <v>11002B41</v>
      </c>
      <c r="P702">
        <v>2.9409567391304301E-4</v>
      </c>
      <c r="Q702">
        <v>10300603</v>
      </c>
    </row>
    <row r="703" spans="1:17" x14ac:dyDescent="0.25">
      <c r="A703">
        <v>17662211</v>
      </c>
      <c r="B703">
        <v>11002</v>
      </c>
      <c r="D703" t="s">
        <v>78</v>
      </c>
      <c r="E703" t="s">
        <v>974</v>
      </c>
      <c r="F703" t="s">
        <v>1158</v>
      </c>
      <c r="G703" t="s">
        <v>1159</v>
      </c>
      <c r="H703">
        <v>36.295699999999997</v>
      </c>
      <c r="I703" t="s">
        <v>1082</v>
      </c>
      <c r="J703">
        <v>1.814785E-2</v>
      </c>
      <c r="K703" t="s">
        <v>1160</v>
      </c>
      <c r="L703" t="s">
        <v>1082</v>
      </c>
      <c r="M703" t="s">
        <v>1083</v>
      </c>
      <c r="N703">
        <v>8.2000000000000003E-2</v>
      </c>
      <c r="O703" t="str">
        <f>B703 &amp; E703 &amp; D703</f>
        <v>11002B41</v>
      </c>
      <c r="P703">
        <v>1.6175257608695599E-5</v>
      </c>
      <c r="Q703">
        <v>10300603</v>
      </c>
    </row>
    <row r="704" spans="1:17" x14ac:dyDescent="0.25">
      <c r="A704">
        <v>17662211</v>
      </c>
      <c r="B704">
        <v>11002</v>
      </c>
      <c r="D704" t="s">
        <v>78</v>
      </c>
      <c r="E704" t="s">
        <v>975</v>
      </c>
      <c r="F704" t="s">
        <v>1155</v>
      </c>
      <c r="G704" t="s">
        <v>1156</v>
      </c>
      <c r="H704">
        <v>75.042400000000001</v>
      </c>
      <c r="I704" t="s">
        <v>1082</v>
      </c>
      <c r="J704">
        <v>3.7521199999999998E-2</v>
      </c>
      <c r="K704" t="s">
        <v>1157</v>
      </c>
      <c r="L704" t="s">
        <v>1082</v>
      </c>
      <c r="M704" t="s">
        <v>1083</v>
      </c>
      <c r="N704">
        <v>0</v>
      </c>
      <c r="O704" t="str">
        <f>B704 &amp; E704 &amp; D704</f>
        <v>11002B51</v>
      </c>
      <c r="P704">
        <v>0</v>
      </c>
      <c r="Q704">
        <v>10300603</v>
      </c>
    </row>
    <row r="705" spans="1:17" x14ac:dyDescent="0.25">
      <c r="A705">
        <v>17662211</v>
      </c>
      <c r="B705">
        <v>11002</v>
      </c>
      <c r="D705" t="s">
        <v>78</v>
      </c>
      <c r="E705" t="s">
        <v>975</v>
      </c>
      <c r="F705" t="s">
        <v>80</v>
      </c>
      <c r="G705" t="s">
        <v>81</v>
      </c>
      <c r="H705">
        <v>89.336200000000005</v>
      </c>
      <c r="I705" t="s">
        <v>1082</v>
      </c>
      <c r="J705">
        <v>4.4668100000000002E-2</v>
      </c>
      <c r="K705" t="s">
        <v>1081</v>
      </c>
      <c r="L705" t="s">
        <v>1082</v>
      </c>
      <c r="M705" t="s">
        <v>1083</v>
      </c>
      <c r="N705">
        <v>0</v>
      </c>
      <c r="O705" t="str">
        <f>B705 &amp; E705 &amp; D705</f>
        <v>11002B51</v>
      </c>
      <c r="P705">
        <v>0</v>
      </c>
      <c r="Q705">
        <v>10300603</v>
      </c>
    </row>
    <row r="706" spans="1:17" x14ac:dyDescent="0.25">
      <c r="A706">
        <v>17662211</v>
      </c>
      <c r="B706">
        <v>11002</v>
      </c>
      <c r="D706" t="s">
        <v>78</v>
      </c>
      <c r="E706" t="s">
        <v>975</v>
      </c>
      <c r="F706" t="s">
        <v>1158</v>
      </c>
      <c r="G706" t="s">
        <v>1159</v>
      </c>
      <c r="H706">
        <v>4.9134900000000004</v>
      </c>
      <c r="I706" t="s">
        <v>1082</v>
      </c>
      <c r="J706">
        <v>2.4567450000000002E-3</v>
      </c>
      <c r="K706" t="s">
        <v>1160</v>
      </c>
      <c r="L706" t="s">
        <v>1082</v>
      </c>
      <c r="M706" t="s">
        <v>1083</v>
      </c>
      <c r="N706">
        <v>0</v>
      </c>
      <c r="O706" t="str">
        <f>B706 &amp; E706 &amp; D706</f>
        <v>11002B51</v>
      </c>
      <c r="P706">
        <v>0</v>
      </c>
      <c r="Q706">
        <v>10300603</v>
      </c>
    </row>
    <row r="707" spans="1:17" x14ac:dyDescent="0.25">
      <c r="A707">
        <v>17662211</v>
      </c>
      <c r="B707">
        <v>11002</v>
      </c>
      <c r="D707" t="s">
        <v>78</v>
      </c>
      <c r="E707" t="s">
        <v>976</v>
      </c>
      <c r="F707" t="s">
        <v>1155</v>
      </c>
      <c r="G707" t="s">
        <v>1156</v>
      </c>
      <c r="H707">
        <v>181.70599999999999</v>
      </c>
      <c r="I707" t="s">
        <v>1082</v>
      </c>
      <c r="J707">
        <v>9.0853000000000003E-2</v>
      </c>
      <c r="K707" t="s">
        <v>1157</v>
      </c>
      <c r="L707" t="s">
        <v>1082</v>
      </c>
      <c r="M707" t="s">
        <v>1083</v>
      </c>
      <c r="N707">
        <v>4.3999999999999997E-2</v>
      </c>
      <c r="O707" t="str">
        <f>B707 &amp; E707 &amp; D707</f>
        <v>11002B61</v>
      </c>
      <c r="P707">
        <v>4.34514347826087E-5</v>
      </c>
      <c r="Q707">
        <v>10300603</v>
      </c>
    </row>
    <row r="708" spans="1:17" x14ac:dyDescent="0.25">
      <c r="A708">
        <v>17662211</v>
      </c>
      <c r="B708">
        <v>11002</v>
      </c>
      <c r="D708" t="s">
        <v>78</v>
      </c>
      <c r="E708" t="s">
        <v>976</v>
      </c>
      <c r="F708" t="s">
        <v>80</v>
      </c>
      <c r="G708" t="s">
        <v>81</v>
      </c>
      <c r="H708">
        <v>216.316</v>
      </c>
      <c r="I708" t="s">
        <v>1082</v>
      </c>
      <c r="J708">
        <v>0.108158</v>
      </c>
      <c r="K708" t="s">
        <v>1081</v>
      </c>
      <c r="L708" t="s">
        <v>1082</v>
      </c>
      <c r="M708" t="s">
        <v>1083</v>
      </c>
      <c r="N708">
        <v>4.3999999999999997E-2</v>
      </c>
      <c r="O708" t="str">
        <f>B708 &amp; E708 &amp; D708</f>
        <v>11002B61</v>
      </c>
      <c r="P708">
        <v>5.1727739130434803E-5</v>
      </c>
      <c r="Q708">
        <v>10300603</v>
      </c>
    </row>
    <row r="709" spans="1:17" x14ac:dyDescent="0.25">
      <c r="A709">
        <v>17662211</v>
      </c>
      <c r="B709">
        <v>11002</v>
      </c>
      <c r="D709" t="s">
        <v>78</v>
      </c>
      <c r="E709" t="s">
        <v>976</v>
      </c>
      <c r="F709" t="s">
        <v>1158</v>
      </c>
      <c r="G709" t="s">
        <v>1159</v>
      </c>
      <c r="H709">
        <v>11.897399999999999</v>
      </c>
      <c r="I709" t="s">
        <v>1082</v>
      </c>
      <c r="J709">
        <v>5.9487000000000003E-3</v>
      </c>
      <c r="K709" t="s">
        <v>1160</v>
      </c>
      <c r="L709" t="s">
        <v>1082</v>
      </c>
      <c r="M709" t="s">
        <v>1083</v>
      </c>
      <c r="N709">
        <v>4.3999999999999997E-2</v>
      </c>
      <c r="O709" t="str">
        <f>B709 &amp; E709 &amp; D709</f>
        <v>11002B61</v>
      </c>
      <c r="P709">
        <v>2.8450304347826101E-6</v>
      </c>
      <c r="Q709">
        <v>10300603</v>
      </c>
    </row>
    <row r="710" spans="1:17" x14ac:dyDescent="0.25">
      <c r="A710">
        <v>17662211</v>
      </c>
      <c r="B710">
        <v>11002</v>
      </c>
      <c r="D710" t="s">
        <v>78</v>
      </c>
      <c r="E710" t="s">
        <v>1349</v>
      </c>
      <c r="F710" t="s">
        <v>1158</v>
      </c>
      <c r="G710" t="s">
        <v>1159</v>
      </c>
      <c r="H710">
        <v>15.26</v>
      </c>
      <c r="I710" t="s">
        <v>1082</v>
      </c>
      <c r="J710">
        <v>7.6299999999999996E-3</v>
      </c>
      <c r="K710" t="s">
        <v>1086</v>
      </c>
      <c r="L710" t="s">
        <v>1086</v>
      </c>
      <c r="M710" t="s">
        <v>1086</v>
      </c>
      <c r="N710">
        <v>0.25</v>
      </c>
      <c r="O710" t="str">
        <f>B710 &amp; E710 &amp; D710</f>
        <v>11002PEST-11</v>
      </c>
      <c r="P710">
        <v>2.0733695652173899E-5</v>
      </c>
      <c r="Q710">
        <v>30103332</v>
      </c>
    </row>
    <row r="711" spans="1:17" x14ac:dyDescent="0.25">
      <c r="A711">
        <v>2700911</v>
      </c>
      <c r="B711">
        <v>11</v>
      </c>
      <c r="D711" t="s">
        <v>79</v>
      </c>
      <c r="E711" t="s">
        <v>458</v>
      </c>
      <c r="F711" t="s">
        <v>80</v>
      </c>
      <c r="G711" t="s">
        <v>81</v>
      </c>
      <c r="H711">
        <v>193.82</v>
      </c>
      <c r="I711" t="s">
        <v>1082</v>
      </c>
      <c r="J711">
        <v>9.6909999999999996E-2</v>
      </c>
      <c r="K711" t="s">
        <v>1350</v>
      </c>
      <c r="L711" t="s">
        <v>1082</v>
      </c>
      <c r="M711" t="s">
        <v>1093</v>
      </c>
      <c r="N711">
        <v>0.25</v>
      </c>
      <c r="O711" t="str">
        <f>B711 &amp; E711 &amp; D711</f>
        <v>11EG B13Emergency Generator</v>
      </c>
      <c r="P711">
        <v>2.6334239130434799E-4</v>
      </c>
      <c r="Q711">
        <v>20300201</v>
      </c>
    </row>
    <row r="712" spans="1:17" x14ac:dyDescent="0.25">
      <c r="A712">
        <v>2700911</v>
      </c>
      <c r="B712">
        <v>11</v>
      </c>
      <c r="D712" t="s">
        <v>79</v>
      </c>
      <c r="E712" t="s">
        <v>458</v>
      </c>
      <c r="F712" t="s">
        <v>1158</v>
      </c>
      <c r="G712" t="s">
        <v>1159</v>
      </c>
      <c r="H712">
        <v>8.6999999999999994E-2</v>
      </c>
      <c r="I712" t="s">
        <v>1082</v>
      </c>
      <c r="J712">
        <v>4.35E-5</v>
      </c>
      <c r="K712" t="s">
        <v>1351</v>
      </c>
      <c r="L712" t="s">
        <v>1082</v>
      </c>
      <c r="M712" t="s">
        <v>1093</v>
      </c>
      <c r="N712">
        <v>0.25</v>
      </c>
      <c r="O712" t="str">
        <f>B712 &amp; E712 &amp; D712</f>
        <v>11EG B13Emergency Generator</v>
      </c>
      <c r="P712">
        <v>1.1820652173913001E-7</v>
      </c>
      <c r="Q712">
        <v>20300201</v>
      </c>
    </row>
    <row r="713" spans="1:17" x14ac:dyDescent="0.25">
      <c r="A713">
        <v>2700911</v>
      </c>
      <c r="B713">
        <v>11</v>
      </c>
      <c r="D713" t="s">
        <v>79</v>
      </c>
      <c r="E713" t="s">
        <v>458</v>
      </c>
      <c r="F713" t="s">
        <v>1155</v>
      </c>
      <c r="G713" t="s">
        <v>1156</v>
      </c>
      <c r="H713">
        <v>566.69000000000005</v>
      </c>
      <c r="I713" t="s">
        <v>1082</v>
      </c>
      <c r="J713">
        <v>0.28334500000000001</v>
      </c>
      <c r="K713" t="s">
        <v>1352</v>
      </c>
      <c r="L713" t="s">
        <v>1082</v>
      </c>
      <c r="M713" t="s">
        <v>1093</v>
      </c>
      <c r="N713">
        <v>0.25</v>
      </c>
      <c r="O713" t="str">
        <f>B713 &amp; E713 &amp; D713</f>
        <v>11EG B13Emergency Generator</v>
      </c>
      <c r="P713">
        <v>7.6995923913043504E-4</v>
      </c>
      <c r="Q713">
        <v>20300201</v>
      </c>
    </row>
    <row r="714" spans="1:17" x14ac:dyDescent="0.25">
      <c r="A714">
        <v>2700911</v>
      </c>
      <c r="B714">
        <v>11</v>
      </c>
      <c r="D714" t="s">
        <v>79</v>
      </c>
      <c r="E714" t="s">
        <v>459</v>
      </c>
      <c r="F714" t="s">
        <v>80</v>
      </c>
      <c r="G714" t="s">
        <v>81</v>
      </c>
      <c r="H714">
        <v>0.88039999999999996</v>
      </c>
      <c r="I714" t="s">
        <v>1082</v>
      </c>
      <c r="J714">
        <v>4.4020000000000002E-4</v>
      </c>
      <c r="K714" t="s">
        <v>1353</v>
      </c>
      <c r="L714" t="s">
        <v>1082</v>
      </c>
      <c r="M714" t="s">
        <v>1092</v>
      </c>
      <c r="N714">
        <v>0.25</v>
      </c>
      <c r="O714" t="str">
        <f>B714 &amp; E714 &amp; D714</f>
        <v>11EG B15Emergency Generator</v>
      </c>
      <c r="P714">
        <v>1.19619565217391E-6</v>
      </c>
      <c r="Q714">
        <v>20300201</v>
      </c>
    </row>
    <row r="715" spans="1:17" x14ac:dyDescent="0.25">
      <c r="A715">
        <v>2700911</v>
      </c>
      <c r="B715">
        <v>11</v>
      </c>
      <c r="D715" t="s">
        <v>79</v>
      </c>
      <c r="E715" t="s">
        <v>459</v>
      </c>
      <c r="F715" t="s">
        <v>1158</v>
      </c>
      <c r="G715" t="s">
        <v>1159</v>
      </c>
      <c r="H715">
        <v>3.5959999999999999E-2</v>
      </c>
      <c r="I715" t="s">
        <v>1082</v>
      </c>
      <c r="J715">
        <v>1.7980000000000001E-5</v>
      </c>
      <c r="K715" t="s">
        <v>1354</v>
      </c>
      <c r="L715" t="s">
        <v>1082</v>
      </c>
      <c r="M715" t="s">
        <v>1092</v>
      </c>
      <c r="N715">
        <v>0.25</v>
      </c>
      <c r="O715" t="str">
        <f>B715 &amp; E715 &amp; D715</f>
        <v>11EG B15Emergency Generator</v>
      </c>
      <c r="P715">
        <v>4.8858695652173898E-8</v>
      </c>
      <c r="Q715">
        <v>20300201</v>
      </c>
    </row>
    <row r="716" spans="1:17" x14ac:dyDescent="0.25">
      <c r="A716">
        <v>2700911</v>
      </c>
      <c r="B716">
        <v>11</v>
      </c>
      <c r="D716" t="s">
        <v>79</v>
      </c>
      <c r="E716" t="s">
        <v>459</v>
      </c>
      <c r="F716" t="s">
        <v>1155</v>
      </c>
      <c r="G716" t="s">
        <v>1156</v>
      </c>
      <c r="H716">
        <v>0.12368999999999999</v>
      </c>
      <c r="I716" t="s">
        <v>1082</v>
      </c>
      <c r="J716">
        <v>6.1845000000000002E-5</v>
      </c>
      <c r="K716" t="s">
        <v>1355</v>
      </c>
      <c r="L716" t="s">
        <v>1082</v>
      </c>
      <c r="M716" t="s">
        <v>1092</v>
      </c>
      <c r="N716">
        <v>0.25</v>
      </c>
      <c r="O716" t="str">
        <f>B716 &amp; E716 &amp; D716</f>
        <v>11EG B15Emergency Generator</v>
      </c>
      <c r="P716">
        <v>1.6805706521739101E-7</v>
      </c>
      <c r="Q716">
        <v>20300201</v>
      </c>
    </row>
    <row r="717" spans="1:17" x14ac:dyDescent="0.25">
      <c r="A717">
        <v>2700911</v>
      </c>
      <c r="B717">
        <v>11</v>
      </c>
      <c r="D717" t="s">
        <v>460</v>
      </c>
      <c r="E717" t="s">
        <v>460</v>
      </c>
      <c r="F717" t="s">
        <v>1158</v>
      </c>
      <c r="G717" t="s">
        <v>1159</v>
      </c>
      <c r="H717">
        <v>198.77600000000001</v>
      </c>
      <c r="I717" t="s">
        <v>1082</v>
      </c>
      <c r="J717">
        <v>9.9388000000000004E-2</v>
      </c>
      <c r="K717" t="s">
        <v>1356</v>
      </c>
      <c r="L717" t="s">
        <v>1082</v>
      </c>
      <c r="M717" t="s">
        <v>1092</v>
      </c>
      <c r="N717">
        <v>0.25</v>
      </c>
      <c r="O717" t="str">
        <f>B717 &amp; E717 &amp; D717</f>
        <v>11Misc BoilersMisc Boilers</v>
      </c>
      <c r="P717">
        <v>2.7007608695652201E-4</v>
      </c>
      <c r="Q717">
        <v>10300603</v>
      </c>
    </row>
    <row r="718" spans="1:17" x14ac:dyDescent="0.25">
      <c r="A718">
        <v>2700911</v>
      </c>
      <c r="B718">
        <v>11</v>
      </c>
      <c r="D718" t="s">
        <v>460</v>
      </c>
      <c r="E718" t="s">
        <v>460</v>
      </c>
      <c r="F718" t="s">
        <v>1155</v>
      </c>
      <c r="G718" t="s">
        <v>1156</v>
      </c>
      <c r="H718">
        <v>3035.86</v>
      </c>
      <c r="I718" t="s">
        <v>1082</v>
      </c>
      <c r="J718">
        <v>1.51793</v>
      </c>
      <c r="K718" t="s">
        <v>1357</v>
      </c>
      <c r="L718" t="s">
        <v>1082</v>
      </c>
      <c r="M718" t="s">
        <v>1092</v>
      </c>
      <c r="N718">
        <v>0.25</v>
      </c>
      <c r="O718" t="str">
        <f>B718 &amp; E718 &amp; D718</f>
        <v>11Misc BoilersMisc Boilers</v>
      </c>
      <c r="P718">
        <v>4.1248097826087002E-3</v>
      </c>
      <c r="Q718">
        <v>10300603</v>
      </c>
    </row>
    <row r="719" spans="1:17" x14ac:dyDescent="0.25">
      <c r="A719">
        <v>2700911</v>
      </c>
      <c r="B719">
        <v>11</v>
      </c>
      <c r="D719" t="s">
        <v>460</v>
      </c>
      <c r="E719" t="s">
        <v>460</v>
      </c>
      <c r="F719" t="s">
        <v>80</v>
      </c>
      <c r="G719" t="s">
        <v>81</v>
      </c>
      <c r="H719">
        <v>1807.06</v>
      </c>
      <c r="I719" t="s">
        <v>1082</v>
      </c>
      <c r="J719">
        <v>0.90353000000000006</v>
      </c>
      <c r="K719" t="s">
        <v>1161</v>
      </c>
      <c r="L719" t="s">
        <v>1082</v>
      </c>
      <c r="M719" t="s">
        <v>1092</v>
      </c>
      <c r="N719">
        <v>0.25</v>
      </c>
      <c r="O719" t="str">
        <f>B719 &amp; E719 &amp; D719</f>
        <v>11Misc BoilersMisc Boilers</v>
      </c>
      <c r="P719">
        <v>2.4552445652173899E-3</v>
      </c>
      <c r="Q719">
        <v>10300603</v>
      </c>
    </row>
    <row r="720" spans="1:17" x14ac:dyDescent="0.25">
      <c r="A720">
        <v>2700911</v>
      </c>
      <c r="B720">
        <v>11</v>
      </c>
      <c r="D720" t="s">
        <v>79</v>
      </c>
      <c r="E720" t="s">
        <v>461</v>
      </c>
      <c r="F720" t="s">
        <v>80</v>
      </c>
      <c r="G720" t="s">
        <v>81</v>
      </c>
      <c r="H720">
        <v>10.268000000000001</v>
      </c>
      <c r="I720" t="s">
        <v>1082</v>
      </c>
      <c r="J720">
        <v>5.1339999999999997E-3</v>
      </c>
      <c r="K720" t="s">
        <v>1358</v>
      </c>
      <c r="L720" t="s">
        <v>1082</v>
      </c>
      <c r="M720" t="s">
        <v>1087</v>
      </c>
      <c r="N720">
        <v>0.25</v>
      </c>
      <c r="O720" t="str">
        <f>B720 &amp; E720 &amp; D720</f>
        <v>11EG B11Emergency Generator</v>
      </c>
      <c r="P720">
        <v>1.3951086956521699E-5</v>
      </c>
      <c r="Q720">
        <v>20300101</v>
      </c>
    </row>
    <row r="721" spans="1:17" x14ac:dyDescent="0.25">
      <c r="A721">
        <v>2700911</v>
      </c>
      <c r="B721">
        <v>11</v>
      </c>
      <c r="D721" t="s">
        <v>79</v>
      </c>
      <c r="E721" t="s">
        <v>461</v>
      </c>
      <c r="F721" t="s">
        <v>1158</v>
      </c>
      <c r="G721" t="s">
        <v>1159</v>
      </c>
      <c r="H721">
        <v>0.84082000000000001</v>
      </c>
      <c r="I721" t="s">
        <v>1082</v>
      </c>
      <c r="J721">
        <v>4.2041000000000002E-4</v>
      </c>
      <c r="K721" t="s">
        <v>1359</v>
      </c>
      <c r="L721" t="s">
        <v>1082</v>
      </c>
      <c r="M721" t="s">
        <v>1087</v>
      </c>
      <c r="N721">
        <v>0.25</v>
      </c>
      <c r="O721" t="str">
        <f>B721 &amp; E721 &amp; D721</f>
        <v>11EG B11Emergency Generator</v>
      </c>
      <c r="P721">
        <v>1.14241847826087E-6</v>
      </c>
      <c r="Q721">
        <v>20300101</v>
      </c>
    </row>
    <row r="722" spans="1:17" x14ac:dyDescent="0.25">
      <c r="A722">
        <v>2700911</v>
      </c>
      <c r="B722">
        <v>11</v>
      </c>
      <c r="D722" t="s">
        <v>79</v>
      </c>
      <c r="E722" t="s">
        <v>461</v>
      </c>
      <c r="F722" t="s">
        <v>1155</v>
      </c>
      <c r="G722" t="s">
        <v>1156</v>
      </c>
      <c r="H722">
        <v>2.21</v>
      </c>
      <c r="I722" t="s">
        <v>1082</v>
      </c>
      <c r="J722">
        <v>1.1050000000000001E-3</v>
      </c>
      <c r="K722" t="s">
        <v>1360</v>
      </c>
      <c r="L722" t="s">
        <v>1082</v>
      </c>
      <c r="M722" t="s">
        <v>1087</v>
      </c>
      <c r="N722">
        <v>0.25</v>
      </c>
      <c r="O722" t="str">
        <f>B722 &amp; E722 &amp; D722</f>
        <v>11EG B11Emergency Generator</v>
      </c>
      <c r="P722">
        <v>3.0027173913043501E-6</v>
      </c>
      <c r="Q722">
        <v>20300101</v>
      </c>
    </row>
    <row r="723" spans="1:17" x14ac:dyDescent="0.25">
      <c r="A723">
        <v>2700911</v>
      </c>
      <c r="B723">
        <v>11</v>
      </c>
      <c r="D723" t="s">
        <v>79</v>
      </c>
      <c r="E723" t="s">
        <v>462</v>
      </c>
      <c r="F723" t="s">
        <v>1158</v>
      </c>
      <c r="G723" t="s">
        <v>1159</v>
      </c>
      <c r="H723">
        <v>6.9244000000000003</v>
      </c>
      <c r="I723" t="s">
        <v>1082</v>
      </c>
      <c r="J723">
        <v>3.4621999999999999E-3</v>
      </c>
      <c r="K723" t="s">
        <v>1359</v>
      </c>
      <c r="L723" t="s">
        <v>1082</v>
      </c>
      <c r="M723" t="s">
        <v>1087</v>
      </c>
      <c r="N723">
        <v>0.25</v>
      </c>
      <c r="O723" t="str">
        <f>B723 &amp; E723 &amp; D723</f>
        <v>11EG B5Emergency Generator</v>
      </c>
      <c r="P723">
        <v>9.4081521739130397E-6</v>
      </c>
      <c r="Q723">
        <v>20300101</v>
      </c>
    </row>
    <row r="724" spans="1:17" x14ac:dyDescent="0.25">
      <c r="A724">
        <v>2700911</v>
      </c>
      <c r="B724">
        <v>11</v>
      </c>
      <c r="D724" t="s">
        <v>79</v>
      </c>
      <c r="E724" t="s">
        <v>462</v>
      </c>
      <c r="F724" t="s">
        <v>1155</v>
      </c>
      <c r="G724" t="s">
        <v>1156</v>
      </c>
      <c r="H724">
        <v>18.2</v>
      </c>
      <c r="I724" t="s">
        <v>1082</v>
      </c>
      <c r="J724">
        <v>9.1000000000000004E-3</v>
      </c>
      <c r="K724" t="s">
        <v>1360</v>
      </c>
      <c r="L724" t="s">
        <v>1082</v>
      </c>
      <c r="M724" t="s">
        <v>1087</v>
      </c>
      <c r="N724">
        <v>0.25</v>
      </c>
      <c r="O724" t="str">
        <f>B724 &amp; E724 &amp; D724</f>
        <v>11EG B5Emergency Generator</v>
      </c>
      <c r="P724">
        <v>2.4728260869565202E-5</v>
      </c>
      <c r="Q724">
        <v>20300101</v>
      </c>
    </row>
    <row r="725" spans="1:17" x14ac:dyDescent="0.25">
      <c r="A725">
        <v>2700911</v>
      </c>
      <c r="B725">
        <v>11</v>
      </c>
      <c r="D725" t="s">
        <v>79</v>
      </c>
      <c r="E725" t="s">
        <v>462</v>
      </c>
      <c r="F725" t="s">
        <v>80</v>
      </c>
      <c r="G725" t="s">
        <v>81</v>
      </c>
      <c r="H725">
        <v>84.56</v>
      </c>
      <c r="I725" t="s">
        <v>1082</v>
      </c>
      <c r="J725">
        <v>4.2279999999999998E-2</v>
      </c>
      <c r="K725" t="s">
        <v>1358</v>
      </c>
      <c r="L725" t="s">
        <v>1082</v>
      </c>
      <c r="M725" t="s">
        <v>1087</v>
      </c>
      <c r="N725">
        <v>0.25</v>
      </c>
      <c r="O725" t="str">
        <f>B725 &amp; E725 &amp; D725</f>
        <v>11EG B5Emergency Generator</v>
      </c>
      <c r="P725">
        <v>1.14891304347826E-4</v>
      </c>
      <c r="Q725">
        <v>20300101</v>
      </c>
    </row>
    <row r="726" spans="1:17" x14ac:dyDescent="0.25">
      <c r="A726">
        <v>2700911</v>
      </c>
      <c r="B726">
        <v>11</v>
      </c>
      <c r="D726" t="s">
        <v>79</v>
      </c>
      <c r="E726" t="s">
        <v>463</v>
      </c>
      <c r="F726" t="s">
        <v>1158</v>
      </c>
      <c r="G726" t="s">
        <v>1159</v>
      </c>
      <c r="H726">
        <v>5.0999999999999997E-2</v>
      </c>
      <c r="I726" t="s">
        <v>1082</v>
      </c>
      <c r="J726">
        <v>2.55E-5</v>
      </c>
      <c r="K726" t="s">
        <v>1351</v>
      </c>
      <c r="L726" t="s">
        <v>1082</v>
      </c>
      <c r="M726" t="s">
        <v>1093</v>
      </c>
      <c r="N726">
        <v>0.25</v>
      </c>
      <c r="O726" t="str">
        <f>B726 &amp; E726 &amp; D726</f>
        <v>11EG B14Emergency Generator</v>
      </c>
      <c r="P726">
        <v>6.9293478260869601E-8</v>
      </c>
      <c r="Q726">
        <v>20300201</v>
      </c>
    </row>
    <row r="727" spans="1:17" x14ac:dyDescent="0.25">
      <c r="A727">
        <v>2700911</v>
      </c>
      <c r="B727">
        <v>11</v>
      </c>
      <c r="D727" t="s">
        <v>79</v>
      </c>
      <c r="E727" t="s">
        <v>463</v>
      </c>
      <c r="F727" t="s">
        <v>80</v>
      </c>
      <c r="G727" t="s">
        <v>81</v>
      </c>
      <c r="H727">
        <v>150.14500000000001</v>
      </c>
      <c r="I727" t="s">
        <v>1082</v>
      </c>
      <c r="J727">
        <v>7.50725E-2</v>
      </c>
      <c r="K727" t="s">
        <v>1361</v>
      </c>
      <c r="L727" t="s">
        <v>1082</v>
      </c>
      <c r="M727" t="s">
        <v>1093</v>
      </c>
      <c r="N727">
        <v>0.25</v>
      </c>
      <c r="O727" t="str">
        <f>B727 &amp; E727 &amp; D727</f>
        <v>11EG B14Emergency Generator</v>
      </c>
      <c r="P727">
        <v>2.04001358695652E-4</v>
      </c>
      <c r="Q727">
        <v>20300201</v>
      </c>
    </row>
    <row r="728" spans="1:17" x14ac:dyDescent="0.25">
      <c r="A728">
        <v>2700911</v>
      </c>
      <c r="B728">
        <v>11</v>
      </c>
      <c r="D728" t="s">
        <v>79</v>
      </c>
      <c r="E728" t="s">
        <v>463</v>
      </c>
      <c r="F728" t="s">
        <v>1155</v>
      </c>
      <c r="G728" t="s">
        <v>1156</v>
      </c>
      <c r="H728">
        <v>198.876</v>
      </c>
      <c r="I728" t="s">
        <v>1082</v>
      </c>
      <c r="J728">
        <v>9.9437999999999999E-2</v>
      </c>
      <c r="K728" t="s">
        <v>1362</v>
      </c>
      <c r="L728" t="s">
        <v>1082</v>
      </c>
      <c r="M728" t="s">
        <v>1093</v>
      </c>
      <c r="N728">
        <v>0.25</v>
      </c>
      <c r="O728" t="str">
        <f>B728 &amp; E728 &amp; D728</f>
        <v>11EG B14Emergency Generator</v>
      </c>
      <c r="P728">
        <v>2.70211956521739E-4</v>
      </c>
      <c r="Q728">
        <v>20300201</v>
      </c>
    </row>
    <row r="729" spans="1:17" x14ac:dyDescent="0.25">
      <c r="A729">
        <v>12626111</v>
      </c>
      <c r="B729">
        <v>13</v>
      </c>
      <c r="D729" t="s">
        <v>78</v>
      </c>
      <c r="E729" t="s">
        <v>464</v>
      </c>
      <c r="F729" t="s">
        <v>1158</v>
      </c>
      <c r="G729" t="s">
        <v>1159</v>
      </c>
      <c r="H729">
        <v>0</v>
      </c>
      <c r="I729" t="s">
        <v>1080</v>
      </c>
      <c r="J729">
        <v>0</v>
      </c>
      <c r="K729" t="s">
        <v>1363</v>
      </c>
      <c r="L729" t="s">
        <v>1082</v>
      </c>
      <c r="M729" t="s">
        <v>1085</v>
      </c>
      <c r="N729">
        <v>0.25</v>
      </c>
      <c r="O729" t="str">
        <f>B729 &amp; E729 &amp; D729</f>
        <v>13EG-196-11</v>
      </c>
      <c r="P729">
        <v>0</v>
      </c>
      <c r="Q729">
        <v>20200401</v>
      </c>
    </row>
    <row r="730" spans="1:17" x14ac:dyDescent="0.25">
      <c r="A730">
        <v>12626111</v>
      </c>
      <c r="B730">
        <v>13</v>
      </c>
      <c r="D730" t="s">
        <v>78</v>
      </c>
      <c r="E730" t="s">
        <v>464</v>
      </c>
      <c r="F730" t="s">
        <v>80</v>
      </c>
      <c r="G730" t="s">
        <v>81</v>
      </c>
      <c r="H730">
        <v>0</v>
      </c>
      <c r="I730" t="s">
        <v>1080</v>
      </c>
      <c r="J730">
        <v>0</v>
      </c>
      <c r="K730" t="s">
        <v>1217</v>
      </c>
      <c r="L730" t="s">
        <v>1082</v>
      </c>
      <c r="M730" t="s">
        <v>1085</v>
      </c>
      <c r="N730">
        <v>0.25</v>
      </c>
      <c r="O730" t="str">
        <f>B730 &amp; E730 &amp; D730</f>
        <v>13EG-196-11</v>
      </c>
      <c r="P730">
        <v>0</v>
      </c>
      <c r="Q730">
        <v>20200401</v>
      </c>
    </row>
    <row r="731" spans="1:17" x14ac:dyDescent="0.25">
      <c r="A731">
        <v>12626111</v>
      </c>
      <c r="B731">
        <v>13</v>
      </c>
      <c r="D731" t="s">
        <v>78</v>
      </c>
      <c r="E731" t="s">
        <v>464</v>
      </c>
      <c r="F731" t="s">
        <v>1155</v>
      </c>
      <c r="G731" t="s">
        <v>1156</v>
      </c>
      <c r="H731">
        <v>0</v>
      </c>
      <c r="I731" t="s">
        <v>1080</v>
      </c>
      <c r="J731">
        <v>0</v>
      </c>
      <c r="K731" t="s">
        <v>1218</v>
      </c>
      <c r="L731" t="s">
        <v>1082</v>
      </c>
      <c r="M731" t="s">
        <v>1085</v>
      </c>
      <c r="N731">
        <v>0.25</v>
      </c>
      <c r="O731" t="str">
        <f>B731 &amp; E731 &amp; D731</f>
        <v>13EG-196-11</v>
      </c>
      <c r="P731">
        <v>0</v>
      </c>
      <c r="Q731">
        <v>20200401</v>
      </c>
    </row>
    <row r="732" spans="1:17" x14ac:dyDescent="0.25">
      <c r="A732">
        <v>12626111</v>
      </c>
      <c r="B732">
        <v>13</v>
      </c>
      <c r="D732" t="s">
        <v>78</v>
      </c>
      <c r="E732" t="s">
        <v>465</v>
      </c>
      <c r="F732" t="s">
        <v>1155</v>
      </c>
      <c r="G732" t="s">
        <v>1156</v>
      </c>
      <c r="H732">
        <v>0</v>
      </c>
      <c r="I732" t="s">
        <v>1080</v>
      </c>
      <c r="J732">
        <v>0</v>
      </c>
      <c r="K732" t="s">
        <v>1218</v>
      </c>
      <c r="L732" t="s">
        <v>1082</v>
      </c>
      <c r="M732" t="s">
        <v>1085</v>
      </c>
      <c r="N732">
        <v>0.25</v>
      </c>
      <c r="O732" t="str">
        <f>B732 &amp; E732 &amp; D732</f>
        <v>13EG-196-21</v>
      </c>
      <c r="P732">
        <v>0</v>
      </c>
      <c r="Q732">
        <v>20200401</v>
      </c>
    </row>
    <row r="733" spans="1:17" x14ac:dyDescent="0.25">
      <c r="A733">
        <v>12626111</v>
      </c>
      <c r="B733">
        <v>13</v>
      </c>
      <c r="D733" t="s">
        <v>78</v>
      </c>
      <c r="E733" t="s">
        <v>465</v>
      </c>
      <c r="F733" t="s">
        <v>1158</v>
      </c>
      <c r="G733" t="s">
        <v>1159</v>
      </c>
      <c r="H733">
        <v>0</v>
      </c>
      <c r="I733" t="s">
        <v>1080</v>
      </c>
      <c r="J733">
        <v>0</v>
      </c>
      <c r="K733" t="s">
        <v>1363</v>
      </c>
      <c r="L733" t="s">
        <v>1082</v>
      </c>
      <c r="M733" t="s">
        <v>1085</v>
      </c>
      <c r="N733">
        <v>0.25</v>
      </c>
      <c r="O733" t="str">
        <f>B733 &amp; E733 &amp; D733</f>
        <v>13EG-196-21</v>
      </c>
      <c r="P733">
        <v>0</v>
      </c>
      <c r="Q733">
        <v>20200401</v>
      </c>
    </row>
    <row r="734" spans="1:17" x14ac:dyDescent="0.25">
      <c r="A734">
        <v>12626111</v>
      </c>
      <c r="B734">
        <v>13</v>
      </c>
      <c r="D734" t="s">
        <v>78</v>
      </c>
      <c r="E734" t="s">
        <v>465</v>
      </c>
      <c r="F734" t="s">
        <v>80</v>
      </c>
      <c r="G734" t="s">
        <v>81</v>
      </c>
      <c r="H734">
        <v>0</v>
      </c>
      <c r="I734" t="s">
        <v>1080</v>
      </c>
      <c r="J734">
        <v>0</v>
      </c>
      <c r="K734" t="s">
        <v>1217</v>
      </c>
      <c r="L734" t="s">
        <v>1082</v>
      </c>
      <c r="M734" t="s">
        <v>1085</v>
      </c>
      <c r="N734">
        <v>0.25</v>
      </c>
      <c r="O734" t="str">
        <f>B734 &amp; E734 &amp; D734</f>
        <v>13EG-196-21</v>
      </c>
      <c r="P734">
        <v>0</v>
      </c>
      <c r="Q734">
        <v>20200401</v>
      </c>
    </row>
    <row r="735" spans="1:17" x14ac:dyDescent="0.25">
      <c r="A735">
        <v>12626111</v>
      </c>
      <c r="B735">
        <v>13</v>
      </c>
      <c r="D735" t="s">
        <v>78</v>
      </c>
      <c r="E735" t="s">
        <v>466</v>
      </c>
      <c r="F735" t="s">
        <v>1158</v>
      </c>
      <c r="G735" t="s">
        <v>1159</v>
      </c>
      <c r="H735">
        <v>4.0294299999999996E-3</v>
      </c>
      <c r="I735" t="s">
        <v>1080</v>
      </c>
      <c r="J735">
        <v>4.0294299999999996E-3</v>
      </c>
      <c r="K735" t="s">
        <v>1160</v>
      </c>
      <c r="L735" t="s">
        <v>1082</v>
      </c>
      <c r="M735" t="s">
        <v>1083</v>
      </c>
      <c r="N735">
        <v>0.25</v>
      </c>
      <c r="O735" t="str">
        <f>B735 &amp; E735 &amp; D735</f>
        <v>1331</v>
      </c>
      <c r="P735">
        <v>1.0949538043478299E-5</v>
      </c>
      <c r="Q735">
        <v>10300601</v>
      </c>
    </row>
    <row r="736" spans="1:17" x14ac:dyDescent="0.25">
      <c r="A736">
        <v>12626111</v>
      </c>
      <c r="B736">
        <v>13</v>
      </c>
      <c r="D736" t="s">
        <v>78</v>
      </c>
      <c r="E736" t="s">
        <v>466</v>
      </c>
      <c r="F736" t="s">
        <v>1155</v>
      </c>
      <c r="G736" t="s">
        <v>1156</v>
      </c>
      <c r="H736">
        <v>6.1540400000000002E-2</v>
      </c>
      <c r="I736" t="s">
        <v>1080</v>
      </c>
      <c r="J736">
        <v>6.1540400000000002E-2</v>
      </c>
      <c r="K736" t="s">
        <v>1157</v>
      </c>
      <c r="L736" t="s">
        <v>1082</v>
      </c>
      <c r="M736" t="s">
        <v>1083</v>
      </c>
      <c r="N736">
        <v>0.25</v>
      </c>
      <c r="O736" t="str">
        <f>B736 &amp; E736 &amp; D736</f>
        <v>1331</v>
      </c>
      <c r="P736">
        <v>1.6722934782608699E-4</v>
      </c>
      <c r="Q736">
        <v>10300601</v>
      </c>
    </row>
    <row r="737" spans="1:17" x14ac:dyDescent="0.25">
      <c r="A737">
        <v>12626111</v>
      </c>
      <c r="B737">
        <v>13</v>
      </c>
      <c r="D737" t="s">
        <v>83</v>
      </c>
      <c r="E737" t="s">
        <v>466</v>
      </c>
      <c r="F737" t="s">
        <v>1158</v>
      </c>
      <c r="G737" t="s">
        <v>1159</v>
      </c>
      <c r="H737">
        <v>3.5950000000000001E-4</v>
      </c>
      <c r="I737" t="s">
        <v>1080</v>
      </c>
      <c r="J737">
        <v>3.5950000000000001E-4</v>
      </c>
      <c r="K737" t="s">
        <v>1194</v>
      </c>
      <c r="L737" t="s">
        <v>1082</v>
      </c>
      <c r="M737" t="s">
        <v>1087</v>
      </c>
      <c r="N737">
        <v>0.06</v>
      </c>
      <c r="O737" t="str">
        <f>B737 &amp; E737 &amp; D737</f>
        <v>1332</v>
      </c>
      <c r="P737">
        <v>2.3445652173913E-7</v>
      </c>
      <c r="Q737">
        <v>10300501</v>
      </c>
    </row>
    <row r="738" spans="1:17" x14ac:dyDescent="0.25">
      <c r="A738">
        <v>12626111</v>
      </c>
      <c r="B738">
        <v>13</v>
      </c>
      <c r="D738" t="s">
        <v>83</v>
      </c>
      <c r="E738" t="s">
        <v>466</v>
      </c>
      <c r="F738" t="s">
        <v>1155</v>
      </c>
      <c r="G738" t="s">
        <v>1156</v>
      </c>
      <c r="H738">
        <v>8.9875000000000007E-3</v>
      </c>
      <c r="I738" t="s">
        <v>1080</v>
      </c>
      <c r="J738">
        <v>8.9875000000000007E-3</v>
      </c>
      <c r="K738" t="s">
        <v>467</v>
      </c>
      <c r="L738" t="s">
        <v>1082</v>
      </c>
      <c r="M738" t="s">
        <v>1087</v>
      </c>
      <c r="N738">
        <v>0.06</v>
      </c>
      <c r="O738" t="str">
        <f>B738 &amp; E738 &amp; D738</f>
        <v>1332</v>
      </c>
      <c r="P738">
        <v>5.8614130434782597E-6</v>
      </c>
      <c r="Q738">
        <v>10300501</v>
      </c>
    </row>
    <row r="739" spans="1:17" x14ac:dyDescent="0.25">
      <c r="A739">
        <v>12626111</v>
      </c>
      <c r="B739">
        <v>13</v>
      </c>
      <c r="D739" t="s">
        <v>78</v>
      </c>
      <c r="E739" t="s">
        <v>467</v>
      </c>
      <c r="F739" t="s">
        <v>1158</v>
      </c>
      <c r="G739" t="s">
        <v>1159</v>
      </c>
      <c r="H739">
        <v>0.34151100000000001</v>
      </c>
      <c r="I739" t="s">
        <v>1080</v>
      </c>
      <c r="J739">
        <v>0.34151100000000001</v>
      </c>
      <c r="K739" t="s">
        <v>1160</v>
      </c>
      <c r="L739" t="s">
        <v>1082</v>
      </c>
      <c r="M739" t="s">
        <v>1083</v>
      </c>
      <c r="N739">
        <v>0.01</v>
      </c>
      <c r="O739" t="str">
        <f>B739 &amp; E739 &amp; D739</f>
        <v>1351</v>
      </c>
      <c r="P739">
        <v>3.7120760869565199E-5</v>
      </c>
      <c r="Q739">
        <v>10300601</v>
      </c>
    </row>
    <row r="740" spans="1:17" x14ac:dyDescent="0.25">
      <c r="A740">
        <v>12626111</v>
      </c>
      <c r="B740">
        <v>13</v>
      </c>
      <c r="D740" t="s">
        <v>78</v>
      </c>
      <c r="E740" t="s">
        <v>467</v>
      </c>
      <c r="F740" t="s">
        <v>1155</v>
      </c>
      <c r="G740" t="s">
        <v>1156</v>
      </c>
      <c r="H740">
        <v>5.2157999999999998</v>
      </c>
      <c r="I740" t="s">
        <v>1080</v>
      </c>
      <c r="J740">
        <v>5.2157999999999998</v>
      </c>
      <c r="K740" t="s">
        <v>1157</v>
      </c>
      <c r="L740" t="s">
        <v>1082</v>
      </c>
      <c r="M740" t="s">
        <v>1083</v>
      </c>
      <c r="N740">
        <v>0.01</v>
      </c>
      <c r="O740" t="str">
        <f>B740 &amp; E740 &amp; D740</f>
        <v>1351</v>
      </c>
      <c r="P740">
        <v>5.6693478260869601E-4</v>
      </c>
      <c r="Q740">
        <v>10300601</v>
      </c>
    </row>
    <row r="741" spans="1:17" x14ac:dyDescent="0.25">
      <c r="A741">
        <v>12626111</v>
      </c>
      <c r="B741">
        <v>13</v>
      </c>
      <c r="D741" t="s">
        <v>83</v>
      </c>
      <c r="E741" t="s">
        <v>467</v>
      </c>
      <c r="F741" t="s">
        <v>1155</v>
      </c>
      <c r="G741" t="s">
        <v>1156</v>
      </c>
      <c r="H741">
        <v>0</v>
      </c>
      <c r="I741" t="s">
        <v>1080</v>
      </c>
      <c r="J741">
        <v>0</v>
      </c>
      <c r="K741" t="s">
        <v>467</v>
      </c>
      <c r="L741" t="s">
        <v>1082</v>
      </c>
      <c r="M741" t="s">
        <v>1087</v>
      </c>
      <c r="N741">
        <v>1E-3</v>
      </c>
      <c r="O741" t="str">
        <f>B741 &amp; E741 &amp; D741</f>
        <v>1352</v>
      </c>
      <c r="P741">
        <v>0</v>
      </c>
      <c r="Q741">
        <v>10300501</v>
      </c>
    </row>
    <row r="742" spans="1:17" x14ac:dyDescent="0.25">
      <c r="A742">
        <v>12626111</v>
      </c>
      <c r="B742">
        <v>13</v>
      </c>
      <c r="D742" t="s">
        <v>83</v>
      </c>
      <c r="E742" t="s">
        <v>467</v>
      </c>
      <c r="F742" t="s">
        <v>1158</v>
      </c>
      <c r="G742" t="s">
        <v>1159</v>
      </c>
      <c r="H742">
        <v>0</v>
      </c>
      <c r="I742" t="s">
        <v>1080</v>
      </c>
      <c r="J742">
        <v>0</v>
      </c>
      <c r="K742" t="s">
        <v>1194</v>
      </c>
      <c r="L742" t="s">
        <v>1082</v>
      </c>
      <c r="M742" t="s">
        <v>1087</v>
      </c>
      <c r="N742">
        <v>1E-3</v>
      </c>
      <c r="O742" t="str">
        <f>B742 &amp; E742 &amp; D742</f>
        <v>1352</v>
      </c>
      <c r="P742">
        <v>0</v>
      </c>
      <c r="Q742">
        <v>10300501</v>
      </c>
    </row>
    <row r="743" spans="1:17" x14ac:dyDescent="0.25">
      <c r="A743">
        <v>12626111</v>
      </c>
      <c r="B743">
        <v>13</v>
      </c>
      <c r="D743" t="s">
        <v>78</v>
      </c>
      <c r="E743" t="s">
        <v>468</v>
      </c>
      <c r="F743" t="s">
        <v>80</v>
      </c>
      <c r="G743" t="s">
        <v>81</v>
      </c>
      <c r="H743">
        <v>2.05545</v>
      </c>
      <c r="I743" t="s">
        <v>1080</v>
      </c>
      <c r="J743">
        <v>2.05545</v>
      </c>
      <c r="K743" t="s">
        <v>1081</v>
      </c>
      <c r="L743" t="s">
        <v>1082</v>
      </c>
      <c r="M743" t="s">
        <v>1083</v>
      </c>
      <c r="N743">
        <v>1E-3</v>
      </c>
      <c r="O743" t="str">
        <f>B743 &amp; E743 &amp; D743</f>
        <v>1361</v>
      </c>
      <c r="P743">
        <v>2.2341847826087E-5</v>
      </c>
      <c r="Q743">
        <v>10300602</v>
      </c>
    </row>
    <row r="744" spans="1:17" x14ac:dyDescent="0.25">
      <c r="A744">
        <v>12626111</v>
      </c>
      <c r="B744">
        <v>13</v>
      </c>
      <c r="D744" t="s">
        <v>78</v>
      </c>
      <c r="E744" t="s">
        <v>468</v>
      </c>
      <c r="F744" t="s">
        <v>1158</v>
      </c>
      <c r="G744" t="s">
        <v>1159</v>
      </c>
      <c r="H744">
        <v>0.11305</v>
      </c>
      <c r="I744" t="s">
        <v>1080</v>
      </c>
      <c r="J744">
        <v>0.11305</v>
      </c>
      <c r="K744" t="s">
        <v>1160</v>
      </c>
      <c r="L744" t="s">
        <v>1082</v>
      </c>
      <c r="M744" t="s">
        <v>1083</v>
      </c>
      <c r="N744">
        <v>1E-3</v>
      </c>
      <c r="O744" t="str">
        <f>B744 &amp; E744 &amp; D744</f>
        <v>1361</v>
      </c>
      <c r="P744">
        <v>1.22880434782609E-6</v>
      </c>
      <c r="Q744">
        <v>10300602</v>
      </c>
    </row>
    <row r="745" spans="1:17" x14ac:dyDescent="0.25">
      <c r="A745">
        <v>12626111</v>
      </c>
      <c r="B745">
        <v>13</v>
      </c>
      <c r="D745" t="s">
        <v>78</v>
      </c>
      <c r="E745" t="s">
        <v>468</v>
      </c>
      <c r="F745" t="s">
        <v>1155</v>
      </c>
      <c r="G745" t="s">
        <v>1156</v>
      </c>
      <c r="H745">
        <v>1.72658</v>
      </c>
      <c r="I745" t="s">
        <v>1080</v>
      </c>
      <c r="J745">
        <v>1.72658</v>
      </c>
      <c r="K745" t="s">
        <v>1157</v>
      </c>
      <c r="L745" t="s">
        <v>1082</v>
      </c>
      <c r="M745" t="s">
        <v>1083</v>
      </c>
      <c r="N745">
        <v>1E-3</v>
      </c>
      <c r="O745" t="str">
        <f>B745 &amp; E745 &amp; D745</f>
        <v>1361</v>
      </c>
      <c r="P745">
        <v>1.87671739130435E-5</v>
      </c>
      <c r="Q745">
        <v>10300602</v>
      </c>
    </row>
    <row r="746" spans="1:17" x14ac:dyDescent="0.25">
      <c r="A746">
        <v>12626111</v>
      </c>
      <c r="B746">
        <v>13</v>
      </c>
      <c r="D746" t="s">
        <v>83</v>
      </c>
      <c r="E746" t="s">
        <v>468</v>
      </c>
      <c r="F746" t="s">
        <v>1155</v>
      </c>
      <c r="G746" t="s">
        <v>1156</v>
      </c>
      <c r="H746">
        <v>4.0000000000000002E-4</v>
      </c>
      <c r="I746" t="s">
        <v>1080</v>
      </c>
      <c r="J746">
        <v>4.0000000000000002E-4</v>
      </c>
      <c r="K746" t="s">
        <v>467</v>
      </c>
      <c r="L746" t="s">
        <v>1082</v>
      </c>
      <c r="M746" t="s">
        <v>1087</v>
      </c>
      <c r="N746">
        <v>0</v>
      </c>
      <c r="O746" t="str">
        <f>B746 &amp; E746 &amp; D746</f>
        <v>1362</v>
      </c>
      <c r="P746">
        <v>0</v>
      </c>
      <c r="Q746">
        <v>10300502</v>
      </c>
    </row>
    <row r="747" spans="1:17" x14ac:dyDescent="0.25">
      <c r="A747">
        <v>12626111</v>
      </c>
      <c r="B747">
        <v>13</v>
      </c>
      <c r="D747" t="s">
        <v>83</v>
      </c>
      <c r="E747" t="s">
        <v>468</v>
      </c>
      <c r="F747" t="s">
        <v>80</v>
      </c>
      <c r="G747" t="s">
        <v>81</v>
      </c>
      <c r="H747">
        <v>1.6000000000000001E-3</v>
      </c>
      <c r="I747" t="s">
        <v>1080</v>
      </c>
      <c r="J747">
        <v>1.6000000000000001E-3</v>
      </c>
      <c r="K747" t="s">
        <v>1178</v>
      </c>
      <c r="L747" t="s">
        <v>1082</v>
      </c>
      <c r="M747" t="s">
        <v>1087</v>
      </c>
      <c r="N747">
        <v>0</v>
      </c>
      <c r="O747" t="str">
        <f>B747 &amp; E747 &amp; D747</f>
        <v>1362</v>
      </c>
      <c r="P747">
        <v>0</v>
      </c>
      <c r="Q747">
        <v>10300502</v>
      </c>
    </row>
    <row r="748" spans="1:17" x14ac:dyDescent="0.25">
      <c r="A748">
        <v>12626111</v>
      </c>
      <c r="B748">
        <v>13</v>
      </c>
      <c r="D748" t="s">
        <v>78</v>
      </c>
      <c r="E748" t="s">
        <v>469</v>
      </c>
      <c r="F748" t="s">
        <v>1158</v>
      </c>
      <c r="G748" t="s">
        <v>1159</v>
      </c>
      <c r="H748">
        <v>1.2957999999999999E-3</v>
      </c>
      <c r="I748" t="s">
        <v>1080</v>
      </c>
      <c r="J748">
        <v>1.2957999999999999E-3</v>
      </c>
      <c r="K748" t="s">
        <v>1160</v>
      </c>
      <c r="L748" t="s">
        <v>1082</v>
      </c>
      <c r="M748" t="s">
        <v>1083</v>
      </c>
      <c r="N748">
        <v>0.25</v>
      </c>
      <c r="O748" t="str">
        <f>B748 &amp; E748 &amp; D748</f>
        <v>13CU-169-11</v>
      </c>
      <c r="P748">
        <v>3.52119565217391E-6</v>
      </c>
      <c r="Q748">
        <v>10300603</v>
      </c>
    </row>
    <row r="749" spans="1:17" x14ac:dyDescent="0.25">
      <c r="A749">
        <v>12626111</v>
      </c>
      <c r="B749">
        <v>13</v>
      </c>
      <c r="D749" t="s">
        <v>78</v>
      </c>
      <c r="E749" t="s">
        <v>469</v>
      </c>
      <c r="F749" t="s">
        <v>80</v>
      </c>
      <c r="G749" t="s">
        <v>81</v>
      </c>
      <c r="H749">
        <v>2.3560000000000001E-2</v>
      </c>
      <c r="I749" t="s">
        <v>1080</v>
      </c>
      <c r="J749">
        <v>2.3560000000000001E-2</v>
      </c>
      <c r="K749" t="s">
        <v>1081</v>
      </c>
      <c r="L749" t="s">
        <v>1082</v>
      </c>
      <c r="M749" t="s">
        <v>1083</v>
      </c>
      <c r="N749">
        <v>0.25</v>
      </c>
      <c r="O749" t="str">
        <f>B749 &amp; E749 &amp; D749</f>
        <v>13CU-169-11</v>
      </c>
      <c r="P749">
        <v>6.4021739130434797E-5</v>
      </c>
      <c r="Q749">
        <v>10300603</v>
      </c>
    </row>
    <row r="750" spans="1:17" x14ac:dyDescent="0.25">
      <c r="A750">
        <v>12626111</v>
      </c>
      <c r="B750">
        <v>13</v>
      </c>
      <c r="D750" t="s">
        <v>78</v>
      </c>
      <c r="E750" t="s">
        <v>469</v>
      </c>
      <c r="F750" t="s">
        <v>1155</v>
      </c>
      <c r="G750" t="s">
        <v>1156</v>
      </c>
      <c r="H750">
        <v>1.97904E-2</v>
      </c>
      <c r="I750" t="s">
        <v>1080</v>
      </c>
      <c r="J750">
        <v>1.97904E-2</v>
      </c>
      <c r="K750" t="s">
        <v>1157</v>
      </c>
      <c r="L750" t="s">
        <v>1082</v>
      </c>
      <c r="M750" t="s">
        <v>1083</v>
      </c>
      <c r="N750">
        <v>0.25</v>
      </c>
      <c r="O750" t="str">
        <f>B750 &amp; E750 &amp; D750</f>
        <v>13CU-169-11</v>
      </c>
      <c r="P750">
        <v>5.37782608695652E-5</v>
      </c>
      <c r="Q750">
        <v>10300603</v>
      </c>
    </row>
    <row r="751" spans="1:17" x14ac:dyDescent="0.25">
      <c r="A751">
        <v>12626111</v>
      </c>
      <c r="B751">
        <v>13</v>
      </c>
      <c r="D751" t="s">
        <v>78</v>
      </c>
      <c r="E751" t="s">
        <v>470</v>
      </c>
      <c r="F751" t="s">
        <v>1158</v>
      </c>
      <c r="G751" t="s">
        <v>1159</v>
      </c>
      <c r="H751">
        <v>3.06075E-4</v>
      </c>
      <c r="I751" t="s">
        <v>1080</v>
      </c>
      <c r="J751">
        <v>3.06075E-4</v>
      </c>
      <c r="K751" t="s">
        <v>1160</v>
      </c>
      <c r="L751" t="s">
        <v>1082</v>
      </c>
      <c r="M751" t="s">
        <v>1083</v>
      </c>
      <c r="N751">
        <v>0.25</v>
      </c>
      <c r="O751" t="str">
        <f>B751 &amp; E751 &amp; D751</f>
        <v>13CU-184-11</v>
      </c>
      <c r="P751">
        <v>8.3172554347826098E-7</v>
      </c>
      <c r="Q751">
        <v>10300603</v>
      </c>
    </row>
    <row r="752" spans="1:17" x14ac:dyDescent="0.25">
      <c r="A752">
        <v>12626111</v>
      </c>
      <c r="B752">
        <v>13</v>
      </c>
      <c r="D752" t="s">
        <v>78</v>
      </c>
      <c r="E752" t="s">
        <v>470</v>
      </c>
      <c r="F752" t="s">
        <v>80</v>
      </c>
      <c r="G752" t="s">
        <v>81</v>
      </c>
      <c r="H752">
        <v>5.5649999999999996E-3</v>
      </c>
      <c r="I752" t="s">
        <v>1080</v>
      </c>
      <c r="J752">
        <v>5.5649999999999996E-3</v>
      </c>
      <c r="K752" t="s">
        <v>1081</v>
      </c>
      <c r="L752" t="s">
        <v>1082</v>
      </c>
      <c r="M752" t="s">
        <v>1083</v>
      </c>
      <c r="N752">
        <v>0.25</v>
      </c>
      <c r="O752" t="str">
        <f>B752 &amp; E752 &amp; D752</f>
        <v>13CU-184-11</v>
      </c>
      <c r="P752">
        <v>1.5122282608695701E-5</v>
      </c>
      <c r="Q752">
        <v>10300603</v>
      </c>
    </row>
    <row r="753" spans="1:17" x14ac:dyDescent="0.25">
      <c r="A753">
        <v>12626111</v>
      </c>
      <c r="B753">
        <v>13</v>
      </c>
      <c r="D753" t="s">
        <v>78</v>
      </c>
      <c r="E753" t="s">
        <v>470</v>
      </c>
      <c r="F753" t="s">
        <v>1155</v>
      </c>
      <c r="G753" t="s">
        <v>1156</v>
      </c>
      <c r="H753">
        <v>4.6746000000000001E-3</v>
      </c>
      <c r="I753" t="s">
        <v>1080</v>
      </c>
      <c r="J753">
        <v>4.6746000000000001E-3</v>
      </c>
      <c r="K753" t="s">
        <v>1157</v>
      </c>
      <c r="L753" t="s">
        <v>1082</v>
      </c>
      <c r="M753" t="s">
        <v>1083</v>
      </c>
      <c r="N753">
        <v>0.25</v>
      </c>
      <c r="O753" t="str">
        <f>B753 &amp; E753 &amp; D753</f>
        <v>13CU-184-11</v>
      </c>
      <c r="P753">
        <v>1.27027173913043E-5</v>
      </c>
      <c r="Q753">
        <v>10300603</v>
      </c>
    </row>
    <row r="754" spans="1:17" x14ac:dyDescent="0.25">
      <c r="A754">
        <v>12626111</v>
      </c>
      <c r="B754">
        <v>13</v>
      </c>
      <c r="D754" t="s">
        <v>78</v>
      </c>
      <c r="E754" t="s">
        <v>471</v>
      </c>
      <c r="F754" t="s">
        <v>1158</v>
      </c>
      <c r="G754" t="s">
        <v>1159</v>
      </c>
      <c r="H754">
        <v>1.04277E-4</v>
      </c>
      <c r="I754" t="s">
        <v>1080</v>
      </c>
      <c r="J754">
        <v>1.04277E-4</v>
      </c>
      <c r="K754" t="s">
        <v>1160</v>
      </c>
      <c r="L754" t="s">
        <v>1082</v>
      </c>
      <c r="M754" t="s">
        <v>1083</v>
      </c>
      <c r="N754">
        <v>0.25</v>
      </c>
      <c r="O754" t="str">
        <f>B754 &amp; E754 &amp; D754</f>
        <v>13CU-197-11</v>
      </c>
      <c r="P754">
        <v>2.83361413043478E-7</v>
      </c>
      <c r="Q754">
        <v>10300603</v>
      </c>
    </row>
    <row r="755" spans="1:17" x14ac:dyDescent="0.25">
      <c r="A755">
        <v>12626111</v>
      </c>
      <c r="B755">
        <v>13</v>
      </c>
      <c r="D755" t="s">
        <v>78</v>
      </c>
      <c r="E755" t="s">
        <v>471</v>
      </c>
      <c r="F755" t="s">
        <v>80</v>
      </c>
      <c r="G755" t="s">
        <v>81</v>
      </c>
      <c r="H755">
        <v>1.89595E-3</v>
      </c>
      <c r="I755" t="s">
        <v>1080</v>
      </c>
      <c r="J755">
        <v>1.89595E-3</v>
      </c>
      <c r="K755" t="s">
        <v>1081</v>
      </c>
      <c r="L755" t="s">
        <v>1082</v>
      </c>
      <c r="M755" t="s">
        <v>1083</v>
      </c>
      <c r="N755">
        <v>0.25</v>
      </c>
      <c r="O755" t="str">
        <f>B755 &amp; E755 &amp; D755</f>
        <v>13CU-197-11</v>
      </c>
      <c r="P755">
        <v>5.1520380434782602E-6</v>
      </c>
      <c r="Q755">
        <v>10300603</v>
      </c>
    </row>
    <row r="756" spans="1:17" x14ac:dyDescent="0.25">
      <c r="A756">
        <v>12626111</v>
      </c>
      <c r="B756">
        <v>13</v>
      </c>
      <c r="D756" t="s">
        <v>78</v>
      </c>
      <c r="E756" t="s">
        <v>471</v>
      </c>
      <c r="F756" t="s">
        <v>1155</v>
      </c>
      <c r="G756" t="s">
        <v>1156</v>
      </c>
      <c r="H756">
        <v>1.5926E-3</v>
      </c>
      <c r="I756" t="s">
        <v>1080</v>
      </c>
      <c r="J756">
        <v>1.5926E-3</v>
      </c>
      <c r="K756" t="s">
        <v>1157</v>
      </c>
      <c r="L756" t="s">
        <v>1082</v>
      </c>
      <c r="M756" t="s">
        <v>1083</v>
      </c>
      <c r="N756">
        <v>0.25</v>
      </c>
      <c r="O756" t="str">
        <f>B756 &amp; E756 &amp; D756</f>
        <v>13CU-197-11</v>
      </c>
      <c r="P756">
        <v>4.3277173913043501E-6</v>
      </c>
      <c r="Q756">
        <v>10300603</v>
      </c>
    </row>
    <row r="757" spans="1:17" x14ac:dyDescent="0.25">
      <c r="A757">
        <v>12626111</v>
      </c>
      <c r="B757">
        <v>13</v>
      </c>
      <c r="D757" t="s">
        <v>78</v>
      </c>
      <c r="E757" t="s">
        <v>472</v>
      </c>
      <c r="F757" t="s">
        <v>1158</v>
      </c>
      <c r="G757" t="s">
        <v>1159</v>
      </c>
      <c r="H757">
        <v>1.04277E-4</v>
      </c>
      <c r="I757" t="s">
        <v>1080</v>
      </c>
      <c r="J757">
        <v>1.04277E-4</v>
      </c>
      <c r="K757" t="s">
        <v>1160</v>
      </c>
      <c r="L757" t="s">
        <v>1082</v>
      </c>
      <c r="M757" t="s">
        <v>1083</v>
      </c>
      <c r="N757">
        <v>0.25</v>
      </c>
      <c r="O757" t="str">
        <f>B757 &amp; E757 &amp; D757</f>
        <v>13CU-197-21</v>
      </c>
      <c r="P757">
        <v>2.83361413043478E-7</v>
      </c>
      <c r="Q757">
        <v>10300603</v>
      </c>
    </row>
    <row r="758" spans="1:17" x14ac:dyDescent="0.25">
      <c r="A758">
        <v>12626111</v>
      </c>
      <c r="B758">
        <v>13</v>
      </c>
      <c r="D758" t="s">
        <v>78</v>
      </c>
      <c r="E758" t="s">
        <v>472</v>
      </c>
      <c r="F758" t="s">
        <v>80</v>
      </c>
      <c r="G758" t="s">
        <v>81</v>
      </c>
      <c r="H758">
        <v>1.89595E-3</v>
      </c>
      <c r="I758" t="s">
        <v>1080</v>
      </c>
      <c r="J758">
        <v>1.89595E-3</v>
      </c>
      <c r="K758" t="s">
        <v>1081</v>
      </c>
      <c r="L758" t="s">
        <v>1082</v>
      </c>
      <c r="M758" t="s">
        <v>1083</v>
      </c>
      <c r="N758">
        <v>0.25</v>
      </c>
      <c r="O758" t="str">
        <f>B758 &amp; E758 &amp; D758</f>
        <v>13CU-197-21</v>
      </c>
      <c r="P758">
        <v>5.1520380434782602E-6</v>
      </c>
      <c r="Q758">
        <v>10300603</v>
      </c>
    </row>
    <row r="759" spans="1:17" x14ac:dyDescent="0.25">
      <c r="A759">
        <v>12626111</v>
      </c>
      <c r="B759">
        <v>13</v>
      </c>
      <c r="D759" t="s">
        <v>78</v>
      </c>
      <c r="E759" t="s">
        <v>472</v>
      </c>
      <c r="F759" t="s">
        <v>1155</v>
      </c>
      <c r="G759" t="s">
        <v>1156</v>
      </c>
      <c r="H759">
        <v>1.5926E-3</v>
      </c>
      <c r="I759" t="s">
        <v>1080</v>
      </c>
      <c r="J759">
        <v>1.5926E-3</v>
      </c>
      <c r="K759" t="s">
        <v>1157</v>
      </c>
      <c r="L759" t="s">
        <v>1082</v>
      </c>
      <c r="M759" t="s">
        <v>1083</v>
      </c>
      <c r="N759">
        <v>0.25</v>
      </c>
      <c r="O759" t="str">
        <f>B759 &amp; E759 &amp; D759</f>
        <v>13CU-197-21</v>
      </c>
      <c r="P759">
        <v>4.3277173913043501E-6</v>
      </c>
      <c r="Q759">
        <v>10300603</v>
      </c>
    </row>
    <row r="760" spans="1:17" x14ac:dyDescent="0.25">
      <c r="A760">
        <v>12626111</v>
      </c>
      <c r="B760">
        <v>13</v>
      </c>
      <c r="D760" t="s">
        <v>78</v>
      </c>
      <c r="E760" t="s">
        <v>473</v>
      </c>
      <c r="F760" t="s">
        <v>1158</v>
      </c>
      <c r="G760" t="s">
        <v>1159</v>
      </c>
      <c r="H760">
        <v>1.2513300000000001E-4</v>
      </c>
      <c r="I760" t="s">
        <v>1080</v>
      </c>
      <c r="J760">
        <v>1.2513300000000001E-4</v>
      </c>
      <c r="K760" t="s">
        <v>1160</v>
      </c>
      <c r="L760" t="s">
        <v>1082</v>
      </c>
      <c r="M760" t="s">
        <v>1083</v>
      </c>
      <c r="N760">
        <v>0.25</v>
      </c>
      <c r="O760" t="str">
        <f>B760 &amp; E760 &amp; D760</f>
        <v>13CU-197-31</v>
      </c>
      <c r="P760">
        <v>3.4003532608695699E-7</v>
      </c>
      <c r="Q760">
        <v>10300603</v>
      </c>
    </row>
    <row r="761" spans="1:17" x14ac:dyDescent="0.25">
      <c r="A761">
        <v>12626111</v>
      </c>
      <c r="B761">
        <v>13</v>
      </c>
      <c r="D761" t="s">
        <v>78</v>
      </c>
      <c r="E761" t="s">
        <v>473</v>
      </c>
      <c r="F761" t="s">
        <v>80</v>
      </c>
      <c r="G761" t="s">
        <v>81</v>
      </c>
      <c r="H761">
        <v>2.2751500000000001E-3</v>
      </c>
      <c r="I761" t="s">
        <v>1080</v>
      </c>
      <c r="J761">
        <v>2.2751500000000001E-3</v>
      </c>
      <c r="K761" t="s">
        <v>1081</v>
      </c>
      <c r="L761" t="s">
        <v>1082</v>
      </c>
      <c r="M761" t="s">
        <v>1083</v>
      </c>
      <c r="N761">
        <v>0.25</v>
      </c>
      <c r="O761" t="str">
        <f>B761 &amp; E761 &amp; D761</f>
        <v>13CU-197-31</v>
      </c>
      <c r="P761">
        <v>6.1824728260869598E-6</v>
      </c>
      <c r="Q761">
        <v>10300603</v>
      </c>
    </row>
    <row r="762" spans="1:17" x14ac:dyDescent="0.25">
      <c r="A762">
        <v>12626111</v>
      </c>
      <c r="B762">
        <v>13</v>
      </c>
      <c r="D762" t="s">
        <v>78</v>
      </c>
      <c r="E762" t="s">
        <v>473</v>
      </c>
      <c r="F762" t="s">
        <v>1155</v>
      </c>
      <c r="G762" t="s">
        <v>1156</v>
      </c>
      <c r="H762">
        <v>1.91113E-3</v>
      </c>
      <c r="I762" t="s">
        <v>1080</v>
      </c>
      <c r="J762">
        <v>1.91113E-3</v>
      </c>
      <c r="K762" t="s">
        <v>1157</v>
      </c>
      <c r="L762" t="s">
        <v>1082</v>
      </c>
      <c r="M762" t="s">
        <v>1083</v>
      </c>
      <c r="N762">
        <v>0.25</v>
      </c>
      <c r="O762" t="str">
        <f>B762 &amp; E762 &amp; D762</f>
        <v>13CU-197-31</v>
      </c>
      <c r="P762">
        <v>5.19328804347826E-6</v>
      </c>
      <c r="Q762">
        <v>10300603</v>
      </c>
    </row>
    <row r="763" spans="1:17" x14ac:dyDescent="0.25">
      <c r="A763">
        <v>12626111</v>
      </c>
      <c r="B763">
        <v>13</v>
      </c>
      <c r="D763" t="s">
        <v>78</v>
      </c>
      <c r="E763" t="s">
        <v>474</v>
      </c>
      <c r="F763" t="s">
        <v>1158</v>
      </c>
      <c r="G763" t="s">
        <v>1159</v>
      </c>
      <c r="H763">
        <v>1.39037E-4</v>
      </c>
      <c r="I763" t="s">
        <v>1080</v>
      </c>
      <c r="J763">
        <v>1.39037E-4</v>
      </c>
      <c r="K763" t="s">
        <v>1160</v>
      </c>
      <c r="L763" t="s">
        <v>1082</v>
      </c>
      <c r="M763" t="s">
        <v>1083</v>
      </c>
      <c r="N763">
        <v>0.25</v>
      </c>
      <c r="O763" t="str">
        <f>B763 &amp; E763 &amp; D763</f>
        <v>13CU-197-41</v>
      </c>
      <c r="P763">
        <v>3.77817934782609E-7</v>
      </c>
      <c r="Q763">
        <v>10300603</v>
      </c>
    </row>
    <row r="764" spans="1:17" x14ac:dyDescent="0.25">
      <c r="A764">
        <v>12626111</v>
      </c>
      <c r="B764">
        <v>13</v>
      </c>
      <c r="D764" t="s">
        <v>78</v>
      </c>
      <c r="E764" t="s">
        <v>474</v>
      </c>
      <c r="F764" t="s">
        <v>80</v>
      </c>
      <c r="G764" t="s">
        <v>81</v>
      </c>
      <c r="H764">
        <v>2.5279500000000002E-3</v>
      </c>
      <c r="I764" t="s">
        <v>1080</v>
      </c>
      <c r="J764">
        <v>2.5279500000000002E-3</v>
      </c>
      <c r="K764" t="s">
        <v>1081</v>
      </c>
      <c r="L764" t="s">
        <v>1082</v>
      </c>
      <c r="M764" t="s">
        <v>1083</v>
      </c>
      <c r="N764">
        <v>0.25</v>
      </c>
      <c r="O764" t="str">
        <f>B764 &amp; E764 &amp; D764</f>
        <v>13CU-197-41</v>
      </c>
      <c r="P764">
        <v>6.8694293478260897E-6</v>
      </c>
      <c r="Q764">
        <v>10300603</v>
      </c>
    </row>
    <row r="765" spans="1:17" x14ac:dyDescent="0.25">
      <c r="A765">
        <v>12626111</v>
      </c>
      <c r="B765">
        <v>13</v>
      </c>
      <c r="D765" t="s">
        <v>78</v>
      </c>
      <c r="E765" t="s">
        <v>474</v>
      </c>
      <c r="F765" t="s">
        <v>1155</v>
      </c>
      <c r="G765" t="s">
        <v>1156</v>
      </c>
      <c r="H765">
        <v>2.1234800000000001E-3</v>
      </c>
      <c r="I765" t="s">
        <v>1080</v>
      </c>
      <c r="J765">
        <v>2.1234800000000001E-3</v>
      </c>
      <c r="K765" t="s">
        <v>1157</v>
      </c>
      <c r="L765" t="s">
        <v>1082</v>
      </c>
      <c r="M765" t="s">
        <v>1083</v>
      </c>
      <c r="N765">
        <v>0.25</v>
      </c>
      <c r="O765" t="str">
        <f>B765 &amp; E765 &amp; D765</f>
        <v>13CU-197-41</v>
      </c>
      <c r="P765">
        <v>5.77032608695652E-6</v>
      </c>
      <c r="Q765">
        <v>10300603</v>
      </c>
    </row>
    <row r="766" spans="1:17" x14ac:dyDescent="0.25">
      <c r="A766">
        <v>12626111</v>
      </c>
      <c r="B766">
        <v>13</v>
      </c>
      <c r="D766" t="s">
        <v>78</v>
      </c>
      <c r="E766" t="s">
        <v>475</v>
      </c>
      <c r="F766" t="s">
        <v>1158</v>
      </c>
      <c r="G766" t="s">
        <v>1159</v>
      </c>
      <c r="H766">
        <v>1.39037E-4</v>
      </c>
      <c r="I766" t="s">
        <v>1080</v>
      </c>
      <c r="J766">
        <v>1.39037E-4</v>
      </c>
      <c r="K766" t="s">
        <v>1160</v>
      </c>
      <c r="L766" t="s">
        <v>1082</v>
      </c>
      <c r="M766" t="s">
        <v>1083</v>
      </c>
      <c r="N766">
        <v>0.25</v>
      </c>
      <c r="O766" t="str">
        <f>B766 &amp; E766 &amp; D766</f>
        <v>13CU-197-51</v>
      </c>
      <c r="P766">
        <v>3.77817934782609E-7</v>
      </c>
      <c r="Q766">
        <v>10300603</v>
      </c>
    </row>
    <row r="767" spans="1:17" x14ac:dyDescent="0.25">
      <c r="A767">
        <v>12626111</v>
      </c>
      <c r="B767">
        <v>13</v>
      </c>
      <c r="D767" t="s">
        <v>78</v>
      </c>
      <c r="E767" t="s">
        <v>475</v>
      </c>
      <c r="F767" t="s">
        <v>80</v>
      </c>
      <c r="G767" t="s">
        <v>81</v>
      </c>
      <c r="H767">
        <v>2.5279500000000002E-3</v>
      </c>
      <c r="I767" t="s">
        <v>1080</v>
      </c>
      <c r="J767">
        <v>2.5279500000000002E-3</v>
      </c>
      <c r="K767" t="s">
        <v>1081</v>
      </c>
      <c r="L767" t="s">
        <v>1082</v>
      </c>
      <c r="M767" t="s">
        <v>1083</v>
      </c>
      <c r="N767">
        <v>0.25</v>
      </c>
      <c r="O767" t="str">
        <f>B767 &amp; E767 &amp; D767</f>
        <v>13CU-197-51</v>
      </c>
      <c r="P767">
        <v>6.8694293478260897E-6</v>
      </c>
      <c r="Q767">
        <v>10300603</v>
      </c>
    </row>
    <row r="768" spans="1:17" x14ac:dyDescent="0.25">
      <c r="A768">
        <v>12626111</v>
      </c>
      <c r="B768">
        <v>13</v>
      </c>
      <c r="D768" t="s">
        <v>78</v>
      </c>
      <c r="E768" t="s">
        <v>475</v>
      </c>
      <c r="F768" t="s">
        <v>1155</v>
      </c>
      <c r="G768" t="s">
        <v>1156</v>
      </c>
      <c r="H768">
        <v>2.1234800000000001E-3</v>
      </c>
      <c r="I768" t="s">
        <v>1080</v>
      </c>
      <c r="J768">
        <v>2.1234800000000001E-3</v>
      </c>
      <c r="K768" t="s">
        <v>1157</v>
      </c>
      <c r="L768" t="s">
        <v>1082</v>
      </c>
      <c r="M768" t="s">
        <v>1083</v>
      </c>
      <c r="N768">
        <v>0.25</v>
      </c>
      <c r="O768" t="str">
        <f>B768 &amp; E768 &amp; D768</f>
        <v>13CU-197-51</v>
      </c>
      <c r="P768">
        <v>5.77032608695652E-6</v>
      </c>
      <c r="Q768">
        <v>10300603</v>
      </c>
    </row>
    <row r="769" spans="1:17" x14ac:dyDescent="0.25">
      <c r="A769">
        <v>12626111</v>
      </c>
      <c r="B769">
        <v>13</v>
      </c>
      <c r="D769" t="s">
        <v>78</v>
      </c>
      <c r="E769" t="s">
        <v>476</v>
      </c>
      <c r="F769" t="s">
        <v>1158</v>
      </c>
      <c r="G769" t="s">
        <v>1159</v>
      </c>
      <c r="H769">
        <v>1.5989300000000001E-4</v>
      </c>
      <c r="I769" t="s">
        <v>1080</v>
      </c>
      <c r="J769">
        <v>1.5989300000000001E-4</v>
      </c>
      <c r="K769" t="s">
        <v>1160</v>
      </c>
      <c r="L769" t="s">
        <v>1082</v>
      </c>
      <c r="M769" t="s">
        <v>1083</v>
      </c>
      <c r="N769">
        <v>0.25</v>
      </c>
      <c r="O769" t="str">
        <f>B769 &amp; E769 &amp; D769</f>
        <v>13CU-197-61</v>
      </c>
      <c r="P769">
        <v>4.3449184782608699E-7</v>
      </c>
      <c r="Q769">
        <v>10300603</v>
      </c>
    </row>
    <row r="770" spans="1:17" x14ac:dyDescent="0.25">
      <c r="A770">
        <v>12626111</v>
      </c>
      <c r="B770">
        <v>13</v>
      </c>
      <c r="D770" t="s">
        <v>78</v>
      </c>
      <c r="E770" t="s">
        <v>476</v>
      </c>
      <c r="F770" t="s">
        <v>80</v>
      </c>
      <c r="G770" t="s">
        <v>81</v>
      </c>
      <c r="H770">
        <v>2.9071499999999998E-3</v>
      </c>
      <c r="I770" t="s">
        <v>1080</v>
      </c>
      <c r="J770">
        <v>2.9071499999999998E-3</v>
      </c>
      <c r="K770" t="s">
        <v>1081</v>
      </c>
      <c r="L770" t="s">
        <v>1082</v>
      </c>
      <c r="M770" t="s">
        <v>1083</v>
      </c>
      <c r="N770">
        <v>0.25</v>
      </c>
      <c r="O770" t="str">
        <f>B770 &amp; E770 &amp; D770</f>
        <v>13CU-197-61</v>
      </c>
      <c r="P770">
        <v>7.89986413043478E-6</v>
      </c>
      <c r="Q770">
        <v>10300603</v>
      </c>
    </row>
    <row r="771" spans="1:17" x14ac:dyDescent="0.25">
      <c r="A771">
        <v>12626111</v>
      </c>
      <c r="B771">
        <v>13</v>
      </c>
      <c r="D771" t="s">
        <v>78</v>
      </c>
      <c r="E771" t="s">
        <v>476</v>
      </c>
      <c r="F771" t="s">
        <v>1155</v>
      </c>
      <c r="G771" t="s">
        <v>1156</v>
      </c>
      <c r="H771">
        <v>2.4420100000000001E-3</v>
      </c>
      <c r="I771" t="s">
        <v>1080</v>
      </c>
      <c r="J771">
        <v>2.4420100000000001E-3</v>
      </c>
      <c r="K771" t="s">
        <v>1157</v>
      </c>
      <c r="L771" t="s">
        <v>1082</v>
      </c>
      <c r="M771" t="s">
        <v>1083</v>
      </c>
      <c r="N771">
        <v>0.25</v>
      </c>
      <c r="O771" t="str">
        <f>B771 &amp; E771 &amp; D771</f>
        <v>13CU-197-61</v>
      </c>
      <c r="P771">
        <v>6.6358967391304401E-6</v>
      </c>
      <c r="Q771">
        <v>10300603</v>
      </c>
    </row>
    <row r="772" spans="1:17" x14ac:dyDescent="0.25">
      <c r="A772">
        <v>12626111</v>
      </c>
      <c r="B772">
        <v>13</v>
      </c>
      <c r="D772" t="s">
        <v>78</v>
      </c>
      <c r="E772" t="s">
        <v>477</v>
      </c>
      <c r="F772" t="s">
        <v>1158</v>
      </c>
      <c r="G772" t="s">
        <v>1159</v>
      </c>
      <c r="H772">
        <v>1.73797E-4</v>
      </c>
      <c r="I772" t="s">
        <v>1080</v>
      </c>
      <c r="J772">
        <v>1.73797E-4</v>
      </c>
      <c r="K772" t="s">
        <v>1160</v>
      </c>
      <c r="L772" t="s">
        <v>1082</v>
      </c>
      <c r="M772" t="s">
        <v>1083</v>
      </c>
      <c r="N772">
        <v>0.25</v>
      </c>
      <c r="O772" t="str">
        <f>B772 &amp; E772 &amp; D772</f>
        <v>13CU-197-71</v>
      </c>
      <c r="P772">
        <v>4.7227445652173899E-7</v>
      </c>
      <c r="Q772">
        <v>10300603</v>
      </c>
    </row>
    <row r="773" spans="1:17" x14ac:dyDescent="0.25">
      <c r="A773">
        <v>12626111</v>
      </c>
      <c r="B773">
        <v>13</v>
      </c>
      <c r="D773" t="s">
        <v>78</v>
      </c>
      <c r="E773" t="s">
        <v>477</v>
      </c>
      <c r="F773" t="s">
        <v>80</v>
      </c>
      <c r="G773" t="s">
        <v>81</v>
      </c>
      <c r="H773">
        <v>3.1599499999999999E-3</v>
      </c>
      <c r="I773" t="s">
        <v>1080</v>
      </c>
      <c r="J773">
        <v>3.1599499999999999E-3</v>
      </c>
      <c r="K773" t="s">
        <v>1081</v>
      </c>
      <c r="L773" t="s">
        <v>1082</v>
      </c>
      <c r="M773" t="s">
        <v>1083</v>
      </c>
      <c r="N773">
        <v>0.25</v>
      </c>
      <c r="O773" t="str">
        <f>B773 &amp; E773 &amp; D773</f>
        <v>13CU-197-71</v>
      </c>
      <c r="P773">
        <v>8.5868206521739107E-6</v>
      </c>
      <c r="Q773">
        <v>10300603</v>
      </c>
    </row>
    <row r="774" spans="1:17" x14ac:dyDescent="0.25">
      <c r="A774">
        <v>12626111</v>
      </c>
      <c r="B774">
        <v>13</v>
      </c>
      <c r="D774" t="s">
        <v>78</v>
      </c>
      <c r="E774" t="s">
        <v>477</v>
      </c>
      <c r="F774" t="s">
        <v>1155</v>
      </c>
      <c r="G774" t="s">
        <v>1156</v>
      </c>
      <c r="H774">
        <v>2.6543600000000001E-3</v>
      </c>
      <c r="I774" t="s">
        <v>1080</v>
      </c>
      <c r="J774">
        <v>2.6543600000000001E-3</v>
      </c>
      <c r="K774" t="s">
        <v>1157</v>
      </c>
      <c r="L774" t="s">
        <v>1082</v>
      </c>
      <c r="M774" t="s">
        <v>1083</v>
      </c>
      <c r="N774">
        <v>0.25</v>
      </c>
      <c r="O774" t="str">
        <f>B774 &amp; E774 &amp; D774</f>
        <v>13CU-197-71</v>
      </c>
      <c r="P774">
        <v>7.2129347826087001E-6</v>
      </c>
      <c r="Q774">
        <v>10300603</v>
      </c>
    </row>
    <row r="775" spans="1:17" x14ac:dyDescent="0.25">
      <c r="A775">
        <v>12626111</v>
      </c>
      <c r="B775">
        <v>13</v>
      </c>
      <c r="D775" t="s">
        <v>78</v>
      </c>
      <c r="E775" t="s">
        <v>478</v>
      </c>
      <c r="F775" t="s">
        <v>1158</v>
      </c>
      <c r="G775" t="s">
        <v>1159</v>
      </c>
      <c r="H775">
        <v>6.6385000000000001E-4</v>
      </c>
      <c r="I775" t="s">
        <v>1080</v>
      </c>
      <c r="J775">
        <v>6.6385000000000001E-4</v>
      </c>
      <c r="K775" t="s">
        <v>1160</v>
      </c>
      <c r="L775" t="s">
        <v>1082</v>
      </c>
      <c r="M775" t="s">
        <v>1083</v>
      </c>
      <c r="N775">
        <v>1E-3</v>
      </c>
      <c r="O775" t="str">
        <f>B775 &amp; E775 &amp; D775</f>
        <v>13CU-21-11</v>
      </c>
      <c r="P775">
        <v>7.2157608695652201E-9</v>
      </c>
      <c r="Q775">
        <v>10300603</v>
      </c>
    </row>
    <row r="776" spans="1:17" x14ac:dyDescent="0.25">
      <c r="A776">
        <v>12626111</v>
      </c>
      <c r="B776">
        <v>13</v>
      </c>
      <c r="D776" t="s">
        <v>78</v>
      </c>
      <c r="E776" t="s">
        <v>478</v>
      </c>
      <c r="F776" t="s">
        <v>80</v>
      </c>
      <c r="G776" t="s">
        <v>81</v>
      </c>
      <c r="H776">
        <v>1.2070000000000001E-2</v>
      </c>
      <c r="I776" t="s">
        <v>1080</v>
      </c>
      <c r="J776">
        <v>1.2070000000000001E-2</v>
      </c>
      <c r="K776" t="s">
        <v>1081</v>
      </c>
      <c r="L776" t="s">
        <v>1082</v>
      </c>
      <c r="M776" t="s">
        <v>1083</v>
      </c>
      <c r="N776">
        <v>1E-3</v>
      </c>
      <c r="O776" t="str">
        <f>B776 &amp; E776 &amp; D776</f>
        <v>13CU-21-11</v>
      </c>
      <c r="P776">
        <v>1.31195652173913E-7</v>
      </c>
      <c r="Q776">
        <v>10300603</v>
      </c>
    </row>
    <row r="777" spans="1:17" x14ac:dyDescent="0.25">
      <c r="A777">
        <v>12626111</v>
      </c>
      <c r="B777">
        <v>13</v>
      </c>
      <c r="D777" t="s">
        <v>78</v>
      </c>
      <c r="E777" t="s">
        <v>478</v>
      </c>
      <c r="F777" t="s">
        <v>1155</v>
      </c>
      <c r="G777" t="s">
        <v>1156</v>
      </c>
      <c r="H777">
        <v>1.01388E-2</v>
      </c>
      <c r="I777" t="s">
        <v>1080</v>
      </c>
      <c r="J777">
        <v>1.01388E-2</v>
      </c>
      <c r="K777" t="s">
        <v>1157</v>
      </c>
      <c r="L777" t="s">
        <v>1082</v>
      </c>
      <c r="M777" t="s">
        <v>1083</v>
      </c>
      <c r="N777">
        <v>1E-3</v>
      </c>
      <c r="O777" t="str">
        <f>B777 &amp; E777 &amp; D777</f>
        <v>13CU-21-11</v>
      </c>
      <c r="P777">
        <v>1.10204347826087E-7</v>
      </c>
      <c r="Q777">
        <v>10300603</v>
      </c>
    </row>
    <row r="778" spans="1:17" x14ac:dyDescent="0.25">
      <c r="A778">
        <v>12626111</v>
      </c>
      <c r="B778">
        <v>13</v>
      </c>
      <c r="D778" t="s">
        <v>78</v>
      </c>
      <c r="E778" t="s">
        <v>479</v>
      </c>
      <c r="F778" t="s">
        <v>1158</v>
      </c>
      <c r="G778" t="s">
        <v>1159</v>
      </c>
      <c r="H778">
        <v>4.7913300000000001E-5</v>
      </c>
      <c r="I778" t="s">
        <v>1080</v>
      </c>
      <c r="J778">
        <v>4.7913300000000001E-5</v>
      </c>
      <c r="K778" t="s">
        <v>1160</v>
      </c>
      <c r="L778" t="s">
        <v>1082</v>
      </c>
      <c r="M778" t="s">
        <v>1083</v>
      </c>
      <c r="N778">
        <v>0.25</v>
      </c>
      <c r="O778" t="str">
        <f>B778 &amp; E778 &amp; D778</f>
        <v>13CU-22-11</v>
      </c>
      <c r="P778">
        <v>1.3019918478260899E-7</v>
      </c>
      <c r="Q778">
        <v>10300603</v>
      </c>
    </row>
    <row r="779" spans="1:17" x14ac:dyDescent="0.25">
      <c r="A779">
        <v>12626111</v>
      </c>
      <c r="B779">
        <v>13</v>
      </c>
      <c r="D779" t="s">
        <v>78</v>
      </c>
      <c r="E779" t="s">
        <v>479</v>
      </c>
      <c r="F779" t="s">
        <v>80</v>
      </c>
      <c r="G779" t="s">
        <v>81</v>
      </c>
      <c r="H779">
        <v>8.7115000000000001E-4</v>
      </c>
      <c r="I779" t="s">
        <v>1080</v>
      </c>
      <c r="J779">
        <v>8.7115000000000001E-4</v>
      </c>
      <c r="K779" t="s">
        <v>1081</v>
      </c>
      <c r="L779" t="s">
        <v>1082</v>
      </c>
      <c r="M779" t="s">
        <v>1083</v>
      </c>
      <c r="N779">
        <v>0.25</v>
      </c>
      <c r="O779" t="str">
        <f>B779 &amp; E779 &amp; D779</f>
        <v>13CU-22-11</v>
      </c>
      <c r="P779">
        <v>2.3672554347826098E-6</v>
      </c>
      <c r="Q779">
        <v>10300603</v>
      </c>
    </row>
    <row r="780" spans="1:17" x14ac:dyDescent="0.25">
      <c r="A780">
        <v>12626111</v>
      </c>
      <c r="B780">
        <v>13</v>
      </c>
      <c r="D780" t="s">
        <v>78</v>
      </c>
      <c r="E780" t="s">
        <v>479</v>
      </c>
      <c r="F780" t="s">
        <v>1155</v>
      </c>
      <c r="G780" t="s">
        <v>1156</v>
      </c>
      <c r="H780">
        <v>7.3176600000000001E-4</v>
      </c>
      <c r="I780" t="s">
        <v>1080</v>
      </c>
      <c r="J780">
        <v>7.3176600000000001E-4</v>
      </c>
      <c r="K780" t="s">
        <v>1157</v>
      </c>
      <c r="L780" t="s">
        <v>1082</v>
      </c>
      <c r="M780" t="s">
        <v>1083</v>
      </c>
      <c r="N780">
        <v>0.25</v>
      </c>
      <c r="O780" t="str">
        <f>B780 &amp; E780 &amp; D780</f>
        <v>13CU-22-11</v>
      </c>
      <c r="P780">
        <v>1.9884945652173899E-6</v>
      </c>
      <c r="Q780">
        <v>10300603</v>
      </c>
    </row>
    <row r="781" spans="1:17" x14ac:dyDescent="0.25">
      <c r="A781">
        <v>12626111</v>
      </c>
      <c r="B781">
        <v>13</v>
      </c>
      <c r="D781" t="s">
        <v>78</v>
      </c>
      <c r="E781" t="s">
        <v>480</v>
      </c>
      <c r="F781" t="s">
        <v>1158</v>
      </c>
      <c r="G781" t="s">
        <v>1159</v>
      </c>
      <c r="H781">
        <v>8.2609700000000003E-4</v>
      </c>
      <c r="I781" t="s">
        <v>1080</v>
      </c>
      <c r="J781">
        <v>8.2609700000000003E-4</v>
      </c>
      <c r="K781" t="s">
        <v>1160</v>
      </c>
      <c r="L781" t="s">
        <v>1082</v>
      </c>
      <c r="M781" t="s">
        <v>1083</v>
      </c>
      <c r="N781">
        <v>0.25</v>
      </c>
      <c r="O781" t="str">
        <f>B781 &amp; E781 &amp; D781</f>
        <v>13CU-22-101</v>
      </c>
      <c r="P781">
        <v>2.2448288043478298E-6</v>
      </c>
      <c r="Q781">
        <v>10300603</v>
      </c>
    </row>
    <row r="782" spans="1:17" x14ac:dyDescent="0.25">
      <c r="A782">
        <v>12626111</v>
      </c>
      <c r="B782">
        <v>13</v>
      </c>
      <c r="D782" t="s">
        <v>78</v>
      </c>
      <c r="E782" t="s">
        <v>480</v>
      </c>
      <c r="F782" t="s">
        <v>80</v>
      </c>
      <c r="G782" t="s">
        <v>81</v>
      </c>
      <c r="H782">
        <v>1.502E-2</v>
      </c>
      <c r="I782" t="s">
        <v>1080</v>
      </c>
      <c r="J782">
        <v>1.502E-2</v>
      </c>
      <c r="K782" t="s">
        <v>1081</v>
      </c>
      <c r="L782" t="s">
        <v>1082</v>
      </c>
      <c r="M782" t="s">
        <v>1083</v>
      </c>
      <c r="N782">
        <v>0.25</v>
      </c>
      <c r="O782" t="str">
        <f>B782 &amp; E782 &amp; D782</f>
        <v>13CU-22-101</v>
      </c>
      <c r="P782">
        <v>4.08152173913043E-5</v>
      </c>
      <c r="Q782">
        <v>10300603</v>
      </c>
    </row>
    <row r="783" spans="1:17" x14ac:dyDescent="0.25">
      <c r="A783">
        <v>12626111</v>
      </c>
      <c r="B783">
        <v>13</v>
      </c>
      <c r="D783" t="s">
        <v>78</v>
      </c>
      <c r="E783" t="s">
        <v>480</v>
      </c>
      <c r="F783" t="s">
        <v>1155</v>
      </c>
      <c r="G783" t="s">
        <v>1156</v>
      </c>
      <c r="H783">
        <v>1.2616799999999999E-2</v>
      </c>
      <c r="I783" t="s">
        <v>1080</v>
      </c>
      <c r="J783">
        <v>1.2616799999999999E-2</v>
      </c>
      <c r="K783" t="s">
        <v>1157</v>
      </c>
      <c r="L783" t="s">
        <v>1082</v>
      </c>
      <c r="M783" t="s">
        <v>1083</v>
      </c>
      <c r="N783">
        <v>0.25</v>
      </c>
      <c r="O783" t="str">
        <f>B783 &amp; E783 &amp; D783</f>
        <v>13CU-22-101</v>
      </c>
      <c r="P783">
        <v>3.4284782608695601E-5</v>
      </c>
      <c r="Q783">
        <v>10300603</v>
      </c>
    </row>
    <row r="784" spans="1:17" x14ac:dyDescent="0.25">
      <c r="A784">
        <v>12626111</v>
      </c>
      <c r="B784">
        <v>13</v>
      </c>
      <c r="D784" t="s">
        <v>78</v>
      </c>
      <c r="E784" t="s">
        <v>481</v>
      </c>
      <c r="F784" t="s">
        <v>1158</v>
      </c>
      <c r="G784" t="s">
        <v>1159</v>
      </c>
      <c r="H784">
        <v>8.2609700000000003E-4</v>
      </c>
      <c r="I784" t="s">
        <v>1080</v>
      </c>
      <c r="J784">
        <v>8.2609700000000003E-4</v>
      </c>
      <c r="K784" t="s">
        <v>1160</v>
      </c>
      <c r="L784" t="s">
        <v>1082</v>
      </c>
      <c r="M784" t="s">
        <v>1083</v>
      </c>
      <c r="N784">
        <v>0.25</v>
      </c>
      <c r="O784" t="str">
        <f>B784 &amp; E784 &amp; D784</f>
        <v>13CU-22-111</v>
      </c>
      <c r="P784">
        <v>2.2448288043478298E-6</v>
      </c>
      <c r="Q784">
        <v>10300603</v>
      </c>
    </row>
    <row r="785" spans="1:17" x14ac:dyDescent="0.25">
      <c r="A785">
        <v>12626111</v>
      </c>
      <c r="B785">
        <v>13</v>
      </c>
      <c r="D785" t="s">
        <v>78</v>
      </c>
      <c r="E785" t="s">
        <v>481</v>
      </c>
      <c r="F785" t="s">
        <v>80</v>
      </c>
      <c r="G785" t="s">
        <v>81</v>
      </c>
      <c r="H785">
        <v>1.502E-2</v>
      </c>
      <c r="I785" t="s">
        <v>1080</v>
      </c>
      <c r="J785">
        <v>1.502E-2</v>
      </c>
      <c r="K785" t="s">
        <v>1081</v>
      </c>
      <c r="L785" t="s">
        <v>1082</v>
      </c>
      <c r="M785" t="s">
        <v>1083</v>
      </c>
      <c r="N785">
        <v>0.25</v>
      </c>
      <c r="O785" t="str">
        <f>B785 &amp; E785 &amp; D785</f>
        <v>13CU-22-111</v>
      </c>
      <c r="P785">
        <v>4.08152173913043E-5</v>
      </c>
      <c r="Q785">
        <v>10300603</v>
      </c>
    </row>
    <row r="786" spans="1:17" x14ac:dyDescent="0.25">
      <c r="A786">
        <v>12626111</v>
      </c>
      <c r="B786">
        <v>13</v>
      </c>
      <c r="D786" t="s">
        <v>78</v>
      </c>
      <c r="E786" t="s">
        <v>481</v>
      </c>
      <c r="F786" t="s">
        <v>1155</v>
      </c>
      <c r="G786" t="s">
        <v>1156</v>
      </c>
      <c r="H786">
        <v>1.2616799999999999E-2</v>
      </c>
      <c r="I786" t="s">
        <v>1080</v>
      </c>
      <c r="J786">
        <v>1.2616799999999999E-2</v>
      </c>
      <c r="K786" t="s">
        <v>1157</v>
      </c>
      <c r="L786" t="s">
        <v>1082</v>
      </c>
      <c r="M786" t="s">
        <v>1083</v>
      </c>
      <c r="N786">
        <v>0.25</v>
      </c>
      <c r="O786" t="str">
        <f>B786 &amp; E786 &amp; D786</f>
        <v>13CU-22-111</v>
      </c>
      <c r="P786">
        <v>3.4284782608695601E-5</v>
      </c>
      <c r="Q786">
        <v>10300603</v>
      </c>
    </row>
    <row r="787" spans="1:17" x14ac:dyDescent="0.25">
      <c r="A787">
        <v>12626111</v>
      </c>
      <c r="B787">
        <v>13</v>
      </c>
      <c r="D787" t="s">
        <v>78</v>
      </c>
      <c r="E787" t="s">
        <v>482</v>
      </c>
      <c r="F787" t="s">
        <v>1158</v>
      </c>
      <c r="G787" t="s">
        <v>1159</v>
      </c>
      <c r="H787">
        <v>4.7913300000000001E-5</v>
      </c>
      <c r="I787" t="s">
        <v>1080</v>
      </c>
      <c r="J787">
        <v>4.7913300000000001E-5</v>
      </c>
      <c r="K787" t="s">
        <v>1160</v>
      </c>
      <c r="L787" t="s">
        <v>1082</v>
      </c>
      <c r="M787" t="s">
        <v>1083</v>
      </c>
      <c r="N787">
        <v>0.25</v>
      </c>
      <c r="O787" t="str">
        <f>B787 &amp; E787 &amp; D787</f>
        <v>13CU-22-21</v>
      </c>
      <c r="P787">
        <v>1.3019918478260899E-7</v>
      </c>
      <c r="Q787">
        <v>10300603</v>
      </c>
    </row>
    <row r="788" spans="1:17" x14ac:dyDescent="0.25">
      <c r="A788">
        <v>12626111</v>
      </c>
      <c r="B788">
        <v>13</v>
      </c>
      <c r="D788" t="s">
        <v>78</v>
      </c>
      <c r="E788" t="s">
        <v>482</v>
      </c>
      <c r="F788" t="s">
        <v>80</v>
      </c>
      <c r="G788" t="s">
        <v>81</v>
      </c>
      <c r="H788">
        <v>8.7115000000000001E-4</v>
      </c>
      <c r="I788" t="s">
        <v>1080</v>
      </c>
      <c r="J788">
        <v>8.7115000000000001E-4</v>
      </c>
      <c r="K788" t="s">
        <v>1081</v>
      </c>
      <c r="L788" t="s">
        <v>1082</v>
      </c>
      <c r="M788" t="s">
        <v>1083</v>
      </c>
      <c r="N788">
        <v>0.25</v>
      </c>
      <c r="O788" t="str">
        <f>B788 &amp; E788 &amp; D788</f>
        <v>13CU-22-21</v>
      </c>
      <c r="P788">
        <v>2.3672554347826098E-6</v>
      </c>
      <c r="Q788">
        <v>10300603</v>
      </c>
    </row>
    <row r="789" spans="1:17" x14ac:dyDescent="0.25">
      <c r="A789">
        <v>12626111</v>
      </c>
      <c r="B789">
        <v>13</v>
      </c>
      <c r="D789" t="s">
        <v>78</v>
      </c>
      <c r="E789" t="s">
        <v>482</v>
      </c>
      <c r="F789" t="s">
        <v>1155</v>
      </c>
      <c r="G789" t="s">
        <v>1156</v>
      </c>
      <c r="H789">
        <v>7.3176600000000001E-4</v>
      </c>
      <c r="I789" t="s">
        <v>1080</v>
      </c>
      <c r="J789">
        <v>7.3176600000000001E-4</v>
      </c>
      <c r="K789" t="s">
        <v>1157</v>
      </c>
      <c r="L789" t="s">
        <v>1082</v>
      </c>
      <c r="M789" t="s">
        <v>1083</v>
      </c>
      <c r="N789">
        <v>0.25</v>
      </c>
      <c r="O789" t="str">
        <f>B789 &amp; E789 &amp; D789</f>
        <v>13CU-22-21</v>
      </c>
      <c r="P789">
        <v>1.9884945652173899E-6</v>
      </c>
      <c r="Q789">
        <v>10300603</v>
      </c>
    </row>
    <row r="790" spans="1:17" x14ac:dyDescent="0.25">
      <c r="A790">
        <v>12626111</v>
      </c>
      <c r="B790">
        <v>13</v>
      </c>
      <c r="D790" t="s">
        <v>78</v>
      </c>
      <c r="E790" t="s">
        <v>483</v>
      </c>
      <c r="F790" t="s">
        <v>1158</v>
      </c>
      <c r="G790" t="s">
        <v>1159</v>
      </c>
      <c r="H790">
        <v>8.2609999999999997E-5</v>
      </c>
      <c r="I790" t="s">
        <v>1080</v>
      </c>
      <c r="J790">
        <v>8.2609999999999997E-5</v>
      </c>
      <c r="K790" t="s">
        <v>1160</v>
      </c>
      <c r="L790" t="s">
        <v>1082</v>
      </c>
      <c r="M790" t="s">
        <v>1083</v>
      </c>
      <c r="N790">
        <v>0.25</v>
      </c>
      <c r="O790" t="str">
        <f>B790 &amp; E790 &amp; D790</f>
        <v>13CU-22-31</v>
      </c>
      <c r="P790">
        <v>2.2448369565217399E-7</v>
      </c>
      <c r="Q790">
        <v>10300603</v>
      </c>
    </row>
    <row r="791" spans="1:17" x14ac:dyDescent="0.25">
      <c r="A791">
        <v>12626111</v>
      </c>
      <c r="B791">
        <v>13</v>
      </c>
      <c r="D791" t="s">
        <v>78</v>
      </c>
      <c r="E791" t="s">
        <v>483</v>
      </c>
      <c r="F791" t="s">
        <v>80</v>
      </c>
      <c r="G791" t="s">
        <v>81</v>
      </c>
      <c r="H791">
        <v>1.5020000000000001E-3</v>
      </c>
      <c r="I791" t="s">
        <v>1080</v>
      </c>
      <c r="J791">
        <v>1.5020000000000001E-3</v>
      </c>
      <c r="K791" t="s">
        <v>1081</v>
      </c>
      <c r="L791" t="s">
        <v>1082</v>
      </c>
      <c r="M791" t="s">
        <v>1083</v>
      </c>
      <c r="N791">
        <v>0.25</v>
      </c>
      <c r="O791" t="str">
        <f>B791 &amp; E791 &amp; D791</f>
        <v>13CU-22-31</v>
      </c>
      <c r="P791">
        <v>4.0815217391304304E-6</v>
      </c>
      <c r="Q791">
        <v>10300603</v>
      </c>
    </row>
    <row r="792" spans="1:17" x14ac:dyDescent="0.25">
      <c r="A792">
        <v>12626111</v>
      </c>
      <c r="B792">
        <v>13</v>
      </c>
      <c r="D792" t="s">
        <v>78</v>
      </c>
      <c r="E792" t="s">
        <v>483</v>
      </c>
      <c r="F792" t="s">
        <v>1155</v>
      </c>
      <c r="G792" t="s">
        <v>1156</v>
      </c>
      <c r="H792">
        <v>1.26168E-3</v>
      </c>
      <c r="I792" t="s">
        <v>1080</v>
      </c>
      <c r="J792">
        <v>1.26168E-3</v>
      </c>
      <c r="K792" t="s">
        <v>1157</v>
      </c>
      <c r="L792" t="s">
        <v>1082</v>
      </c>
      <c r="M792" t="s">
        <v>1083</v>
      </c>
      <c r="N792">
        <v>0.25</v>
      </c>
      <c r="O792" t="str">
        <f>B792 &amp; E792 &amp; D792</f>
        <v>13CU-22-31</v>
      </c>
      <c r="P792">
        <v>3.4284782608695702E-6</v>
      </c>
      <c r="Q792">
        <v>10300603</v>
      </c>
    </row>
    <row r="793" spans="1:17" x14ac:dyDescent="0.25">
      <c r="A793">
        <v>12626111</v>
      </c>
      <c r="B793">
        <v>13</v>
      </c>
      <c r="D793" t="s">
        <v>78</v>
      </c>
      <c r="E793" t="s">
        <v>484</v>
      </c>
      <c r="F793" t="s">
        <v>1158</v>
      </c>
      <c r="G793" t="s">
        <v>1159</v>
      </c>
      <c r="H793">
        <v>8.2609999999999997E-5</v>
      </c>
      <c r="I793" t="s">
        <v>1080</v>
      </c>
      <c r="J793">
        <v>8.2609999999999997E-5</v>
      </c>
      <c r="K793" t="s">
        <v>1160</v>
      </c>
      <c r="L793" t="s">
        <v>1082</v>
      </c>
      <c r="M793" t="s">
        <v>1083</v>
      </c>
      <c r="N793">
        <v>0.25</v>
      </c>
      <c r="O793" t="str">
        <f>B793 &amp; E793 &amp; D793</f>
        <v>13CU-22-41</v>
      </c>
      <c r="P793">
        <v>2.2448369565217399E-7</v>
      </c>
      <c r="Q793">
        <v>10300603</v>
      </c>
    </row>
    <row r="794" spans="1:17" x14ac:dyDescent="0.25">
      <c r="A794">
        <v>12626111</v>
      </c>
      <c r="B794">
        <v>13</v>
      </c>
      <c r="D794" t="s">
        <v>78</v>
      </c>
      <c r="E794" t="s">
        <v>484</v>
      </c>
      <c r="F794" t="s">
        <v>80</v>
      </c>
      <c r="G794" t="s">
        <v>81</v>
      </c>
      <c r="H794">
        <v>1.5020000000000001E-3</v>
      </c>
      <c r="I794" t="s">
        <v>1080</v>
      </c>
      <c r="J794">
        <v>1.5020000000000001E-3</v>
      </c>
      <c r="K794" t="s">
        <v>1081</v>
      </c>
      <c r="L794" t="s">
        <v>1082</v>
      </c>
      <c r="M794" t="s">
        <v>1083</v>
      </c>
      <c r="N794">
        <v>0.25</v>
      </c>
      <c r="O794" t="str">
        <f>B794 &amp; E794 &amp; D794</f>
        <v>13CU-22-41</v>
      </c>
      <c r="P794">
        <v>4.0815217391304304E-6</v>
      </c>
      <c r="Q794">
        <v>10300603</v>
      </c>
    </row>
    <row r="795" spans="1:17" x14ac:dyDescent="0.25">
      <c r="A795">
        <v>12626111</v>
      </c>
      <c r="B795">
        <v>13</v>
      </c>
      <c r="D795" t="s">
        <v>78</v>
      </c>
      <c r="E795" t="s">
        <v>484</v>
      </c>
      <c r="F795" t="s">
        <v>1155</v>
      </c>
      <c r="G795" t="s">
        <v>1156</v>
      </c>
      <c r="H795">
        <v>1.26168E-3</v>
      </c>
      <c r="I795" t="s">
        <v>1080</v>
      </c>
      <c r="J795">
        <v>1.26168E-3</v>
      </c>
      <c r="K795" t="s">
        <v>1157</v>
      </c>
      <c r="L795" t="s">
        <v>1082</v>
      </c>
      <c r="M795" t="s">
        <v>1083</v>
      </c>
      <c r="N795">
        <v>0.25</v>
      </c>
      <c r="O795" t="str">
        <f>B795 &amp; E795 &amp; D795</f>
        <v>13CU-22-41</v>
      </c>
      <c r="P795">
        <v>3.4284782608695702E-6</v>
      </c>
      <c r="Q795">
        <v>10300603</v>
      </c>
    </row>
    <row r="796" spans="1:17" x14ac:dyDescent="0.25">
      <c r="A796">
        <v>12626111</v>
      </c>
      <c r="B796">
        <v>13</v>
      </c>
      <c r="D796" t="s">
        <v>78</v>
      </c>
      <c r="E796" t="s">
        <v>485</v>
      </c>
      <c r="F796" t="s">
        <v>1158</v>
      </c>
      <c r="G796" t="s">
        <v>1159</v>
      </c>
      <c r="H796">
        <v>1.09046E-4</v>
      </c>
      <c r="I796" t="s">
        <v>1080</v>
      </c>
      <c r="J796">
        <v>1.09046E-4</v>
      </c>
      <c r="K796" t="s">
        <v>1160</v>
      </c>
      <c r="L796" t="s">
        <v>1082</v>
      </c>
      <c r="M796" t="s">
        <v>1083</v>
      </c>
      <c r="N796">
        <v>0.25</v>
      </c>
      <c r="O796" t="str">
        <f>B796 &amp; E796 &amp; D796</f>
        <v>13CU-22-51</v>
      </c>
      <c r="P796">
        <v>2.96320652173913E-7</v>
      </c>
      <c r="Q796">
        <v>10300603</v>
      </c>
    </row>
    <row r="797" spans="1:17" x14ac:dyDescent="0.25">
      <c r="A797">
        <v>12626111</v>
      </c>
      <c r="B797">
        <v>13</v>
      </c>
      <c r="D797" t="s">
        <v>78</v>
      </c>
      <c r="E797" t="s">
        <v>485</v>
      </c>
      <c r="F797" t="s">
        <v>80</v>
      </c>
      <c r="G797" t="s">
        <v>81</v>
      </c>
      <c r="H797">
        <v>1.9826499999999999E-3</v>
      </c>
      <c r="I797" t="s">
        <v>1080</v>
      </c>
      <c r="J797">
        <v>1.9826499999999999E-3</v>
      </c>
      <c r="K797" t="s">
        <v>1081</v>
      </c>
      <c r="L797" t="s">
        <v>1082</v>
      </c>
      <c r="M797" t="s">
        <v>1083</v>
      </c>
      <c r="N797">
        <v>0.25</v>
      </c>
      <c r="O797" t="str">
        <f>B797 &amp; E797 &amp; D797</f>
        <v>13CU-22-51</v>
      </c>
      <c r="P797">
        <v>5.3876358695652203E-6</v>
      </c>
      <c r="Q797">
        <v>10300603</v>
      </c>
    </row>
    <row r="798" spans="1:17" x14ac:dyDescent="0.25">
      <c r="A798">
        <v>12626111</v>
      </c>
      <c r="B798">
        <v>13</v>
      </c>
      <c r="D798" t="s">
        <v>78</v>
      </c>
      <c r="E798" t="s">
        <v>485</v>
      </c>
      <c r="F798" t="s">
        <v>1155</v>
      </c>
      <c r="G798" t="s">
        <v>1156</v>
      </c>
      <c r="H798">
        <v>1.6654300000000001E-3</v>
      </c>
      <c r="I798" t="s">
        <v>1080</v>
      </c>
      <c r="J798">
        <v>1.6654300000000001E-3</v>
      </c>
      <c r="K798" t="s">
        <v>1157</v>
      </c>
      <c r="L798" t="s">
        <v>1082</v>
      </c>
      <c r="M798" t="s">
        <v>1083</v>
      </c>
      <c r="N798">
        <v>0.25</v>
      </c>
      <c r="O798" t="str">
        <f>B798 &amp; E798 &amp; D798</f>
        <v>13CU-22-51</v>
      </c>
      <c r="P798">
        <v>4.5256250000000004E-6</v>
      </c>
      <c r="Q798">
        <v>10300603</v>
      </c>
    </row>
    <row r="799" spans="1:17" x14ac:dyDescent="0.25">
      <c r="A799">
        <v>12626111</v>
      </c>
      <c r="B799">
        <v>13</v>
      </c>
      <c r="D799" t="s">
        <v>78</v>
      </c>
      <c r="E799" t="s">
        <v>486</v>
      </c>
      <c r="F799" t="s">
        <v>1158</v>
      </c>
      <c r="G799" t="s">
        <v>1159</v>
      </c>
      <c r="H799">
        <v>1.3217599999999999E-4</v>
      </c>
      <c r="I799" t="s">
        <v>1080</v>
      </c>
      <c r="J799">
        <v>1.3217599999999999E-4</v>
      </c>
      <c r="K799" t="s">
        <v>1160</v>
      </c>
      <c r="L799" t="s">
        <v>1082</v>
      </c>
      <c r="M799" t="s">
        <v>1083</v>
      </c>
      <c r="N799">
        <v>0.25</v>
      </c>
      <c r="O799" t="str">
        <f>B799 &amp; E799 &amp; D799</f>
        <v>13CU-22-61</v>
      </c>
      <c r="P799">
        <v>3.59173913043478E-7</v>
      </c>
      <c r="Q799">
        <v>10300603</v>
      </c>
    </row>
    <row r="800" spans="1:17" x14ac:dyDescent="0.25">
      <c r="A800">
        <v>12626111</v>
      </c>
      <c r="B800">
        <v>13</v>
      </c>
      <c r="D800" t="s">
        <v>78</v>
      </c>
      <c r="E800" t="s">
        <v>486</v>
      </c>
      <c r="F800" t="s">
        <v>80</v>
      </c>
      <c r="G800" t="s">
        <v>81</v>
      </c>
      <c r="H800">
        <v>2.4031999999999999E-3</v>
      </c>
      <c r="I800" t="s">
        <v>1080</v>
      </c>
      <c r="J800">
        <v>2.4031999999999999E-3</v>
      </c>
      <c r="K800" t="s">
        <v>1081</v>
      </c>
      <c r="L800" t="s">
        <v>1082</v>
      </c>
      <c r="M800" t="s">
        <v>1083</v>
      </c>
      <c r="N800">
        <v>0.25</v>
      </c>
      <c r="O800" t="str">
        <f>B800 &amp; E800 &amp; D800</f>
        <v>13CU-22-61</v>
      </c>
      <c r="P800">
        <v>6.5304347826087003E-6</v>
      </c>
      <c r="Q800">
        <v>10300603</v>
      </c>
    </row>
    <row r="801" spans="1:17" x14ac:dyDescent="0.25">
      <c r="A801">
        <v>12626111</v>
      </c>
      <c r="B801">
        <v>13</v>
      </c>
      <c r="D801" t="s">
        <v>78</v>
      </c>
      <c r="E801" t="s">
        <v>486</v>
      </c>
      <c r="F801" t="s">
        <v>1155</v>
      </c>
      <c r="G801" t="s">
        <v>1156</v>
      </c>
      <c r="H801">
        <v>2.0186900000000001E-3</v>
      </c>
      <c r="I801" t="s">
        <v>1080</v>
      </c>
      <c r="J801">
        <v>2.0186900000000001E-3</v>
      </c>
      <c r="K801" t="s">
        <v>1157</v>
      </c>
      <c r="L801" t="s">
        <v>1082</v>
      </c>
      <c r="M801" t="s">
        <v>1083</v>
      </c>
      <c r="N801">
        <v>0.25</v>
      </c>
      <c r="O801" t="str">
        <f>B801 &amp; E801 &amp; D801</f>
        <v>13CU-22-61</v>
      </c>
      <c r="P801">
        <v>5.4855706521739097E-6</v>
      </c>
      <c r="Q801">
        <v>10300603</v>
      </c>
    </row>
    <row r="802" spans="1:17" x14ac:dyDescent="0.25">
      <c r="A802">
        <v>12626111</v>
      </c>
      <c r="B802">
        <v>13</v>
      </c>
      <c r="D802" t="s">
        <v>78</v>
      </c>
      <c r="E802" t="s">
        <v>487</v>
      </c>
      <c r="F802" t="s">
        <v>1158</v>
      </c>
      <c r="G802" t="s">
        <v>1159</v>
      </c>
      <c r="H802">
        <v>3.3043999999999999E-4</v>
      </c>
      <c r="I802" t="s">
        <v>1080</v>
      </c>
      <c r="J802">
        <v>3.3043999999999999E-4</v>
      </c>
      <c r="K802" t="s">
        <v>1160</v>
      </c>
      <c r="L802" t="s">
        <v>1082</v>
      </c>
      <c r="M802" t="s">
        <v>1083</v>
      </c>
      <c r="N802">
        <v>0.25</v>
      </c>
      <c r="O802" t="str">
        <f>B802 &amp; E802 &amp; D802</f>
        <v>13CU-22-71</v>
      </c>
      <c r="P802">
        <v>8.9793478260869596E-7</v>
      </c>
      <c r="Q802">
        <v>10300603</v>
      </c>
    </row>
    <row r="803" spans="1:17" x14ac:dyDescent="0.25">
      <c r="A803">
        <v>12626111</v>
      </c>
      <c r="B803">
        <v>13</v>
      </c>
      <c r="D803" t="s">
        <v>78</v>
      </c>
      <c r="E803" t="s">
        <v>487</v>
      </c>
      <c r="F803" t="s">
        <v>80</v>
      </c>
      <c r="G803" t="s">
        <v>81</v>
      </c>
      <c r="H803">
        <v>6.0080000000000003E-3</v>
      </c>
      <c r="I803" t="s">
        <v>1080</v>
      </c>
      <c r="J803">
        <v>6.0080000000000003E-3</v>
      </c>
      <c r="K803" t="s">
        <v>1081</v>
      </c>
      <c r="L803" t="s">
        <v>1082</v>
      </c>
      <c r="M803" t="s">
        <v>1083</v>
      </c>
      <c r="N803">
        <v>0.25</v>
      </c>
      <c r="O803" t="str">
        <f>B803 &amp; E803 &amp; D803</f>
        <v>13CU-22-71</v>
      </c>
      <c r="P803">
        <v>1.6326086956521701E-5</v>
      </c>
      <c r="Q803">
        <v>10300603</v>
      </c>
    </row>
    <row r="804" spans="1:17" x14ac:dyDescent="0.25">
      <c r="A804">
        <v>12626111</v>
      </c>
      <c r="B804">
        <v>13</v>
      </c>
      <c r="D804" t="s">
        <v>78</v>
      </c>
      <c r="E804" t="s">
        <v>487</v>
      </c>
      <c r="F804" t="s">
        <v>1155</v>
      </c>
      <c r="G804" t="s">
        <v>1156</v>
      </c>
      <c r="H804">
        <v>5.0467200000000002E-3</v>
      </c>
      <c r="I804" t="s">
        <v>1080</v>
      </c>
      <c r="J804">
        <v>5.0467200000000002E-3</v>
      </c>
      <c r="K804" t="s">
        <v>1157</v>
      </c>
      <c r="L804" t="s">
        <v>1082</v>
      </c>
      <c r="M804" t="s">
        <v>1083</v>
      </c>
      <c r="N804">
        <v>0.25</v>
      </c>
      <c r="O804" t="str">
        <f>B804 &amp; E804 &amp; D804</f>
        <v>13CU-22-71</v>
      </c>
      <c r="P804">
        <v>1.3713913043478299E-5</v>
      </c>
      <c r="Q804">
        <v>10300603</v>
      </c>
    </row>
    <row r="805" spans="1:17" x14ac:dyDescent="0.25">
      <c r="A805">
        <v>12626111</v>
      </c>
      <c r="B805">
        <v>13</v>
      </c>
      <c r="D805" t="s">
        <v>78</v>
      </c>
      <c r="E805" t="s">
        <v>488</v>
      </c>
      <c r="F805" t="s">
        <v>1158</v>
      </c>
      <c r="G805" t="s">
        <v>1159</v>
      </c>
      <c r="H805">
        <v>6.1957199999999998E-4</v>
      </c>
      <c r="I805" t="s">
        <v>1080</v>
      </c>
      <c r="J805">
        <v>6.1957199999999998E-4</v>
      </c>
      <c r="K805" t="s">
        <v>1160</v>
      </c>
      <c r="L805" t="s">
        <v>1082</v>
      </c>
      <c r="M805" t="s">
        <v>1083</v>
      </c>
      <c r="N805">
        <v>0.25</v>
      </c>
      <c r="O805" t="str">
        <f>B805 &amp; E805 &amp; D805</f>
        <v>13CU-22-81</v>
      </c>
      <c r="P805">
        <v>1.6836195652173899E-6</v>
      </c>
      <c r="Q805">
        <v>10300603</v>
      </c>
    </row>
    <row r="806" spans="1:17" x14ac:dyDescent="0.25">
      <c r="A806">
        <v>12626111</v>
      </c>
      <c r="B806">
        <v>13</v>
      </c>
      <c r="D806" t="s">
        <v>78</v>
      </c>
      <c r="E806" t="s">
        <v>488</v>
      </c>
      <c r="F806" t="s">
        <v>1155</v>
      </c>
      <c r="G806" t="s">
        <v>1156</v>
      </c>
      <c r="H806">
        <v>9.4625600000000001E-3</v>
      </c>
      <c r="I806" t="s">
        <v>1080</v>
      </c>
      <c r="J806">
        <v>9.4625600000000001E-3</v>
      </c>
      <c r="K806" t="s">
        <v>1157</v>
      </c>
      <c r="L806" t="s">
        <v>1082</v>
      </c>
      <c r="M806" t="s">
        <v>1083</v>
      </c>
      <c r="N806">
        <v>0.25</v>
      </c>
      <c r="O806" t="str">
        <f>B806 &amp; E806 &amp; D806</f>
        <v>13CU-22-81</v>
      </c>
      <c r="P806">
        <v>2.57134782608696E-5</v>
      </c>
      <c r="Q806">
        <v>10300603</v>
      </c>
    </row>
    <row r="807" spans="1:17" x14ac:dyDescent="0.25">
      <c r="A807">
        <v>12626111</v>
      </c>
      <c r="B807">
        <v>13</v>
      </c>
      <c r="D807" t="s">
        <v>78</v>
      </c>
      <c r="E807" t="s">
        <v>488</v>
      </c>
      <c r="F807" t="s">
        <v>80</v>
      </c>
      <c r="G807" t="s">
        <v>81</v>
      </c>
      <c r="H807">
        <v>5.6324799999999996E-3</v>
      </c>
      <c r="I807" t="s">
        <v>1080</v>
      </c>
      <c r="J807">
        <v>5.6324799999999996E-3</v>
      </c>
      <c r="K807" t="s">
        <v>1365</v>
      </c>
      <c r="L807" t="s">
        <v>1082</v>
      </c>
      <c r="M807" t="s">
        <v>1083</v>
      </c>
      <c r="N807">
        <v>0.25</v>
      </c>
      <c r="O807" t="str">
        <f>B807 &amp; E807 &amp; D807</f>
        <v>13CU-22-81</v>
      </c>
      <c r="P807">
        <v>1.5305652173913001E-5</v>
      </c>
      <c r="Q807">
        <v>10300603</v>
      </c>
    </row>
    <row r="808" spans="1:17" x14ac:dyDescent="0.25">
      <c r="A808">
        <v>12626111</v>
      </c>
      <c r="B808">
        <v>13</v>
      </c>
      <c r="D808" t="s">
        <v>78</v>
      </c>
      <c r="E808" t="s">
        <v>489</v>
      </c>
      <c r="F808" t="s">
        <v>1158</v>
      </c>
      <c r="G808" t="s">
        <v>1159</v>
      </c>
      <c r="H808">
        <v>6.1957199999999998E-4</v>
      </c>
      <c r="I808" t="s">
        <v>1080</v>
      </c>
      <c r="J808">
        <v>6.1957199999999998E-4</v>
      </c>
      <c r="K808" t="s">
        <v>1160</v>
      </c>
      <c r="L808" t="s">
        <v>1082</v>
      </c>
      <c r="M808" t="s">
        <v>1083</v>
      </c>
      <c r="N808">
        <v>0.25</v>
      </c>
      <c r="O808" t="str">
        <f>B808 &amp; E808 &amp; D808</f>
        <v>13CU-22-91</v>
      </c>
      <c r="P808">
        <v>1.6836195652173899E-6</v>
      </c>
      <c r="Q808">
        <v>10300603</v>
      </c>
    </row>
    <row r="809" spans="1:17" x14ac:dyDescent="0.25">
      <c r="A809">
        <v>12626111</v>
      </c>
      <c r="B809">
        <v>13</v>
      </c>
      <c r="D809" t="s">
        <v>78</v>
      </c>
      <c r="E809" t="s">
        <v>489</v>
      </c>
      <c r="F809" t="s">
        <v>1155</v>
      </c>
      <c r="G809" t="s">
        <v>1156</v>
      </c>
      <c r="H809">
        <v>9.4625600000000001E-3</v>
      </c>
      <c r="I809" t="s">
        <v>1080</v>
      </c>
      <c r="J809">
        <v>9.4625600000000001E-3</v>
      </c>
      <c r="K809" t="s">
        <v>1157</v>
      </c>
      <c r="L809" t="s">
        <v>1082</v>
      </c>
      <c r="M809" t="s">
        <v>1083</v>
      </c>
      <c r="N809">
        <v>0.25</v>
      </c>
      <c r="O809" t="str">
        <f>B809 &amp; E809 &amp; D809</f>
        <v>13CU-22-91</v>
      </c>
      <c r="P809">
        <v>2.57134782608696E-5</v>
      </c>
      <c r="Q809">
        <v>10300603</v>
      </c>
    </row>
    <row r="810" spans="1:17" x14ac:dyDescent="0.25">
      <c r="A810">
        <v>12626111</v>
      </c>
      <c r="B810">
        <v>13</v>
      </c>
      <c r="D810" t="s">
        <v>78</v>
      </c>
      <c r="E810" t="s">
        <v>489</v>
      </c>
      <c r="F810" t="s">
        <v>80</v>
      </c>
      <c r="G810" t="s">
        <v>81</v>
      </c>
      <c r="H810">
        <v>5.6324799999999996E-3</v>
      </c>
      <c r="I810" t="s">
        <v>1080</v>
      </c>
      <c r="J810">
        <v>5.6324799999999996E-3</v>
      </c>
      <c r="K810" t="s">
        <v>1365</v>
      </c>
      <c r="L810" t="s">
        <v>1082</v>
      </c>
      <c r="M810" t="s">
        <v>1083</v>
      </c>
      <c r="N810">
        <v>0.25</v>
      </c>
      <c r="O810" t="str">
        <f>B810 &amp; E810 &amp; D810</f>
        <v>13CU-22-91</v>
      </c>
      <c r="P810">
        <v>1.5305652173913001E-5</v>
      </c>
      <c r="Q810">
        <v>10300603</v>
      </c>
    </row>
    <row r="811" spans="1:17" x14ac:dyDescent="0.25">
      <c r="A811">
        <v>12626111</v>
      </c>
      <c r="B811">
        <v>13</v>
      </c>
      <c r="D811" t="s">
        <v>78</v>
      </c>
      <c r="E811" t="s">
        <v>490</v>
      </c>
      <c r="F811" t="s">
        <v>1158</v>
      </c>
      <c r="G811" t="s">
        <v>1159</v>
      </c>
      <c r="H811">
        <v>1.6328099999999999E-3</v>
      </c>
      <c r="I811" t="s">
        <v>1080</v>
      </c>
      <c r="J811">
        <v>1.6328099999999999E-3</v>
      </c>
      <c r="K811" t="s">
        <v>1160</v>
      </c>
      <c r="L811" t="s">
        <v>1082</v>
      </c>
      <c r="M811" t="s">
        <v>1083</v>
      </c>
      <c r="N811">
        <v>0.25</v>
      </c>
      <c r="O811" t="str">
        <f>B811 &amp; E811 &amp; D811</f>
        <v>13CU-291-121</v>
      </c>
      <c r="P811">
        <v>4.4369836956521703E-6</v>
      </c>
      <c r="Q811">
        <v>10300603</v>
      </c>
    </row>
    <row r="812" spans="1:17" x14ac:dyDescent="0.25">
      <c r="A812">
        <v>12626111</v>
      </c>
      <c r="B812">
        <v>13</v>
      </c>
      <c r="D812" t="s">
        <v>78</v>
      </c>
      <c r="E812" t="s">
        <v>490</v>
      </c>
      <c r="F812" t="s">
        <v>80</v>
      </c>
      <c r="G812" t="s">
        <v>81</v>
      </c>
      <c r="H812">
        <v>2.9687499999999999E-2</v>
      </c>
      <c r="I812" t="s">
        <v>1080</v>
      </c>
      <c r="J812">
        <v>2.9687499999999999E-2</v>
      </c>
      <c r="K812" t="s">
        <v>1081</v>
      </c>
      <c r="L812" t="s">
        <v>1082</v>
      </c>
      <c r="M812" t="s">
        <v>1083</v>
      </c>
      <c r="N812">
        <v>0.25</v>
      </c>
      <c r="O812" t="str">
        <f>B812 &amp; E812 &amp; D812</f>
        <v>13CU-291-121</v>
      </c>
      <c r="P812">
        <v>8.0672554347826096E-5</v>
      </c>
      <c r="Q812">
        <v>10300603</v>
      </c>
    </row>
    <row r="813" spans="1:17" x14ac:dyDescent="0.25">
      <c r="A813">
        <v>12626111</v>
      </c>
      <c r="B813">
        <v>13</v>
      </c>
      <c r="D813" t="s">
        <v>78</v>
      </c>
      <c r="E813" t="s">
        <v>490</v>
      </c>
      <c r="F813" t="s">
        <v>1155</v>
      </c>
      <c r="G813" t="s">
        <v>1156</v>
      </c>
      <c r="H813">
        <v>2.4937500000000001E-2</v>
      </c>
      <c r="I813" t="s">
        <v>1080</v>
      </c>
      <c r="J813">
        <v>2.4937500000000001E-2</v>
      </c>
      <c r="K813" t="s">
        <v>1157</v>
      </c>
      <c r="L813" t="s">
        <v>1082</v>
      </c>
      <c r="M813" t="s">
        <v>1083</v>
      </c>
      <c r="N813">
        <v>0.25</v>
      </c>
      <c r="O813" t="str">
        <f>B813 &amp; E813 &amp; D813</f>
        <v>13CU-291-121</v>
      </c>
      <c r="P813">
        <v>6.7764945652173901E-5</v>
      </c>
      <c r="Q813">
        <v>10300603</v>
      </c>
    </row>
    <row r="814" spans="1:17" x14ac:dyDescent="0.25">
      <c r="A814">
        <v>12626111</v>
      </c>
      <c r="B814">
        <v>13</v>
      </c>
      <c r="D814" t="s">
        <v>78</v>
      </c>
      <c r="E814" t="s">
        <v>491</v>
      </c>
      <c r="F814" t="s">
        <v>1158</v>
      </c>
      <c r="G814" t="s">
        <v>1159</v>
      </c>
      <c r="H814">
        <v>1.6328099999999999E-3</v>
      </c>
      <c r="I814" t="s">
        <v>1080</v>
      </c>
      <c r="J814">
        <v>1.6328099999999999E-3</v>
      </c>
      <c r="K814" t="s">
        <v>1160</v>
      </c>
      <c r="L814" t="s">
        <v>1082</v>
      </c>
      <c r="M814" t="s">
        <v>1083</v>
      </c>
      <c r="N814">
        <v>0.25</v>
      </c>
      <c r="O814" t="str">
        <f>B814 &amp; E814 &amp; D814</f>
        <v>13CU-291-131</v>
      </c>
      <c r="P814">
        <v>4.4369836956521703E-6</v>
      </c>
      <c r="Q814">
        <v>10300603</v>
      </c>
    </row>
    <row r="815" spans="1:17" x14ac:dyDescent="0.25">
      <c r="A815">
        <v>12626111</v>
      </c>
      <c r="B815">
        <v>13</v>
      </c>
      <c r="D815" t="s">
        <v>78</v>
      </c>
      <c r="E815" t="s">
        <v>491</v>
      </c>
      <c r="F815" t="s">
        <v>80</v>
      </c>
      <c r="G815" t="s">
        <v>81</v>
      </c>
      <c r="H815">
        <v>2.9687499999999999E-2</v>
      </c>
      <c r="I815" t="s">
        <v>1080</v>
      </c>
      <c r="J815">
        <v>2.9687499999999999E-2</v>
      </c>
      <c r="K815" t="s">
        <v>1081</v>
      </c>
      <c r="L815" t="s">
        <v>1082</v>
      </c>
      <c r="M815" t="s">
        <v>1083</v>
      </c>
      <c r="N815">
        <v>0.25</v>
      </c>
      <c r="O815" t="str">
        <f>B815 &amp; E815 &amp; D815</f>
        <v>13CU-291-131</v>
      </c>
      <c r="P815">
        <v>8.0672554347826096E-5</v>
      </c>
      <c r="Q815">
        <v>10300603</v>
      </c>
    </row>
    <row r="816" spans="1:17" x14ac:dyDescent="0.25">
      <c r="A816">
        <v>12626111</v>
      </c>
      <c r="B816">
        <v>13</v>
      </c>
      <c r="D816" t="s">
        <v>78</v>
      </c>
      <c r="E816" t="s">
        <v>491</v>
      </c>
      <c r="F816" t="s">
        <v>1155</v>
      </c>
      <c r="G816" t="s">
        <v>1156</v>
      </c>
      <c r="H816">
        <v>2.4937500000000001E-2</v>
      </c>
      <c r="I816" t="s">
        <v>1080</v>
      </c>
      <c r="J816">
        <v>2.4937500000000001E-2</v>
      </c>
      <c r="K816" t="s">
        <v>1157</v>
      </c>
      <c r="L816" t="s">
        <v>1082</v>
      </c>
      <c r="M816" t="s">
        <v>1083</v>
      </c>
      <c r="N816">
        <v>0.25</v>
      </c>
      <c r="O816" t="str">
        <f>B816 &amp; E816 &amp; D816</f>
        <v>13CU-291-131</v>
      </c>
      <c r="P816">
        <v>6.7764945652173901E-5</v>
      </c>
      <c r="Q816">
        <v>10300603</v>
      </c>
    </row>
    <row r="817" spans="1:17" x14ac:dyDescent="0.25">
      <c r="A817">
        <v>12626111</v>
      </c>
      <c r="B817">
        <v>13</v>
      </c>
      <c r="D817" t="s">
        <v>78</v>
      </c>
      <c r="E817" t="s">
        <v>492</v>
      </c>
      <c r="F817" t="s">
        <v>1158</v>
      </c>
      <c r="G817" t="s">
        <v>1159</v>
      </c>
      <c r="H817">
        <v>1.7285099999999999E-4</v>
      </c>
      <c r="I817" t="s">
        <v>1080</v>
      </c>
      <c r="J817">
        <v>1.7285099999999999E-4</v>
      </c>
      <c r="K817" t="s">
        <v>1160</v>
      </c>
      <c r="L817" t="s">
        <v>1082</v>
      </c>
      <c r="M817" t="s">
        <v>1083</v>
      </c>
      <c r="N817">
        <v>0.01</v>
      </c>
      <c r="O817" t="str">
        <f>B817 &amp; E817 &amp; D817</f>
        <v>13CU-68-11</v>
      </c>
      <c r="P817">
        <v>1.8788152173913001E-8</v>
      </c>
      <c r="Q817">
        <v>10300603</v>
      </c>
    </row>
    <row r="818" spans="1:17" x14ac:dyDescent="0.25">
      <c r="A818">
        <v>12626111</v>
      </c>
      <c r="B818">
        <v>13</v>
      </c>
      <c r="D818" t="s">
        <v>78</v>
      </c>
      <c r="E818" t="s">
        <v>492</v>
      </c>
      <c r="F818" t="s">
        <v>80</v>
      </c>
      <c r="G818" t="s">
        <v>81</v>
      </c>
      <c r="H818">
        <v>3.1427500000000001E-3</v>
      </c>
      <c r="I818" t="s">
        <v>1080</v>
      </c>
      <c r="J818">
        <v>3.1427500000000001E-3</v>
      </c>
      <c r="K818" t="s">
        <v>1081</v>
      </c>
      <c r="L818" t="s">
        <v>1082</v>
      </c>
      <c r="M818" t="s">
        <v>1083</v>
      </c>
      <c r="N818">
        <v>0.01</v>
      </c>
      <c r="O818" t="str">
        <f>B818 &amp; E818 &amp; D818</f>
        <v>13CU-68-11</v>
      </c>
      <c r="P818">
        <v>3.4160326086956499E-7</v>
      </c>
      <c r="Q818">
        <v>10300603</v>
      </c>
    </row>
    <row r="819" spans="1:17" x14ac:dyDescent="0.25">
      <c r="A819">
        <v>12626111</v>
      </c>
      <c r="B819">
        <v>13</v>
      </c>
      <c r="D819" t="s">
        <v>78</v>
      </c>
      <c r="E819" t="s">
        <v>492</v>
      </c>
      <c r="F819" t="s">
        <v>1155</v>
      </c>
      <c r="G819" t="s">
        <v>1156</v>
      </c>
      <c r="H819">
        <v>2.6399100000000001E-3</v>
      </c>
      <c r="I819" t="s">
        <v>1080</v>
      </c>
      <c r="J819">
        <v>2.6399100000000001E-3</v>
      </c>
      <c r="K819" t="s">
        <v>1157</v>
      </c>
      <c r="L819" t="s">
        <v>1082</v>
      </c>
      <c r="M819" t="s">
        <v>1083</v>
      </c>
      <c r="N819">
        <v>0.01</v>
      </c>
      <c r="O819" t="str">
        <f>B819 &amp; E819 &amp; D819</f>
        <v>13CU-68-11</v>
      </c>
      <c r="P819">
        <v>2.8694673913043502E-7</v>
      </c>
      <c r="Q819">
        <v>10300603</v>
      </c>
    </row>
    <row r="820" spans="1:17" x14ac:dyDescent="0.25">
      <c r="A820">
        <v>12626111</v>
      </c>
      <c r="B820">
        <v>13</v>
      </c>
      <c r="D820" t="s">
        <v>78</v>
      </c>
      <c r="E820" t="s">
        <v>493</v>
      </c>
      <c r="F820" t="s">
        <v>1158</v>
      </c>
      <c r="G820" t="s">
        <v>1159</v>
      </c>
      <c r="H820">
        <v>1.8437400000000001E-4</v>
      </c>
      <c r="I820" t="s">
        <v>1080</v>
      </c>
      <c r="J820">
        <v>1.8437400000000001E-4</v>
      </c>
      <c r="K820" t="s">
        <v>1160</v>
      </c>
      <c r="L820" t="s">
        <v>1082</v>
      </c>
      <c r="M820" t="s">
        <v>1083</v>
      </c>
      <c r="N820">
        <v>0.01</v>
      </c>
      <c r="O820" t="str">
        <f>B820 &amp; E820 &amp; D820</f>
        <v>13CU-68-21</v>
      </c>
      <c r="P820">
        <v>2.0040652173912999E-8</v>
      </c>
      <c r="Q820">
        <v>10300603</v>
      </c>
    </row>
    <row r="821" spans="1:17" x14ac:dyDescent="0.25">
      <c r="A821">
        <v>12626111</v>
      </c>
      <c r="B821">
        <v>13</v>
      </c>
      <c r="D821" t="s">
        <v>78</v>
      </c>
      <c r="E821" t="s">
        <v>493</v>
      </c>
      <c r="F821" t="s">
        <v>80</v>
      </c>
      <c r="G821" t="s">
        <v>81</v>
      </c>
      <c r="H821">
        <v>3.3522500000000002E-3</v>
      </c>
      <c r="I821" t="s">
        <v>1080</v>
      </c>
      <c r="J821">
        <v>3.3522500000000002E-3</v>
      </c>
      <c r="K821" t="s">
        <v>1081</v>
      </c>
      <c r="L821" t="s">
        <v>1082</v>
      </c>
      <c r="M821" t="s">
        <v>1083</v>
      </c>
      <c r="N821">
        <v>0.01</v>
      </c>
      <c r="O821" t="str">
        <f>B821 &amp; E821 &amp; D821</f>
        <v>13CU-68-21</v>
      </c>
      <c r="P821">
        <v>3.6437500000000001E-7</v>
      </c>
      <c r="Q821">
        <v>10300603</v>
      </c>
    </row>
    <row r="822" spans="1:17" x14ac:dyDescent="0.25">
      <c r="A822">
        <v>12626111</v>
      </c>
      <c r="B822">
        <v>13</v>
      </c>
      <c r="D822" t="s">
        <v>78</v>
      </c>
      <c r="E822" t="s">
        <v>493</v>
      </c>
      <c r="F822" t="s">
        <v>1155</v>
      </c>
      <c r="G822" t="s">
        <v>1156</v>
      </c>
      <c r="H822">
        <v>2.8158900000000001E-3</v>
      </c>
      <c r="I822" t="s">
        <v>1080</v>
      </c>
      <c r="J822">
        <v>2.8158900000000001E-3</v>
      </c>
      <c r="K822" t="s">
        <v>1157</v>
      </c>
      <c r="L822" t="s">
        <v>1082</v>
      </c>
      <c r="M822" t="s">
        <v>1083</v>
      </c>
      <c r="N822">
        <v>0.01</v>
      </c>
      <c r="O822" t="str">
        <f>B822 &amp; E822 &amp; D822</f>
        <v>13CU-68-21</v>
      </c>
      <c r="P822">
        <v>3.0607500000000002E-7</v>
      </c>
      <c r="Q822">
        <v>10300603</v>
      </c>
    </row>
    <row r="823" spans="1:17" x14ac:dyDescent="0.25">
      <c r="A823">
        <v>12626111</v>
      </c>
      <c r="B823">
        <v>13</v>
      </c>
      <c r="D823" t="s">
        <v>78</v>
      </c>
      <c r="E823" t="s">
        <v>494</v>
      </c>
      <c r="F823" t="s">
        <v>1158</v>
      </c>
      <c r="G823" t="s">
        <v>1159</v>
      </c>
      <c r="H823">
        <v>5.2233499999999999E-3</v>
      </c>
      <c r="I823" t="s">
        <v>1080</v>
      </c>
      <c r="J823">
        <v>5.2233499999999999E-3</v>
      </c>
      <c r="K823" t="s">
        <v>1160</v>
      </c>
      <c r="L823" t="s">
        <v>1082</v>
      </c>
      <c r="M823" t="s">
        <v>1083</v>
      </c>
      <c r="N823">
        <v>1E-3</v>
      </c>
      <c r="O823" t="str">
        <f>B823 &amp; E823 &amp; D823</f>
        <v>13CU-73-11</v>
      </c>
      <c r="P823">
        <v>5.6775543478260903E-8</v>
      </c>
      <c r="Q823">
        <v>10300603</v>
      </c>
    </row>
    <row r="824" spans="1:17" x14ac:dyDescent="0.25">
      <c r="A824">
        <v>12626111</v>
      </c>
      <c r="B824">
        <v>13</v>
      </c>
      <c r="D824" t="s">
        <v>78</v>
      </c>
      <c r="E824" t="s">
        <v>494</v>
      </c>
      <c r="F824" t="s">
        <v>80</v>
      </c>
      <c r="G824" t="s">
        <v>81</v>
      </c>
      <c r="H824">
        <v>9.4969999999999999E-2</v>
      </c>
      <c r="I824" t="s">
        <v>1080</v>
      </c>
      <c r="J824">
        <v>9.4969999999999999E-2</v>
      </c>
      <c r="K824" t="s">
        <v>1081</v>
      </c>
      <c r="L824" t="s">
        <v>1082</v>
      </c>
      <c r="M824" t="s">
        <v>1083</v>
      </c>
      <c r="N824">
        <v>1E-3</v>
      </c>
      <c r="O824" t="str">
        <f>B824 &amp; E824 &amp; D824</f>
        <v>13CU-73-11</v>
      </c>
      <c r="P824">
        <v>1.03228260869565E-6</v>
      </c>
      <c r="Q824">
        <v>10300603</v>
      </c>
    </row>
    <row r="825" spans="1:17" x14ac:dyDescent="0.25">
      <c r="A825">
        <v>12626111</v>
      </c>
      <c r="B825">
        <v>13</v>
      </c>
      <c r="D825" t="s">
        <v>78</v>
      </c>
      <c r="E825" t="s">
        <v>494</v>
      </c>
      <c r="F825" t="s">
        <v>1155</v>
      </c>
      <c r="G825" t="s">
        <v>1156</v>
      </c>
      <c r="H825">
        <v>7.9774800000000007E-2</v>
      </c>
      <c r="I825" t="s">
        <v>1080</v>
      </c>
      <c r="J825">
        <v>7.9774800000000007E-2</v>
      </c>
      <c r="K825" t="s">
        <v>1157</v>
      </c>
      <c r="L825" t="s">
        <v>1082</v>
      </c>
      <c r="M825" t="s">
        <v>1083</v>
      </c>
      <c r="N825">
        <v>1E-3</v>
      </c>
      <c r="O825" t="str">
        <f>B825 &amp; E825 &amp; D825</f>
        <v>13CU-73-11</v>
      </c>
      <c r="P825">
        <v>8.6711739130434795E-7</v>
      </c>
      <c r="Q825">
        <v>10300603</v>
      </c>
    </row>
    <row r="826" spans="1:17" x14ac:dyDescent="0.25">
      <c r="A826">
        <v>12626111</v>
      </c>
      <c r="B826">
        <v>13</v>
      </c>
      <c r="D826" t="s">
        <v>78</v>
      </c>
      <c r="E826" t="s">
        <v>495</v>
      </c>
      <c r="F826" t="s">
        <v>1158</v>
      </c>
      <c r="G826" t="s">
        <v>1159</v>
      </c>
      <c r="H826">
        <v>2.09138E-5</v>
      </c>
      <c r="I826" t="s">
        <v>1080</v>
      </c>
      <c r="J826">
        <v>2.09138E-5</v>
      </c>
      <c r="K826" t="s">
        <v>1160</v>
      </c>
      <c r="L826" t="s">
        <v>1082</v>
      </c>
      <c r="M826" t="s">
        <v>1083</v>
      </c>
      <c r="N826">
        <v>0.25</v>
      </c>
      <c r="O826" t="str">
        <f>B826 &amp; E826 &amp; D826</f>
        <v>13CU-QUARTERS-11</v>
      </c>
      <c r="P826">
        <v>5.6830978260869598E-8</v>
      </c>
      <c r="Q826">
        <v>10300603</v>
      </c>
    </row>
    <row r="827" spans="1:17" x14ac:dyDescent="0.25">
      <c r="A827">
        <v>12626111</v>
      </c>
      <c r="B827">
        <v>13</v>
      </c>
      <c r="D827" t="s">
        <v>78</v>
      </c>
      <c r="E827" t="s">
        <v>495</v>
      </c>
      <c r="F827" t="s">
        <v>80</v>
      </c>
      <c r="G827" t="s">
        <v>81</v>
      </c>
      <c r="H827">
        <v>3.8025E-4</v>
      </c>
      <c r="I827" t="s">
        <v>1080</v>
      </c>
      <c r="J827">
        <v>3.8025E-4</v>
      </c>
      <c r="K827" t="s">
        <v>1081</v>
      </c>
      <c r="L827" t="s">
        <v>1082</v>
      </c>
      <c r="M827" t="s">
        <v>1083</v>
      </c>
      <c r="N827">
        <v>0.25</v>
      </c>
      <c r="O827" t="str">
        <f>B827 &amp; E827 &amp; D827</f>
        <v>13CU-QUARTERS-11</v>
      </c>
      <c r="P827">
        <v>1.0332880434782601E-6</v>
      </c>
      <c r="Q827">
        <v>10300603</v>
      </c>
    </row>
    <row r="828" spans="1:17" x14ac:dyDescent="0.25">
      <c r="A828">
        <v>12626111</v>
      </c>
      <c r="B828">
        <v>13</v>
      </c>
      <c r="D828" t="s">
        <v>78</v>
      </c>
      <c r="E828" t="s">
        <v>495</v>
      </c>
      <c r="F828" t="s">
        <v>1155</v>
      </c>
      <c r="G828" t="s">
        <v>1156</v>
      </c>
      <c r="H828">
        <v>3.1941000000000001E-4</v>
      </c>
      <c r="I828" t="s">
        <v>1080</v>
      </c>
      <c r="J828">
        <v>3.1941000000000001E-4</v>
      </c>
      <c r="K828" t="s">
        <v>1157</v>
      </c>
      <c r="L828" t="s">
        <v>1082</v>
      </c>
      <c r="M828" t="s">
        <v>1083</v>
      </c>
      <c r="N828">
        <v>0.25</v>
      </c>
      <c r="O828" t="str">
        <f>B828 &amp; E828 &amp; D828</f>
        <v>13CU-QUARTERS-11</v>
      </c>
      <c r="P828">
        <v>8.67961956521739E-7</v>
      </c>
      <c r="Q828">
        <v>10300603</v>
      </c>
    </row>
    <row r="829" spans="1:17" x14ac:dyDescent="0.25">
      <c r="A829">
        <v>12626111</v>
      </c>
      <c r="B829">
        <v>13</v>
      </c>
      <c r="D829" t="s">
        <v>78</v>
      </c>
      <c r="E829" t="s">
        <v>496</v>
      </c>
      <c r="F829" t="s">
        <v>1158</v>
      </c>
      <c r="G829" t="s">
        <v>1159</v>
      </c>
      <c r="H829">
        <v>3.7936299999999998E-5</v>
      </c>
      <c r="I829" t="s">
        <v>1080</v>
      </c>
      <c r="J829">
        <v>3.7936299999999998E-5</v>
      </c>
      <c r="K829" t="s">
        <v>1160</v>
      </c>
      <c r="L829" t="s">
        <v>1082</v>
      </c>
      <c r="M829" t="s">
        <v>1083</v>
      </c>
      <c r="N829">
        <v>0.25</v>
      </c>
      <c r="O829" t="str">
        <f>B829 &amp; E829 &amp; D829</f>
        <v>13CU-QUARTERS-21</v>
      </c>
      <c r="P829">
        <v>1.0308777173913E-7</v>
      </c>
      <c r="Q829">
        <v>10300603</v>
      </c>
    </row>
    <row r="830" spans="1:17" x14ac:dyDescent="0.25">
      <c r="A830">
        <v>12626111</v>
      </c>
      <c r="B830">
        <v>13</v>
      </c>
      <c r="D830" t="s">
        <v>78</v>
      </c>
      <c r="E830" t="s">
        <v>496</v>
      </c>
      <c r="F830" t="s">
        <v>80</v>
      </c>
      <c r="G830" t="s">
        <v>81</v>
      </c>
      <c r="H830">
        <v>6.8975000000000004E-4</v>
      </c>
      <c r="I830" t="s">
        <v>1080</v>
      </c>
      <c r="J830">
        <v>6.8975000000000004E-4</v>
      </c>
      <c r="K830" t="s">
        <v>1081</v>
      </c>
      <c r="L830" t="s">
        <v>1082</v>
      </c>
      <c r="M830" t="s">
        <v>1083</v>
      </c>
      <c r="N830">
        <v>0.25</v>
      </c>
      <c r="O830" t="str">
        <f>B830 &amp; E830 &amp; D830</f>
        <v>13CU-QUARTERS-21</v>
      </c>
      <c r="P830">
        <v>1.87432065217391E-6</v>
      </c>
      <c r="Q830">
        <v>10300603</v>
      </c>
    </row>
    <row r="831" spans="1:17" x14ac:dyDescent="0.25">
      <c r="A831">
        <v>12626111</v>
      </c>
      <c r="B831">
        <v>13</v>
      </c>
      <c r="D831" t="s">
        <v>78</v>
      </c>
      <c r="E831" t="s">
        <v>496</v>
      </c>
      <c r="F831" t="s">
        <v>1155</v>
      </c>
      <c r="G831" t="s">
        <v>1156</v>
      </c>
      <c r="H831">
        <v>5.7939000000000005E-4</v>
      </c>
      <c r="I831" t="s">
        <v>1080</v>
      </c>
      <c r="J831">
        <v>5.7939000000000005E-4</v>
      </c>
      <c r="K831" t="s">
        <v>1157</v>
      </c>
      <c r="L831" t="s">
        <v>1082</v>
      </c>
      <c r="M831" t="s">
        <v>1083</v>
      </c>
      <c r="N831">
        <v>0.25</v>
      </c>
      <c r="O831" t="str">
        <f>B831 &amp; E831 &amp; D831</f>
        <v>13CU-QUARTERS-21</v>
      </c>
      <c r="P831">
        <v>1.57442934782609E-6</v>
      </c>
      <c r="Q831">
        <v>10300603</v>
      </c>
    </row>
    <row r="832" spans="1:17" x14ac:dyDescent="0.25">
      <c r="A832">
        <v>12626111</v>
      </c>
      <c r="B832">
        <v>13</v>
      </c>
      <c r="D832" t="s">
        <v>78</v>
      </c>
      <c r="E832" t="s">
        <v>497</v>
      </c>
      <c r="F832" t="s">
        <v>1158</v>
      </c>
      <c r="G832" t="s">
        <v>1159</v>
      </c>
      <c r="H832">
        <v>3.9629399999999999E-3</v>
      </c>
      <c r="I832" t="s">
        <v>1080</v>
      </c>
      <c r="J832">
        <v>3.9629399999999999E-3</v>
      </c>
      <c r="K832" t="s">
        <v>1366</v>
      </c>
      <c r="L832" t="s">
        <v>1082</v>
      </c>
      <c r="M832" t="s">
        <v>1085</v>
      </c>
      <c r="N832">
        <v>0.25</v>
      </c>
      <c r="O832" t="str">
        <f>B832 &amp; E832 &amp; D832</f>
        <v>13EG-104-11</v>
      </c>
      <c r="P832">
        <v>1.0768858695652199E-5</v>
      </c>
      <c r="Q832">
        <v>20200401</v>
      </c>
    </row>
    <row r="833" spans="1:17" x14ac:dyDescent="0.25">
      <c r="A833">
        <v>12626111</v>
      </c>
      <c r="B833">
        <v>13</v>
      </c>
      <c r="D833" t="s">
        <v>78</v>
      </c>
      <c r="E833" t="s">
        <v>497</v>
      </c>
      <c r="F833" t="s">
        <v>1155</v>
      </c>
      <c r="G833" t="s">
        <v>1156</v>
      </c>
      <c r="H833">
        <v>3.3950399999999999E-2</v>
      </c>
      <c r="I833" t="s">
        <v>1080</v>
      </c>
      <c r="J833">
        <v>3.3950399999999999E-2</v>
      </c>
      <c r="K833" t="s">
        <v>1218</v>
      </c>
      <c r="L833" t="s">
        <v>1082</v>
      </c>
      <c r="M833" t="s">
        <v>1085</v>
      </c>
      <c r="N833">
        <v>0.25</v>
      </c>
      <c r="O833" t="str">
        <f>B833 &amp; E833 &amp; D833</f>
        <v>13EG-104-11</v>
      </c>
      <c r="P833">
        <v>9.2256521739130393E-5</v>
      </c>
      <c r="Q833">
        <v>20200401</v>
      </c>
    </row>
    <row r="834" spans="1:17" x14ac:dyDescent="0.25">
      <c r="A834">
        <v>12626111</v>
      </c>
      <c r="B834">
        <v>13</v>
      </c>
      <c r="D834" t="s">
        <v>78</v>
      </c>
      <c r="E834" t="s">
        <v>497</v>
      </c>
      <c r="F834" t="s">
        <v>80</v>
      </c>
      <c r="G834" t="s">
        <v>81</v>
      </c>
      <c r="H834">
        <v>0.148147</v>
      </c>
      <c r="I834" t="s">
        <v>1080</v>
      </c>
      <c r="J834">
        <v>0.148147</v>
      </c>
      <c r="K834" t="s">
        <v>1217</v>
      </c>
      <c r="L834" t="s">
        <v>1082</v>
      </c>
      <c r="M834" t="s">
        <v>1085</v>
      </c>
      <c r="N834">
        <v>0.25</v>
      </c>
      <c r="O834" t="str">
        <f>B834 &amp; E834 &amp; D834</f>
        <v>13EG-104-11</v>
      </c>
      <c r="P834">
        <v>4.0257336956521701E-4</v>
      </c>
      <c r="Q834">
        <v>20200401</v>
      </c>
    </row>
    <row r="835" spans="1:17" x14ac:dyDescent="0.25">
      <c r="A835">
        <v>12626111</v>
      </c>
      <c r="B835">
        <v>13</v>
      </c>
      <c r="D835" t="s">
        <v>78</v>
      </c>
      <c r="E835" t="s">
        <v>498</v>
      </c>
      <c r="F835" t="s">
        <v>1158</v>
      </c>
      <c r="G835" t="s">
        <v>1159</v>
      </c>
      <c r="H835">
        <v>8.0068599999999993E-3</v>
      </c>
      <c r="I835" t="s">
        <v>1080</v>
      </c>
      <c r="J835">
        <v>8.0068599999999993E-3</v>
      </c>
      <c r="K835" t="s">
        <v>1366</v>
      </c>
      <c r="L835" t="s">
        <v>1082</v>
      </c>
      <c r="M835" t="s">
        <v>1085</v>
      </c>
      <c r="N835">
        <v>0.25</v>
      </c>
      <c r="O835" t="str">
        <f>B835 &amp; E835 &amp; D835</f>
        <v>13EG-111-11</v>
      </c>
      <c r="P835">
        <v>2.17577717391304E-5</v>
      </c>
      <c r="Q835">
        <v>20200401</v>
      </c>
    </row>
    <row r="836" spans="1:17" x14ac:dyDescent="0.25">
      <c r="A836">
        <v>12626111</v>
      </c>
      <c r="B836">
        <v>13</v>
      </c>
      <c r="D836" t="s">
        <v>78</v>
      </c>
      <c r="E836" t="s">
        <v>498</v>
      </c>
      <c r="F836" t="s">
        <v>80</v>
      </c>
      <c r="G836" t="s">
        <v>81</v>
      </c>
      <c r="H836">
        <v>0.29932199999999998</v>
      </c>
      <c r="I836" t="s">
        <v>1080</v>
      </c>
      <c r="J836">
        <v>0.29932199999999998</v>
      </c>
      <c r="K836" t="s">
        <v>1217</v>
      </c>
      <c r="L836" t="s">
        <v>1082</v>
      </c>
      <c r="M836" t="s">
        <v>1085</v>
      </c>
      <c r="N836">
        <v>0.25</v>
      </c>
      <c r="O836" t="str">
        <f>B836 &amp; E836 &amp; D836</f>
        <v>13EG-111-11</v>
      </c>
      <c r="P836">
        <v>8.1337499999999997E-4</v>
      </c>
      <c r="Q836">
        <v>20200401</v>
      </c>
    </row>
    <row r="837" spans="1:17" x14ac:dyDescent="0.25">
      <c r="A837">
        <v>12626111</v>
      </c>
      <c r="B837">
        <v>13</v>
      </c>
      <c r="D837" t="s">
        <v>78</v>
      </c>
      <c r="E837" t="s">
        <v>498</v>
      </c>
      <c r="F837" t="s">
        <v>1155</v>
      </c>
      <c r="G837" t="s">
        <v>1156</v>
      </c>
      <c r="H837">
        <v>6.8594600000000006E-2</v>
      </c>
      <c r="I837" t="s">
        <v>1080</v>
      </c>
      <c r="J837">
        <v>6.8594600000000006E-2</v>
      </c>
      <c r="K837" t="s">
        <v>1218</v>
      </c>
      <c r="L837" t="s">
        <v>1082</v>
      </c>
      <c r="M837" t="s">
        <v>1085</v>
      </c>
      <c r="N837">
        <v>0.25</v>
      </c>
      <c r="O837" t="str">
        <f>B837 &amp; E837 &amp; D837</f>
        <v>13EG-111-11</v>
      </c>
      <c r="P837">
        <v>1.86398369565217E-4</v>
      </c>
      <c r="Q837">
        <v>20200401</v>
      </c>
    </row>
    <row r="838" spans="1:17" x14ac:dyDescent="0.25">
      <c r="A838">
        <v>12626111</v>
      </c>
      <c r="B838">
        <v>13</v>
      </c>
      <c r="D838" t="s">
        <v>78</v>
      </c>
      <c r="E838" t="s">
        <v>499</v>
      </c>
      <c r="F838" t="s">
        <v>1158</v>
      </c>
      <c r="G838" t="s">
        <v>1159</v>
      </c>
      <c r="H838">
        <v>3.7309399999999999E-3</v>
      </c>
      <c r="I838" t="s">
        <v>1080</v>
      </c>
      <c r="J838">
        <v>3.7309399999999999E-3</v>
      </c>
      <c r="K838" t="s">
        <v>1170</v>
      </c>
      <c r="L838" t="s">
        <v>1082</v>
      </c>
      <c r="M838" t="s">
        <v>1085</v>
      </c>
      <c r="N838">
        <v>0.25</v>
      </c>
      <c r="O838" t="str">
        <f>B838 &amp; E838 &amp; D838</f>
        <v>13EG-118-11</v>
      </c>
      <c r="P838">
        <v>1.0138423913043499E-5</v>
      </c>
      <c r="Q838">
        <v>20100102</v>
      </c>
    </row>
    <row r="839" spans="1:17" x14ac:dyDescent="0.25">
      <c r="A839">
        <v>12626111</v>
      </c>
      <c r="B839">
        <v>13</v>
      </c>
      <c r="D839" t="s">
        <v>78</v>
      </c>
      <c r="E839" t="s">
        <v>499</v>
      </c>
      <c r="F839" t="s">
        <v>80</v>
      </c>
      <c r="G839" t="s">
        <v>81</v>
      </c>
      <c r="H839">
        <v>4.6825499999999999E-2</v>
      </c>
      <c r="I839" t="s">
        <v>1080</v>
      </c>
      <c r="J839">
        <v>4.6825499999999999E-2</v>
      </c>
      <c r="K839" t="s">
        <v>1169</v>
      </c>
      <c r="L839" t="s">
        <v>1082</v>
      </c>
      <c r="M839" t="s">
        <v>1085</v>
      </c>
      <c r="N839">
        <v>0.25</v>
      </c>
      <c r="O839" t="str">
        <f>B839 &amp; E839 &amp; D839</f>
        <v>13EG-118-11</v>
      </c>
      <c r="P839">
        <v>1.27243206521739E-4</v>
      </c>
      <c r="Q839">
        <v>20100102</v>
      </c>
    </row>
    <row r="840" spans="1:17" x14ac:dyDescent="0.25">
      <c r="A840">
        <v>12626111</v>
      </c>
      <c r="B840">
        <v>13</v>
      </c>
      <c r="D840" t="s">
        <v>78</v>
      </c>
      <c r="E840" t="s">
        <v>499</v>
      </c>
      <c r="F840" t="s">
        <v>1155</v>
      </c>
      <c r="G840" t="s">
        <v>1156</v>
      </c>
      <c r="H840">
        <v>1.0090099999999999E-2</v>
      </c>
      <c r="I840" t="s">
        <v>1080</v>
      </c>
      <c r="J840">
        <v>1.0090099999999999E-2</v>
      </c>
      <c r="K840" t="s">
        <v>1168</v>
      </c>
      <c r="L840" t="s">
        <v>1082</v>
      </c>
      <c r="M840" t="s">
        <v>1085</v>
      </c>
      <c r="N840">
        <v>0.25</v>
      </c>
      <c r="O840" t="str">
        <f>B840 &amp; E840 &amp; D840</f>
        <v>13EG-118-11</v>
      </c>
      <c r="P840">
        <v>2.7418749999999999E-5</v>
      </c>
      <c r="Q840">
        <v>20100102</v>
      </c>
    </row>
    <row r="841" spans="1:17" x14ac:dyDescent="0.25">
      <c r="A841">
        <v>12626111</v>
      </c>
      <c r="B841">
        <v>13</v>
      </c>
      <c r="D841" t="s">
        <v>78</v>
      </c>
      <c r="E841" t="s">
        <v>500</v>
      </c>
      <c r="F841" t="s">
        <v>1158</v>
      </c>
      <c r="G841" t="s">
        <v>1159</v>
      </c>
      <c r="H841">
        <v>5.4952000000000004E-3</v>
      </c>
      <c r="I841" t="s">
        <v>1080</v>
      </c>
      <c r="J841">
        <v>5.4952000000000004E-3</v>
      </c>
      <c r="K841" t="s">
        <v>1366</v>
      </c>
      <c r="L841" t="s">
        <v>1082</v>
      </c>
      <c r="M841" t="s">
        <v>1085</v>
      </c>
      <c r="N841">
        <v>0.25</v>
      </c>
      <c r="O841" t="str">
        <f>B841 &amp; E841 &amp; D841</f>
        <v>13EG-118-21</v>
      </c>
      <c r="P841">
        <v>1.49326086956522E-5</v>
      </c>
      <c r="Q841">
        <v>20200401</v>
      </c>
    </row>
    <row r="842" spans="1:17" x14ac:dyDescent="0.25">
      <c r="A842">
        <v>12626111</v>
      </c>
      <c r="B842">
        <v>13</v>
      </c>
      <c r="D842" t="s">
        <v>78</v>
      </c>
      <c r="E842" t="s">
        <v>500</v>
      </c>
      <c r="F842" t="s">
        <v>80</v>
      </c>
      <c r="G842" t="s">
        <v>81</v>
      </c>
      <c r="H842">
        <v>0.205428</v>
      </c>
      <c r="I842" t="s">
        <v>1080</v>
      </c>
      <c r="J842">
        <v>0.205428</v>
      </c>
      <c r="K842" t="s">
        <v>1217</v>
      </c>
      <c r="L842" t="s">
        <v>1082</v>
      </c>
      <c r="M842" t="s">
        <v>1085</v>
      </c>
      <c r="N842">
        <v>0.25</v>
      </c>
      <c r="O842" t="str">
        <f>B842 &amp; E842 &amp; D842</f>
        <v>13EG-118-21</v>
      </c>
      <c r="P842">
        <v>5.5822826086956501E-4</v>
      </c>
      <c r="Q842">
        <v>20200401</v>
      </c>
    </row>
    <row r="843" spans="1:17" x14ac:dyDescent="0.25">
      <c r="A843">
        <v>12626111</v>
      </c>
      <c r="B843">
        <v>13</v>
      </c>
      <c r="D843" t="s">
        <v>78</v>
      </c>
      <c r="E843" t="s">
        <v>500</v>
      </c>
      <c r="F843" t="s">
        <v>1155</v>
      </c>
      <c r="G843" t="s">
        <v>1156</v>
      </c>
      <c r="H843">
        <v>4.7077300000000002E-2</v>
      </c>
      <c r="I843" t="s">
        <v>1080</v>
      </c>
      <c r="J843">
        <v>4.7077300000000002E-2</v>
      </c>
      <c r="K843" t="s">
        <v>1218</v>
      </c>
      <c r="L843" t="s">
        <v>1082</v>
      </c>
      <c r="M843" t="s">
        <v>1085</v>
      </c>
      <c r="N843">
        <v>0.25</v>
      </c>
      <c r="O843" t="str">
        <f>B843 &amp; E843 &amp; D843</f>
        <v>13EG-118-21</v>
      </c>
      <c r="P843">
        <v>1.27927445652174E-4</v>
      </c>
      <c r="Q843">
        <v>20200401</v>
      </c>
    </row>
    <row r="844" spans="1:17" x14ac:dyDescent="0.25">
      <c r="A844">
        <v>12626111</v>
      </c>
      <c r="B844">
        <v>13</v>
      </c>
      <c r="D844" t="s">
        <v>78</v>
      </c>
      <c r="E844" t="s">
        <v>501</v>
      </c>
      <c r="F844" t="s">
        <v>1158</v>
      </c>
      <c r="G844" t="s">
        <v>1159</v>
      </c>
      <c r="H844">
        <v>2.2059599999999999E-3</v>
      </c>
      <c r="I844" t="s">
        <v>1080</v>
      </c>
      <c r="J844">
        <v>2.2059599999999999E-3</v>
      </c>
      <c r="K844" t="s">
        <v>1170</v>
      </c>
      <c r="L844" t="s">
        <v>1082</v>
      </c>
      <c r="M844" t="s">
        <v>1085</v>
      </c>
      <c r="N844">
        <v>0.25</v>
      </c>
      <c r="O844" t="str">
        <f>B844 &amp; E844 &amp; D844</f>
        <v>13EG-122-11</v>
      </c>
      <c r="P844">
        <v>5.9944565217391304E-6</v>
      </c>
      <c r="Q844">
        <v>20100102</v>
      </c>
    </row>
    <row r="845" spans="1:17" x14ac:dyDescent="0.25">
      <c r="A845">
        <v>12626111</v>
      </c>
      <c r="B845">
        <v>13</v>
      </c>
      <c r="D845" t="s">
        <v>78</v>
      </c>
      <c r="E845" t="s">
        <v>501</v>
      </c>
      <c r="F845" t="s">
        <v>80</v>
      </c>
      <c r="G845" t="s">
        <v>81</v>
      </c>
      <c r="H845">
        <v>2.7686100000000002E-2</v>
      </c>
      <c r="I845" t="s">
        <v>1080</v>
      </c>
      <c r="J845">
        <v>2.7686100000000002E-2</v>
      </c>
      <c r="K845" t="s">
        <v>1169</v>
      </c>
      <c r="L845" t="s">
        <v>1082</v>
      </c>
      <c r="M845" t="s">
        <v>1085</v>
      </c>
      <c r="N845">
        <v>0.25</v>
      </c>
      <c r="O845" t="str">
        <f>B845 &amp; E845 &amp; D845</f>
        <v>13EG-122-11</v>
      </c>
      <c r="P845">
        <v>7.5233967391304395E-5</v>
      </c>
      <c r="Q845">
        <v>20100102</v>
      </c>
    </row>
    <row r="846" spans="1:17" x14ac:dyDescent="0.25">
      <c r="A846">
        <v>12626111</v>
      </c>
      <c r="B846">
        <v>13</v>
      </c>
      <c r="D846" t="s">
        <v>78</v>
      </c>
      <c r="E846" t="s">
        <v>501</v>
      </c>
      <c r="F846" t="s">
        <v>1155</v>
      </c>
      <c r="G846" t="s">
        <v>1156</v>
      </c>
      <c r="H846">
        <v>5.9659099999999996E-3</v>
      </c>
      <c r="I846" t="s">
        <v>1080</v>
      </c>
      <c r="J846">
        <v>5.9659099999999996E-3</v>
      </c>
      <c r="K846" t="s">
        <v>1168</v>
      </c>
      <c r="L846" t="s">
        <v>1082</v>
      </c>
      <c r="M846" t="s">
        <v>1085</v>
      </c>
      <c r="N846">
        <v>0.25</v>
      </c>
      <c r="O846" t="str">
        <f>B846 &amp; E846 &amp; D846</f>
        <v>13EG-122-11</v>
      </c>
      <c r="P846">
        <v>1.6211711956521699E-5</v>
      </c>
      <c r="Q846">
        <v>20100102</v>
      </c>
    </row>
    <row r="847" spans="1:17" x14ac:dyDescent="0.25">
      <c r="A847">
        <v>12626111</v>
      </c>
      <c r="B847">
        <v>13</v>
      </c>
      <c r="D847" t="s">
        <v>78</v>
      </c>
      <c r="E847" t="s">
        <v>502</v>
      </c>
      <c r="F847" t="s">
        <v>1158</v>
      </c>
      <c r="G847" t="s">
        <v>1159</v>
      </c>
      <c r="H847">
        <v>1.3121900000000001E-2</v>
      </c>
      <c r="I847" t="s">
        <v>1080</v>
      </c>
      <c r="J847">
        <v>1.3121900000000001E-2</v>
      </c>
      <c r="K847" t="s">
        <v>1170</v>
      </c>
      <c r="L847" t="s">
        <v>1082</v>
      </c>
      <c r="M847" t="s">
        <v>1085</v>
      </c>
      <c r="N847">
        <v>0.25</v>
      </c>
      <c r="O847" t="str">
        <f>B847 &amp; E847 &amp; D847</f>
        <v>13EG-175-11</v>
      </c>
      <c r="P847">
        <v>3.56573369565217E-5</v>
      </c>
      <c r="Q847">
        <v>20100102</v>
      </c>
    </row>
    <row r="848" spans="1:17" x14ac:dyDescent="0.25">
      <c r="A848">
        <v>12626111</v>
      </c>
      <c r="B848">
        <v>13</v>
      </c>
      <c r="D848" t="s">
        <v>78</v>
      </c>
      <c r="E848" t="s">
        <v>502</v>
      </c>
      <c r="F848" t="s">
        <v>80</v>
      </c>
      <c r="G848" t="s">
        <v>81</v>
      </c>
      <c r="H848">
        <v>0.164688</v>
      </c>
      <c r="I848" t="s">
        <v>1080</v>
      </c>
      <c r="J848">
        <v>0.164688</v>
      </c>
      <c r="K848" t="s">
        <v>1169</v>
      </c>
      <c r="L848" t="s">
        <v>1082</v>
      </c>
      <c r="M848" t="s">
        <v>1085</v>
      </c>
      <c r="N848">
        <v>0.25</v>
      </c>
      <c r="O848" t="str">
        <f>B848 &amp; E848 &amp; D848</f>
        <v>13EG-175-11</v>
      </c>
      <c r="P848">
        <v>4.4752173913043501E-4</v>
      </c>
      <c r="Q848">
        <v>20100102</v>
      </c>
    </row>
    <row r="849" spans="1:17" x14ac:dyDescent="0.25">
      <c r="A849">
        <v>12626111</v>
      </c>
      <c r="B849">
        <v>13</v>
      </c>
      <c r="D849" t="s">
        <v>78</v>
      </c>
      <c r="E849" t="s">
        <v>502</v>
      </c>
      <c r="F849" t="s">
        <v>1155</v>
      </c>
      <c r="G849" t="s">
        <v>1156</v>
      </c>
      <c r="H849">
        <v>3.5487499999999998E-2</v>
      </c>
      <c r="I849" t="s">
        <v>1080</v>
      </c>
      <c r="J849">
        <v>3.5487499999999998E-2</v>
      </c>
      <c r="K849" t="s">
        <v>1168</v>
      </c>
      <c r="L849" t="s">
        <v>1082</v>
      </c>
      <c r="M849" t="s">
        <v>1085</v>
      </c>
      <c r="N849">
        <v>0.25</v>
      </c>
      <c r="O849" t="str">
        <f>B849 &amp; E849 &amp; D849</f>
        <v>13EG-175-11</v>
      </c>
      <c r="P849">
        <v>9.6433423913043506E-5</v>
      </c>
      <c r="Q849">
        <v>20100102</v>
      </c>
    </row>
    <row r="850" spans="1:17" x14ac:dyDescent="0.25">
      <c r="A850">
        <v>12626111</v>
      </c>
      <c r="B850">
        <v>13</v>
      </c>
      <c r="D850" t="s">
        <v>78</v>
      </c>
      <c r="E850" t="s">
        <v>503</v>
      </c>
      <c r="F850" t="s">
        <v>1158</v>
      </c>
      <c r="G850" t="s">
        <v>1159</v>
      </c>
      <c r="H850">
        <v>8.2139799999999992E-3</v>
      </c>
      <c r="I850" t="s">
        <v>1080</v>
      </c>
      <c r="J850">
        <v>8.2139799999999992E-3</v>
      </c>
      <c r="K850" t="s">
        <v>1227</v>
      </c>
      <c r="L850" t="s">
        <v>1082</v>
      </c>
      <c r="M850" t="s">
        <v>1085</v>
      </c>
      <c r="N850">
        <v>0.25</v>
      </c>
      <c r="O850" t="str">
        <f>B850 &amp; E850 &amp; D850</f>
        <v>13EG-183-11</v>
      </c>
      <c r="P850">
        <v>2.2320597826087001E-5</v>
      </c>
      <c r="Q850">
        <v>20100102</v>
      </c>
    </row>
    <row r="851" spans="1:17" x14ac:dyDescent="0.25">
      <c r="A851">
        <v>12626111</v>
      </c>
      <c r="B851">
        <v>13</v>
      </c>
      <c r="D851" t="s">
        <v>78</v>
      </c>
      <c r="E851" t="s">
        <v>503</v>
      </c>
      <c r="F851" t="s">
        <v>80</v>
      </c>
      <c r="G851" t="s">
        <v>81</v>
      </c>
      <c r="H851">
        <v>2.1533099999999999E-2</v>
      </c>
      <c r="I851" t="s">
        <v>1080</v>
      </c>
      <c r="J851">
        <v>2.1533099999999999E-2</v>
      </c>
      <c r="K851" t="s">
        <v>1367</v>
      </c>
      <c r="L851" t="s">
        <v>1082</v>
      </c>
      <c r="M851" t="s">
        <v>1085</v>
      </c>
      <c r="N851">
        <v>0.25</v>
      </c>
      <c r="O851" t="str">
        <f>B851 &amp; E851 &amp; D851</f>
        <v>13EG-183-11</v>
      </c>
      <c r="P851">
        <v>5.8513858695652202E-5</v>
      </c>
      <c r="Q851">
        <v>20100102</v>
      </c>
    </row>
    <row r="852" spans="1:17" x14ac:dyDescent="0.25">
      <c r="A852">
        <v>12626111</v>
      </c>
      <c r="B852">
        <v>13</v>
      </c>
      <c r="D852" t="s">
        <v>78</v>
      </c>
      <c r="E852" t="s">
        <v>503</v>
      </c>
      <c r="F852" t="s">
        <v>1155</v>
      </c>
      <c r="G852" t="s">
        <v>1156</v>
      </c>
      <c r="H852">
        <v>1.8849600000000001E-2</v>
      </c>
      <c r="I852" t="s">
        <v>1080</v>
      </c>
      <c r="J852">
        <v>1.8849600000000001E-2</v>
      </c>
      <c r="K852" t="s">
        <v>1368</v>
      </c>
      <c r="L852" t="s">
        <v>1082</v>
      </c>
      <c r="M852" t="s">
        <v>1085</v>
      </c>
      <c r="N852">
        <v>0.25</v>
      </c>
      <c r="O852" t="str">
        <f>B852 &amp; E852 &amp; D852</f>
        <v>13EG-183-11</v>
      </c>
      <c r="P852">
        <v>5.1221739130434798E-5</v>
      </c>
      <c r="Q852">
        <v>20100102</v>
      </c>
    </row>
    <row r="853" spans="1:17" x14ac:dyDescent="0.25">
      <c r="A853">
        <v>12626111</v>
      </c>
      <c r="B853">
        <v>13</v>
      </c>
      <c r="D853" t="s">
        <v>78</v>
      </c>
      <c r="E853" t="s">
        <v>504</v>
      </c>
      <c r="F853" t="s">
        <v>1158</v>
      </c>
      <c r="G853" t="s">
        <v>1159</v>
      </c>
      <c r="H853">
        <v>3.9697400000000001E-2</v>
      </c>
      <c r="I853" t="s">
        <v>1080</v>
      </c>
      <c r="J853">
        <v>3.9697400000000001E-2</v>
      </c>
      <c r="K853" t="s">
        <v>1366</v>
      </c>
      <c r="L853" t="s">
        <v>1082</v>
      </c>
      <c r="M853" t="s">
        <v>1085</v>
      </c>
      <c r="N853">
        <v>0.25</v>
      </c>
      <c r="O853" t="str">
        <f>B853 &amp; E853 &amp; D853</f>
        <v>13EG-196-31</v>
      </c>
      <c r="P853">
        <v>1.07873369565217E-4</v>
      </c>
      <c r="Q853">
        <v>20200401</v>
      </c>
    </row>
    <row r="854" spans="1:17" x14ac:dyDescent="0.25">
      <c r="A854">
        <v>12626111</v>
      </c>
      <c r="B854">
        <v>13</v>
      </c>
      <c r="D854" t="s">
        <v>78</v>
      </c>
      <c r="E854" t="s">
        <v>504</v>
      </c>
      <c r="F854" t="s">
        <v>80</v>
      </c>
      <c r="G854" t="s">
        <v>81</v>
      </c>
      <c r="H854">
        <v>1.4840199999999999</v>
      </c>
      <c r="I854" t="s">
        <v>1080</v>
      </c>
      <c r="J854">
        <v>1.4840199999999999</v>
      </c>
      <c r="K854" t="s">
        <v>1217</v>
      </c>
      <c r="L854" t="s">
        <v>1082</v>
      </c>
      <c r="M854" t="s">
        <v>1085</v>
      </c>
      <c r="N854">
        <v>0.25</v>
      </c>
      <c r="O854" t="str">
        <f>B854 &amp; E854 &amp; D854</f>
        <v>13EG-196-31</v>
      </c>
      <c r="P854">
        <v>4.0326630434782598E-3</v>
      </c>
      <c r="Q854">
        <v>20200401</v>
      </c>
    </row>
    <row r="855" spans="1:17" x14ac:dyDescent="0.25">
      <c r="A855">
        <v>12626111</v>
      </c>
      <c r="B855">
        <v>13</v>
      </c>
      <c r="D855" t="s">
        <v>78</v>
      </c>
      <c r="E855" t="s">
        <v>504</v>
      </c>
      <c r="F855" t="s">
        <v>1155</v>
      </c>
      <c r="G855" t="s">
        <v>1156</v>
      </c>
      <c r="H855">
        <v>0.34008699999999997</v>
      </c>
      <c r="I855" t="s">
        <v>1080</v>
      </c>
      <c r="J855">
        <v>0.34008699999999997</v>
      </c>
      <c r="K855" t="s">
        <v>1218</v>
      </c>
      <c r="L855" t="s">
        <v>1082</v>
      </c>
      <c r="M855" t="s">
        <v>1085</v>
      </c>
      <c r="N855">
        <v>0.25</v>
      </c>
      <c r="O855" t="str">
        <f>B855 &amp; E855 &amp; D855</f>
        <v>13EG-196-31</v>
      </c>
      <c r="P855">
        <v>9.2414945652173901E-4</v>
      </c>
      <c r="Q855">
        <v>20200401</v>
      </c>
    </row>
    <row r="856" spans="1:17" x14ac:dyDescent="0.25">
      <c r="A856">
        <v>12626111</v>
      </c>
      <c r="B856">
        <v>13</v>
      </c>
      <c r="D856" t="s">
        <v>78</v>
      </c>
      <c r="E856" t="s">
        <v>505</v>
      </c>
      <c r="F856" t="s">
        <v>1158</v>
      </c>
      <c r="G856" t="s">
        <v>1159</v>
      </c>
      <c r="H856">
        <v>1.00126E-2</v>
      </c>
      <c r="I856" t="s">
        <v>1080</v>
      </c>
      <c r="J856">
        <v>1.00126E-2</v>
      </c>
      <c r="K856" t="s">
        <v>1366</v>
      </c>
      <c r="L856" t="s">
        <v>1082</v>
      </c>
      <c r="M856" t="s">
        <v>1085</v>
      </c>
      <c r="N856">
        <v>0.25</v>
      </c>
      <c r="O856" t="str">
        <f>B856 &amp; E856 &amp; D856</f>
        <v>13EG-196-41</v>
      </c>
      <c r="P856">
        <v>2.7208152173913001E-5</v>
      </c>
      <c r="Q856">
        <v>20100102</v>
      </c>
    </row>
    <row r="857" spans="1:17" x14ac:dyDescent="0.25">
      <c r="A857">
        <v>12626111</v>
      </c>
      <c r="B857">
        <v>13</v>
      </c>
      <c r="D857" t="s">
        <v>78</v>
      </c>
      <c r="E857" t="s">
        <v>505</v>
      </c>
      <c r="F857" t="s">
        <v>80</v>
      </c>
      <c r="G857" t="s">
        <v>81</v>
      </c>
      <c r="H857">
        <v>0.236123</v>
      </c>
      <c r="I857" t="s">
        <v>1080</v>
      </c>
      <c r="J857">
        <v>0.236123</v>
      </c>
      <c r="K857" t="s">
        <v>1369</v>
      </c>
      <c r="L857" t="s">
        <v>1082</v>
      </c>
      <c r="M857" t="s">
        <v>1085</v>
      </c>
      <c r="N857">
        <v>0.25</v>
      </c>
      <c r="O857" t="str">
        <f>B857 &amp; E857 &amp; D857</f>
        <v>13EG-196-41</v>
      </c>
      <c r="P857">
        <v>6.4163858695652205E-4</v>
      </c>
      <c r="Q857">
        <v>20100102</v>
      </c>
    </row>
    <row r="858" spans="1:17" x14ac:dyDescent="0.25">
      <c r="A858">
        <v>12626111</v>
      </c>
      <c r="B858">
        <v>13</v>
      </c>
      <c r="D858" t="s">
        <v>78</v>
      </c>
      <c r="E858" t="s">
        <v>505</v>
      </c>
      <c r="F858" t="s">
        <v>1155</v>
      </c>
      <c r="G858" t="s">
        <v>1156</v>
      </c>
      <c r="H858">
        <v>8.5777999999999993E-2</v>
      </c>
      <c r="I858" t="s">
        <v>1080</v>
      </c>
      <c r="J858">
        <v>8.5777999999999993E-2</v>
      </c>
      <c r="K858" t="s">
        <v>1218</v>
      </c>
      <c r="L858" t="s">
        <v>1082</v>
      </c>
      <c r="M858" t="s">
        <v>1085</v>
      </c>
      <c r="N858">
        <v>0.25</v>
      </c>
      <c r="O858" t="str">
        <f>B858 &amp; E858 &amp; D858</f>
        <v>13EG-196-41</v>
      </c>
      <c r="P858">
        <v>2.3309239130434801E-4</v>
      </c>
      <c r="Q858">
        <v>20100102</v>
      </c>
    </row>
    <row r="859" spans="1:17" x14ac:dyDescent="0.25">
      <c r="A859">
        <v>12626111</v>
      </c>
      <c r="B859">
        <v>13</v>
      </c>
      <c r="D859" t="s">
        <v>78</v>
      </c>
      <c r="E859" t="s">
        <v>506</v>
      </c>
      <c r="F859" t="s">
        <v>1158</v>
      </c>
      <c r="G859" t="s">
        <v>1159</v>
      </c>
      <c r="H859">
        <v>3.6224299999999998E-3</v>
      </c>
      <c r="I859" t="s">
        <v>1080</v>
      </c>
      <c r="J859">
        <v>3.6224299999999998E-3</v>
      </c>
      <c r="K859" t="s">
        <v>1227</v>
      </c>
      <c r="L859" t="s">
        <v>1082</v>
      </c>
      <c r="M859" t="s">
        <v>1085</v>
      </c>
      <c r="N859">
        <v>0.25</v>
      </c>
      <c r="O859" t="str">
        <f>B859 &amp; E859 &amp; D859</f>
        <v>13EG-199-21</v>
      </c>
      <c r="P859">
        <v>9.8435597826086898E-6</v>
      </c>
      <c r="Q859">
        <v>20100102</v>
      </c>
    </row>
    <row r="860" spans="1:17" x14ac:dyDescent="0.25">
      <c r="A860">
        <v>12626111</v>
      </c>
      <c r="B860">
        <v>13</v>
      </c>
      <c r="D860" t="s">
        <v>78</v>
      </c>
      <c r="E860" t="s">
        <v>506</v>
      </c>
      <c r="F860" t="s">
        <v>1155</v>
      </c>
      <c r="G860" t="s">
        <v>1156</v>
      </c>
      <c r="H860">
        <v>8.3128300000000002E-3</v>
      </c>
      <c r="I860" t="s">
        <v>1080</v>
      </c>
      <c r="J860">
        <v>8.3128300000000002E-3</v>
      </c>
      <c r="K860" t="s">
        <v>1368</v>
      </c>
      <c r="L860" t="s">
        <v>1082</v>
      </c>
      <c r="M860" t="s">
        <v>1085</v>
      </c>
      <c r="N860">
        <v>0.25</v>
      </c>
      <c r="O860" t="str">
        <f>B860 &amp; E860 &amp; D860</f>
        <v>13EG-199-21</v>
      </c>
      <c r="P860">
        <v>2.2589211956521701E-5</v>
      </c>
      <c r="Q860">
        <v>20100102</v>
      </c>
    </row>
    <row r="861" spans="1:17" x14ac:dyDescent="0.25">
      <c r="A861">
        <v>12626111</v>
      </c>
      <c r="B861">
        <v>13</v>
      </c>
      <c r="D861" t="s">
        <v>78</v>
      </c>
      <c r="E861" t="s">
        <v>506</v>
      </c>
      <c r="F861" t="s">
        <v>80</v>
      </c>
      <c r="G861" t="s">
        <v>81</v>
      </c>
      <c r="H861">
        <v>9.4962599999999994E-3</v>
      </c>
      <c r="I861" t="s">
        <v>1080</v>
      </c>
      <c r="J861">
        <v>9.4962599999999994E-3</v>
      </c>
      <c r="K861" t="s">
        <v>1367</v>
      </c>
      <c r="L861" t="s">
        <v>1082</v>
      </c>
      <c r="M861" t="s">
        <v>1085</v>
      </c>
      <c r="N861">
        <v>0.25</v>
      </c>
      <c r="O861" t="str">
        <f>B861 &amp; E861 &amp; D861</f>
        <v>13EG-199-21</v>
      </c>
      <c r="P861">
        <v>2.58050543478261E-5</v>
      </c>
      <c r="Q861">
        <v>20100102</v>
      </c>
    </row>
    <row r="862" spans="1:17" x14ac:dyDescent="0.25">
      <c r="A862">
        <v>12626111</v>
      </c>
      <c r="B862">
        <v>13</v>
      </c>
      <c r="D862" t="s">
        <v>78</v>
      </c>
      <c r="E862" t="s">
        <v>507</v>
      </c>
      <c r="F862" t="s">
        <v>1158</v>
      </c>
      <c r="G862" t="s">
        <v>1159</v>
      </c>
      <c r="H862">
        <v>2.7105000000000001E-2</v>
      </c>
      <c r="I862" t="s">
        <v>1080</v>
      </c>
      <c r="J862">
        <v>2.7105000000000001E-2</v>
      </c>
      <c r="K862" t="s">
        <v>1363</v>
      </c>
      <c r="L862" t="s">
        <v>1082</v>
      </c>
      <c r="M862" t="s">
        <v>1085</v>
      </c>
      <c r="N862">
        <v>0.25</v>
      </c>
      <c r="O862" t="str">
        <f>B862 &amp; E862 &amp; D862</f>
        <v>13EG-200-11</v>
      </c>
      <c r="P862">
        <v>7.3654891304347802E-5</v>
      </c>
      <c r="Q862">
        <v>20100102</v>
      </c>
    </row>
    <row r="863" spans="1:17" x14ac:dyDescent="0.25">
      <c r="A863">
        <v>12626111</v>
      </c>
      <c r="B863">
        <v>13</v>
      </c>
      <c r="D863" t="s">
        <v>78</v>
      </c>
      <c r="E863" t="s">
        <v>507</v>
      </c>
      <c r="F863" t="s">
        <v>80</v>
      </c>
      <c r="G863" t="s">
        <v>81</v>
      </c>
      <c r="H863">
        <v>0.445961</v>
      </c>
      <c r="I863" t="s">
        <v>1080</v>
      </c>
      <c r="J863">
        <v>0.445961</v>
      </c>
      <c r="K863" t="s">
        <v>1370</v>
      </c>
      <c r="L863" t="s">
        <v>1082</v>
      </c>
      <c r="M863" t="s">
        <v>1085</v>
      </c>
      <c r="N863">
        <v>0.25</v>
      </c>
      <c r="O863" t="str">
        <f>B863 &amp; E863 &amp; D863</f>
        <v>13EG-200-11</v>
      </c>
      <c r="P863">
        <v>1.21185054347826E-3</v>
      </c>
      <c r="Q863">
        <v>20100102</v>
      </c>
    </row>
    <row r="864" spans="1:17" x14ac:dyDescent="0.25">
      <c r="A864">
        <v>12626111</v>
      </c>
      <c r="B864">
        <v>13</v>
      </c>
      <c r="D864" t="s">
        <v>78</v>
      </c>
      <c r="E864" t="s">
        <v>507</v>
      </c>
      <c r="F864" t="s">
        <v>1155</v>
      </c>
      <c r="G864" t="s">
        <v>1156</v>
      </c>
      <c r="H864">
        <v>0.232933</v>
      </c>
      <c r="I864" t="s">
        <v>1080</v>
      </c>
      <c r="J864">
        <v>0.232933</v>
      </c>
      <c r="K864" t="s">
        <v>1218</v>
      </c>
      <c r="L864" t="s">
        <v>1082</v>
      </c>
      <c r="M864" t="s">
        <v>1085</v>
      </c>
      <c r="N864">
        <v>0.25</v>
      </c>
      <c r="O864" t="str">
        <f>B864 &amp; E864 &amp; D864</f>
        <v>13EG-200-11</v>
      </c>
      <c r="P864">
        <v>6.3297010869565204E-4</v>
      </c>
      <c r="Q864">
        <v>20100102</v>
      </c>
    </row>
    <row r="865" spans="1:17" x14ac:dyDescent="0.25">
      <c r="A865">
        <v>12626111</v>
      </c>
      <c r="B865">
        <v>13</v>
      </c>
      <c r="D865" t="s">
        <v>78</v>
      </c>
      <c r="E865" t="s">
        <v>508</v>
      </c>
      <c r="F865" t="s">
        <v>1158</v>
      </c>
      <c r="G865" t="s">
        <v>1159</v>
      </c>
      <c r="H865">
        <v>0</v>
      </c>
      <c r="I865" t="s">
        <v>1080</v>
      </c>
      <c r="J865">
        <v>0</v>
      </c>
      <c r="K865" t="s">
        <v>1227</v>
      </c>
      <c r="L865" t="s">
        <v>1082</v>
      </c>
      <c r="M865" t="s">
        <v>1085</v>
      </c>
      <c r="N865">
        <v>0.25</v>
      </c>
      <c r="O865" t="str">
        <f>B865 &amp; E865 &amp; D865</f>
        <v>13EG-211-11</v>
      </c>
      <c r="P865">
        <v>0</v>
      </c>
      <c r="Q865">
        <v>20100102</v>
      </c>
    </row>
    <row r="866" spans="1:17" x14ac:dyDescent="0.25">
      <c r="A866">
        <v>12626111</v>
      </c>
      <c r="B866">
        <v>13</v>
      </c>
      <c r="D866" t="s">
        <v>78</v>
      </c>
      <c r="E866" t="s">
        <v>508</v>
      </c>
      <c r="F866" t="s">
        <v>1155</v>
      </c>
      <c r="G866" t="s">
        <v>1156</v>
      </c>
      <c r="H866">
        <v>0</v>
      </c>
      <c r="I866" t="s">
        <v>1080</v>
      </c>
      <c r="J866">
        <v>0</v>
      </c>
      <c r="K866" t="s">
        <v>1168</v>
      </c>
      <c r="L866" t="s">
        <v>1082</v>
      </c>
      <c r="M866" t="s">
        <v>1085</v>
      </c>
      <c r="N866">
        <v>0.25</v>
      </c>
      <c r="O866" t="str">
        <f>B866 &amp; E866 &amp; D866</f>
        <v>13EG-211-11</v>
      </c>
      <c r="P866">
        <v>0</v>
      </c>
      <c r="Q866">
        <v>20100102</v>
      </c>
    </row>
    <row r="867" spans="1:17" x14ac:dyDescent="0.25">
      <c r="A867">
        <v>12626111</v>
      </c>
      <c r="B867">
        <v>13</v>
      </c>
      <c r="D867" t="s">
        <v>78</v>
      </c>
      <c r="E867" t="s">
        <v>508</v>
      </c>
      <c r="F867" t="s">
        <v>80</v>
      </c>
      <c r="G867" t="s">
        <v>81</v>
      </c>
      <c r="H867">
        <v>0</v>
      </c>
      <c r="I867" t="s">
        <v>1080</v>
      </c>
      <c r="J867">
        <v>0</v>
      </c>
      <c r="K867" t="s">
        <v>1169</v>
      </c>
      <c r="L867" t="s">
        <v>1082</v>
      </c>
      <c r="M867" t="s">
        <v>1085</v>
      </c>
      <c r="N867">
        <v>0.25</v>
      </c>
      <c r="O867" t="str">
        <f>B867 &amp; E867 &amp; D867</f>
        <v>13EG-211-11</v>
      </c>
      <c r="P867">
        <v>0</v>
      </c>
      <c r="Q867">
        <v>20100102</v>
      </c>
    </row>
    <row r="868" spans="1:17" x14ac:dyDescent="0.25">
      <c r="A868">
        <v>12626111</v>
      </c>
      <c r="B868">
        <v>13</v>
      </c>
      <c r="D868" t="s">
        <v>78</v>
      </c>
      <c r="E868" t="s">
        <v>509</v>
      </c>
      <c r="F868" t="s">
        <v>1158</v>
      </c>
      <c r="G868" t="s">
        <v>1159</v>
      </c>
      <c r="H868">
        <v>2.3351000000000001E-3</v>
      </c>
      <c r="I868" t="s">
        <v>1080</v>
      </c>
      <c r="J868">
        <v>2.3351000000000001E-3</v>
      </c>
      <c r="K868" t="s">
        <v>1219</v>
      </c>
      <c r="L868" t="s">
        <v>1082</v>
      </c>
      <c r="M868" t="s">
        <v>1085</v>
      </c>
      <c r="N868">
        <v>0.25</v>
      </c>
      <c r="O868" t="str">
        <f>B868 &amp; E868 &amp; D868</f>
        <v>13EG-211-21</v>
      </c>
      <c r="P868">
        <v>6.3453804347826104E-6</v>
      </c>
      <c r="Q868">
        <v>20100102</v>
      </c>
    </row>
    <row r="869" spans="1:17" x14ac:dyDescent="0.25">
      <c r="A869">
        <v>12626111</v>
      </c>
      <c r="B869">
        <v>13</v>
      </c>
      <c r="D869" t="s">
        <v>78</v>
      </c>
      <c r="E869" t="s">
        <v>509</v>
      </c>
      <c r="F869" t="s">
        <v>80</v>
      </c>
      <c r="G869" t="s">
        <v>81</v>
      </c>
      <c r="H869">
        <v>1.1463599999999999E-2</v>
      </c>
      <c r="I869" t="s">
        <v>1080</v>
      </c>
      <c r="J869">
        <v>1.1463599999999999E-2</v>
      </c>
      <c r="K869" t="s">
        <v>1371</v>
      </c>
      <c r="L869" t="s">
        <v>1082</v>
      </c>
      <c r="M869" t="s">
        <v>1085</v>
      </c>
      <c r="N869">
        <v>0.25</v>
      </c>
      <c r="O869" t="str">
        <f>B869 &amp; E869 &amp; D869</f>
        <v>13EG-211-21</v>
      </c>
      <c r="P869">
        <v>3.1151086956521702E-5</v>
      </c>
      <c r="Q869">
        <v>20100102</v>
      </c>
    </row>
    <row r="870" spans="1:17" x14ac:dyDescent="0.25">
      <c r="A870">
        <v>12626111</v>
      </c>
      <c r="B870">
        <v>13</v>
      </c>
      <c r="D870" t="s">
        <v>78</v>
      </c>
      <c r="E870" t="s">
        <v>509</v>
      </c>
      <c r="F870" t="s">
        <v>1155</v>
      </c>
      <c r="G870" t="s">
        <v>1156</v>
      </c>
      <c r="H870">
        <v>8.3930099999999994E-3</v>
      </c>
      <c r="I870" t="s">
        <v>1080</v>
      </c>
      <c r="J870">
        <v>8.3930099999999994E-3</v>
      </c>
      <c r="K870" t="s">
        <v>1372</v>
      </c>
      <c r="L870" t="s">
        <v>1082</v>
      </c>
      <c r="M870" t="s">
        <v>1085</v>
      </c>
      <c r="N870">
        <v>0.25</v>
      </c>
      <c r="O870" t="str">
        <f>B870 &amp; E870 &amp; D870</f>
        <v>13EG-211-21</v>
      </c>
      <c r="P870">
        <v>2.2807092391304301E-5</v>
      </c>
      <c r="Q870">
        <v>20100102</v>
      </c>
    </row>
    <row r="871" spans="1:17" x14ac:dyDescent="0.25">
      <c r="A871">
        <v>12626111</v>
      </c>
      <c r="B871">
        <v>13</v>
      </c>
      <c r="D871" t="s">
        <v>78</v>
      </c>
      <c r="E871" t="s">
        <v>510</v>
      </c>
      <c r="F871" t="s">
        <v>1158</v>
      </c>
      <c r="G871" t="s">
        <v>1159</v>
      </c>
      <c r="H871">
        <v>1.7501000000000001E-3</v>
      </c>
      <c r="I871" t="s">
        <v>1080</v>
      </c>
      <c r="J871">
        <v>1.7501000000000001E-3</v>
      </c>
      <c r="K871" t="s">
        <v>1227</v>
      </c>
      <c r="L871" t="s">
        <v>1082</v>
      </c>
      <c r="M871" t="s">
        <v>1085</v>
      </c>
      <c r="N871">
        <v>0.25</v>
      </c>
      <c r="O871" t="str">
        <f>B871 &amp; E871 &amp; D871</f>
        <v>13EG-241-11</v>
      </c>
      <c r="P871">
        <v>4.7557065217391297E-6</v>
      </c>
      <c r="Q871">
        <v>20100102</v>
      </c>
    </row>
    <row r="872" spans="1:17" x14ac:dyDescent="0.25">
      <c r="A872">
        <v>12626111</v>
      </c>
      <c r="B872">
        <v>13</v>
      </c>
      <c r="D872" t="s">
        <v>78</v>
      </c>
      <c r="E872" t="s">
        <v>510</v>
      </c>
      <c r="F872" t="s">
        <v>80</v>
      </c>
      <c r="G872" t="s">
        <v>81</v>
      </c>
      <c r="H872">
        <v>8.6040700000000001E-3</v>
      </c>
      <c r="I872" t="s">
        <v>1080</v>
      </c>
      <c r="J872">
        <v>8.6040700000000001E-3</v>
      </c>
      <c r="K872" t="s">
        <v>1373</v>
      </c>
      <c r="L872" t="s">
        <v>1082</v>
      </c>
      <c r="M872" t="s">
        <v>1085</v>
      </c>
      <c r="N872">
        <v>0.25</v>
      </c>
      <c r="O872" t="str">
        <f>B872 &amp; E872 &amp; D872</f>
        <v>13EG-241-11</v>
      </c>
      <c r="P872">
        <v>2.3380624999999999E-5</v>
      </c>
      <c r="Q872">
        <v>20100102</v>
      </c>
    </row>
    <row r="873" spans="1:17" x14ac:dyDescent="0.25">
      <c r="A873">
        <v>12626111</v>
      </c>
      <c r="B873">
        <v>13</v>
      </c>
      <c r="D873" t="s">
        <v>78</v>
      </c>
      <c r="E873" t="s">
        <v>510</v>
      </c>
      <c r="F873" t="s">
        <v>1155</v>
      </c>
      <c r="G873" t="s">
        <v>1156</v>
      </c>
      <c r="H873">
        <v>4.6576300000000003E-3</v>
      </c>
      <c r="I873" t="s">
        <v>1080</v>
      </c>
      <c r="J873">
        <v>4.6576300000000003E-3</v>
      </c>
      <c r="K873" t="s">
        <v>1168</v>
      </c>
      <c r="L873" t="s">
        <v>1082</v>
      </c>
      <c r="M873" t="s">
        <v>1085</v>
      </c>
      <c r="N873">
        <v>0.25</v>
      </c>
      <c r="O873" t="str">
        <f>B873 &amp; E873 &amp; D873</f>
        <v>13EG-241-11</v>
      </c>
      <c r="P873">
        <v>1.26566032608696E-5</v>
      </c>
      <c r="Q873">
        <v>20100102</v>
      </c>
    </row>
    <row r="874" spans="1:17" x14ac:dyDescent="0.25">
      <c r="A874">
        <v>12626111</v>
      </c>
      <c r="B874">
        <v>13</v>
      </c>
      <c r="D874" t="s">
        <v>78</v>
      </c>
      <c r="E874" t="s">
        <v>511</v>
      </c>
      <c r="F874" t="s">
        <v>1158</v>
      </c>
      <c r="G874" t="s">
        <v>1159</v>
      </c>
      <c r="H874">
        <v>1.2412599999999999E-2</v>
      </c>
      <c r="I874" t="s">
        <v>1080</v>
      </c>
      <c r="J874">
        <v>1.2412599999999999E-2</v>
      </c>
      <c r="K874" t="s">
        <v>1227</v>
      </c>
      <c r="L874" t="s">
        <v>1082</v>
      </c>
      <c r="M874" t="s">
        <v>1085</v>
      </c>
      <c r="N874">
        <v>0.25</v>
      </c>
      <c r="O874" t="str">
        <f>B874 &amp; E874 &amp; D874</f>
        <v>13EG-405-11</v>
      </c>
      <c r="P874">
        <v>3.37298913043478E-5</v>
      </c>
      <c r="Q874">
        <v>20100102</v>
      </c>
    </row>
    <row r="875" spans="1:17" x14ac:dyDescent="0.25">
      <c r="A875">
        <v>12626111</v>
      </c>
      <c r="B875">
        <v>13</v>
      </c>
      <c r="D875" t="s">
        <v>78</v>
      </c>
      <c r="E875" t="s">
        <v>511</v>
      </c>
      <c r="F875" t="s">
        <v>80</v>
      </c>
      <c r="G875" t="s">
        <v>81</v>
      </c>
      <c r="H875">
        <v>3.2539699999999998E-2</v>
      </c>
      <c r="I875" t="s">
        <v>1080</v>
      </c>
      <c r="J875">
        <v>3.2539699999999998E-2</v>
      </c>
      <c r="K875" t="s">
        <v>1367</v>
      </c>
      <c r="L875" t="s">
        <v>1082</v>
      </c>
      <c r="M875" t="s">
        <v>1085</v>
      </c>
      <c r="N875">
        <v>0.25</v>
      </c>
      <c r="O875" t="str">
        <f>B875 &amp; E875 &amp; D875</f>
        <v>13EG-405-11</v>
      </c>
      <c r="P875">
        <v>8.8423097826086997E-5</v>
      </c>
      <c r="Q875">
        <v>20100102</v>
      </c>
    </row>
    <row r="876" spans="1:17" x14ac:dyDescent="0.25">
      <c r="A876">
        <v>12626111</v>
      </c>
      <c r="B876">
        <v>13</v>
      </c>
      <c r="D876" t="s">
        <v>78</v>
      </c>
      <c r="E876" t="s">
        <v>511</v>
      </c>
      <c r="F876" t="s">
        <v>1155</v>
      </c>
      <c r="G876" t="s">
        <v>1156</v>
      </c>
      <c r="H876">
        <v>3.3034300000000003E-2</v>
      </c>
      <c r="I876" t="s">
        <v>1080</v>
      </c>
      <c r="J876">
        <v>3.3034300000000003E-2</v>
      </c>
      <c r="K876" t="s">
        <v>1168</v>
      </c>
      <c r="L876" t="s">
        <v>1082</v>
      </c>
      <c r="M876" t="s">
        <v>1085</v>
      </c>
      <c r="N876">
        <v>0.25</v>
      </c>
      <c r="O876" t="str">
        <f>B876 &amp; E876 &amp; D876</f>
        <v>13EG-405-11</v>
      </c>
      <c r="P876">
        <v>8.9767119565217396E-5</v>
      </c>
      <c r="Q876">
        <v>20100102</v>
      </c>
    </row>
    <row r="877" spans="1:17" x14ac:dyDescent="0.25">
      <c r="A877">
        <v>12626111</v>
      </c>
      <c r="B877">
        <v>13</v>
      </c>
      <c r="D877" t="s">
        <v>78</v>
      </c>
      <c r="E877" t="s">
        <v>512</v>
      </c>
      <c r="F877" t="s">
        <v>1155</v>
      </c>
      <c r="G877" t="s">
        <v>1156</v>
      </c>
      <c r="H877">
        <v>0</v>
      </c>
      <c r="I877" t="s">
        <v>1080</v>
      </c>
      <c r="J877">
        <v>0</v>
      </c>
      <c r="K877" t="s">
        <v>1168</v>
      </c>
      <c r="L877" t="s">
        <v>1082</v>
      </c>
      <c r="M877" t="s">
        <v>1085</v>
      </c>
      <c r="N877">
        <v>0.25</v>
      </c>
      <c r="O877" t="str">
        <f>B877 &amp; E877 &amp; D877</f>
        <v>13EG-933-11</v>
      </c>
      <c r="P877">
        <v>0</v>
      </c>
      <c r="Q877">
        <v>20100102</v>
      </c>
    </row>
    <row r="878" spans="1:17" x14ac:dyDescent="0.25">
      <c r="A878">
        <v>12626111</v>
      </c>
      <c r="B878">
        <v>13</v>
      </c>
      <c r="D878" t="s">
        <v>78</v>
      </c>
      <c r="E878" t="s">
        <v>512</v>
      </c>
      <c r="F878" t="s">
        <v>80</v>
      </c>
      <c r="G878" t="s">
        <v>81</v>
      </c>
      <c r="H878">
        <v>0</v>
      </c>
      <c r="I878" t="s">
        <v>1080</v>
      </c>
      <c r="J878">
        <v>0</v>
      </c>
      <c r="K878" t="s">
        <v>1374</v>
      </c>
      <c r="L878" t="s">
        <v>1082</v>
      </c>
      <c r="M878" t="s">
        <v>1085</v>
      </c>
      <c r="N878">
        <v>0.25</v>
      </c>
      <c r="O878" t="str">
        <f>B878 &amp; E878 &amp; D878</f>
        <v>13EG-933-11</v>
      </c>
      <c r="P878">
        <v>0</v>
      </c>
      <c r="Q878">
        <v>20100102</v>
      </c>
    </row>
    <row r="879" spans="1:17" x14ac:dyDescent="0.25">
      <c r="A879">
        <v>12626111</v>
      </c>
      <c r="B879">
        <v>13</v>
      </c>
      <c r="D879" t="s">
        <v>78</v>
      </c>
      <c r="E879" t="s">
        <v>512</v>
      </c>
      <c r="F879" t="s">
        <v>1158</v>
      </c>
      <c r="G879" t="s">
        <v>1159</v>
      </c>
      <c r="H879">
        <v>0</v>
      </c>
      <c r="I879" t="s">
        <v>1080</v>
      </c>
      <c r="J879">
        <v>0</v>
      </c>
      <c r="K879" t="s">
        <v>1227</v>
      </c>
      <c r="L879" t="s">
        <v>1082</v>
      </c>
      <c r="M879" t="s">
        <v>1085</v>
      </c>
      <c r="N879">
        <v>0.25</v>
      </c>
      <c r="O879" t="str">
        <f>B879 &amp; E879 &amp; D879</f>
        <v>13EG-933-11</v>
      </c>
      <c r="P879">
        <v>0</v>
      </c>
      <c r="Q879">
        <v>20100102</v>
      </c>
    </row>
    <row r="880" spans="1:17" x14ac:dyDescent="0.25">
      <c r="A880">
        <v>12626111</v>
      </c>
      <c r="B880">
        <v>13</v>
      </c>
      <c r="D880" t="s">
        <v>78</v>
      </c>
      <c r="E880" t="s">
        <v>513</v>
      </c>
      <c r="F880" t="s">
        <v>1158</v>
      </c>
      <c r="G880" t="s">
        <v>1159</v>
      </c>
      <c r="H880">
        <v>1.7993800000000001E-4</v>
      </c>
      <c r="I880" t="s">
        <v>1080</v>
      </c>
      <c r="J880">
        <v>1.7993800000000001E-4</v>
      </c>
      <c r="K880" t="s">
        <v>1375</v>
      </c>
      <c r="L880" t="s">
        <v>1082</v>
      </c>
      <c r="M880" t="s">
        <v>1091</v>
      </c>
      <c r="N880">
        <v>0.25</v>
      </c>
      <c r="O880" t="str">
        <f>B880 &amp; E880 &amp; D880</f>
        <v>13EG-QUARTERS-11</v>
      </c>
      <c r="P880">
        <v>4.88961956521739E-7</v>
      </c>
      <c r="Q880">
        <v>20100202</v>
      </c>
    </row>
    <row r="881" spans="1:17" x14ac:dyDescent="0.25">
      <c r="A881">
        <v>12626111</v>
      </c>
      <c r="B881">
        <v>13</v>
      </c>
      <c r="D881" t="s">
        <v>78</v>
      </c>
      <c r="E881" t="s">
        <v>513</v>
      </c>
      <c r="F881" t="s">
        <v>1155</v>
      </c>
      <c r="G881" t="s">
        <v>1156</v>
      </c>
      <c r="H881">
        <v>0.17763000000000001</v>
      </c>
      <c r="I881" t="s">
        <v>1080</v>
      </c>
      <c r="J881">
        <v>0.17763000000000001</v>
      </c>
      <c r="K881" t="s">
        <v>1376</v>
      </c>
      <c r="L881" t="s">
        <v>1082</v>
      </c>
      <c r="M881" t="s">
        <v>1085</v>
      </c>
      <c r="N881">
        <v>0.25</v>
      </c>
      <c r="O881" t="str">
        <f>B881 &amp; E881 &amp; D881</f>
        <v>13EG-QUARTERS-11</v>
      </c>
      <c r="P881">
        <v>4.8269021739130399E-4</v>
      </c>
      <c r="Q881">
        <v>20100202</v>
      </c>
    </row>
    <row r="882" spans="1:17" x14ac:dyDescent="0.25">
      <c r="A882">
        <v>12626111</v>
      </c>
      <c r="B882">
        <v>13</v>
      </c>
      <c r="D882" t="s">
        <v>78</v>
      </c>
      <c r="E882" t="s">
        <v>513</v>
      </c>
      <c r="F882" t="s">
        <v>80</v>
      </c>
      <c r="G882" t="s">
        <v>81</v>
      </c>
      <c r="H882">
        <v>4.5900000000000003E-3</v>
      </c>
      <c r="I882" t="s">
        <v>1080</v>
      </c>
      <c r="J882">
        <v>4.5900000000000003E-3</v>
      </c>
      <c r="K882" t="s">
        <v>1377</v>
      </c>
      <c r="L882" t="s">
        <v>1082</v>
      </c>
      <c r="M882" t="s">
        <v>1085</v>
      </c>
      <c r="N882">
        <v>0.25</v>
      </c>
      <c r="O882" t="str">
        <f>B882 &amp; E882 &amp; D882</f>
        <v>13EG-QUARTERS-11</v>
      </c>
      <c r="P882">
        <v>1.24728260869565E-5</v>
      </c>
      <c r="Q882">
        <v>20100202</v>
      </c>
    </row>
    <row r="883" spans="1:17" x14ac:dyDescent="0.25">
      <c r="A883">
        <v>18304511</v>
      </c>
      <c r="B883">
        <v>142</v>
      </c>
      <c r="D883" t="s">
        <v>78</v>
      </c>
      <c r="E883" t="s">
        <v>4</v>
      </c>
      <c r="F883" t="s">
        <v>1155</v>
      </c>
      <c r="G883" t="s">
        <v>1156</v>
      </c>
      <c r="H883">
        <v>6.1289000000000003E-2</v>
      </c>
      <c r="I883" t="s">
        <v>1080</v>
      </c>
      <c r="J883">
        <v>6.1289000000000003E-2</v>
      </c>
      <c r="K883" t="s">
        <v>1378</v>
      </c>
      <c r="L883" t="s">
        <v>1082</v>
      </c>
      <c r="M883" t="s">
        <v>1088</v>
      </c>
      <c r="N883">
        <v>8.4000000000000005E-2</v>
      </c>
      <c r="O883" t="str">
        <f>B883 &amp; E883 &amp; D883</f>
        <v>142AB1</v>
      </c>
      <c r="P883">
        <v>5.5959521739130399E-5</v>
      </c>
      <c r="Q883">
        <v>10300602</v>
      </c>
    </row>
    <row r="884" spans="1:17" x14ac:dyDescent="0.25">
      <c r="A884">
        <v>18304511</v>
      </c>
      <c r="B884">
        <v>142</v>
      </c>
      <c r="D884" t="s">
        <v>78</v>
      </c>
      <c r="E884" t="s">
        <v>4</v>
      </c>
      <c r="F884" t="s">
        <v>1158</v>
      </c>
      <c r="G884" t="s">
        <v>1159</v>
      </c>
      <c r="H884">
        <v>8.5170000000000003E-3</v>
      </c>
      <c r="I884" t="s">
        <v>1080</v>
      </c>
      <c r="J884">
        <v>8.5170000000000003E-3</v>
      </c>
      <c r="K884" t="s">
        <v>1379</v>
      </c>
      <c r="L884" t="s">
        <v>1082</v>
      </c>
      <c r="M884" t="s">
        <v>1088</v>
      </c>
      <c r="N884">
        <v>8.4000000000000005E-2</v>
      </c>
      <c r="O884" t="str">
        <f>B884 &amp; E884 &amp; D884</f>
        <v>142AB1</v>
      </c>
      <c r="P884">
        <v>7.7763913043478294E-6</v>
      </c>
      <c r="Q884">
        <v>10300602</v>
      </c>
    </row>
    <row r="885" spans="1:17" x14ac:dyDescent="0.25">
      <c r="A885">
        <v>18304511</v>
      </c>
      <c r="B885">
        <v>142</v>
      </c>
      <c r="D885" t="s">
        <v>83</v>
      </c>
      <c r="E885" t="s">
        <v>4</v>
      </c>
      <c r="F885" t="s">
        <v>1155</v>
      </c>
      <c r="G885" t="s">
        <v>1156</v>
      </c>
      <c r="H885">
        <v>0.18387400000000001</v>
      </c>
      <c r="I885" t="s">
        <v>1080</v>
      </c>
      <c r="J885">
        <v>0.18387400000000001</v>
      </c>
      <c r="K885" t="s">
        <v>1380</v>
      </c>
      <c r="L885" t="s">
        <v>1082</v>
      </c>
      <c r="M885" t="s">
        <v>1088</v>
      </c>
      <c r="N885">
        <v>0.29599999999999999</v>
      </c>
      <c r="O885" t="str">
        <f>B885 &amp; E885 &amp; D885</f>
        <v>142AB2</v>
      </c>
      <c r="P885">
        <v>5.9159460869565202E-4</v>
      </c>
      <c r="Q885">
        <v>10300701</v>
      </c>
    </row>
    <row r="886" spans="1:17" x14ac:dyDescent="0.25">
      <c r="A886">
        <v>18304511</v>
      </c>
      <c r="B886">
        <v>142</v>
      </c>
      <c r="D886" t="s">
        <v>83</v>
      </c>
      <c r="E886" t="s">
        <v>4</v>
      </c>
      <c r="F886" t="s">
        <v>1158</v>
      </c>
      <c r="G886" t="s">
        <v>1159</v>
      </c>
      <c r="H886">
        <v>2.7040399999999999E-2</v>
      </c>
      <c r="I886" t="s">
        <v>1080</v>
      </c>
      <c r="J886">
        <v>2.7040399999999999E-2</v>
      </c>
      <c r="K886" t="s">
        <v>466</v>
      </c>
      <c r="L886" t="s">
        <v>1082</v>
      </c>
      <c r="M886" t="s">
        <v>1088</v>
      </c>
      <c r="N886">
        <v>0.29599999999999999</v>
      </c>
      <c r="O886" t="str">
        <f>B886 &amp; E886 &amp; D886</f>
        <v>142AB2</v>
      </c>
      <c r="P886">
        <v>8.6999547826086996E-5</v>
      </c>
      <c r="Q886">
        <v>10300701</v>
      </c>
    </row>
    <row r="887" spans="1:17" x14ac:dyDescent="0.25">
      <c r="A887">
        <v>18304511</v>
      </c>
      <c r="B887">
        <v>142</v>
      </c>
      <c r="D887" t="s">
        <v>78</v>
      </c>
      <c r="E887" t="s">
        <v>924</v>
      </c>
      <c r="F887" t="s">
        <v>1158</v>
      </c>
      <c r="G887" t="s">
        <v>1159</v>
      </c>
      <c r="H887">
        <v>1.53153E-2</v>
      </c>
      <c r="I887" t="s">
        <v>1080</v>
      </c>
      <c r="J887">
        <v>1.53153E-2</v>
      </c>
      <c r="K887" t="s">
        <v>1381</v>
      </c>
      <c r="L887" t="s">
        <v>1082</v>
      </c>
      <c r="M887" t="s">
        <v>1088</v>
      </c>
      <c r="N887">
        <v>0.25</v>
      </c>
      <c r="O887" t="str">
        <f>B887 &amp; E887 &amp; D887</f>
        <v>142CT-11</v>
      </c>
      <c r="P887">
        <v>4.1617663043478301E-5</v>
      </c>
      <c r="Q887">
        <v>10200604</v>
      </c>
    </row>
    <row r="888" spans="1:17" x14ac:dyDescent="0.25">
      <c r="A888">
        <v>18304511</v>
      </c>
      <c r="B888">
        <v>142</v>
      </c>
      <c r="D888" t="s">
        <v>78</v>
      </c>
      <c r="E888" t="s">
        <v>924</v>
      </c>
      <c r="F888" t="s">
        <v>1155</v>
      </c>
      <c r="G888" t="s">
        <v>1156</v>
      </c>
      <c r="H888">
        <v>0.15930900000000001</v>
      </c>
      <c r="I888" t="s">
        <v>1080</v>
      </c>
      <c r="J888">
        <v>0.15930900000000001</v>
      </c>
      <c r="K888" t="s">
        <v>1382</v>
      </c>
      <c r="L888" t="s">
        <v>1082</v>
      </c>
      <c r="M888" t="s">
        <v>1088</v>
      </c>
      <c r="N888">
        <v>0.25</v>
      </c>
      <c r="O888" t="str">
        <f>B888 &amp; E888 &amp; D888</f>
        <v>142CT-11</v>
      </c>
      <c r="P888">
        <v>4.32904891304348E-4</v>
      </c>
      <c r="Q888">
        <v>10200604</v>
      </c>
    </row>
    <row r="889" spans="1:17" x14ac:dyDescent="0.25">
      <c r="A889">
        <v>18304511</v>
      </c>
      <c r="B889">
        <v>142</v>
      </c>
      <c r="D889" t="s">
        <v>78</v>
      </c>
      <c r="E889" t="s">
        <v>924</v>
      </c>
      <c r="F889" t="s">
        <v>80</v>
      </c>
      <c r="G889" t="s">
        <v>81</v>
      </c>
      <c r="H889">
        <v>0.13017999999999999</v>
      </c>
      <c r="I889" t="s">
        <v>1080</v>
      </c>
      <c r="J889">
        <v>0.13017999999999999</v>
      </c>
      <c r="K889" t="s">
        <v>1383</v>
      </c>
      <c r="L889" t="s">
        <v>1082</v>
      </c>
      <c r="M889" t="s">
        <v>1088</v>
      </c>
      <c r="N889">
        <v>0.25</v>
      </c>
      <c r="O889" t="str">
        <f>B889 &amp; E889 &amp; D889</f>
        <v>142CT-11</v>
      </c>
      <c r="P889">
        <v>3.5375000000000001E-4</v>
      </c>
      <c r="Q889">
        <v>10200604</v>
      </c>
    </row>
    <row r="890" spans="1:17" x14ac:dyDescent="0.25">
      <c r="A890">
        <v>18304511</v>
      </c>
      <c r="B890">
        <v>142</v>
      </c>
      <c r="D890" t="s">
        <v>83</v>
      </c>
      <c r="E890" t="s">
        <v>924</v>
      </c>
      <c r="F890" t="s">
        <v>1155</v>
      </c>
      <c r="G890" t="s">
        <v>1156</v>
      </c>
      <c r="H890">
        <v>15.0967</v>
      </c>
      <c r="I890" t="s">
        <v>1080</v>
      </c>
      <c r="J890">
        <v>15.0967</v>
      </c>
      <c r="K890" t="s">
        <v>1384</v>
      </c>
      <c r="L890" t="s">
        <v>1082</v>
      </c>
      <c r="M890" t="s">
        <v>1088</v>
      </c>
      <c r="N890">
        <v>0.24</v>
      </c>
      <c r="O890" t="str">
        <f>B890 &amp; E890 &amp; D890</f>
        <v>142CT-12</v>
      </c>
      <c r="P890">
        <v>3.9382695652173901E-2</v>
      </c>
      <c r="Q890">
        <v>10300701</v>
      </c>
    </row>
    <row r="891" spans="1:17" x14ac:dyDescent="0.25">
      <c r="A891">
        <v>18304511</v>
      </c>
      <c r="B891">
        <v>142</v>
      </c>
      <c r="D891" t="s">
        <v>83</v>
      </c>
      <c r="E891" t="s">
        <v>924</v>
      </c>
      <c r="F891" t="s">
        <v>1158</v>
      </c>
      <c r="G891" t="s">
        <v>1159</v>
      </c>
      <c r="H891">
        <v>1.4516</v>
      </c>
      <c r="I891" t="s">
        <v>1080</v>
      </c>
      <c r="J891">
        <v>1.4516</v>
      </c>
      <c r="K891" t="s">
        <v>468</v>
      </c>
      <c r="L891" t="s">
        <v>1082</v>
      </c>
      <c r="M891" t="s">
        <v>1088</v>
      </c>
      <c r="N891">
        <v>0.24</v>
      </c>
      <c r="O891" t="str">
        <f>B891 &amp; E891 &amp; D891</f>
        <v>142CT-12</v>
      </c>
      <c r="P891">
        <v>3.7867826086956501E-3</v>
      </c>
      <c r="Q891">
        <v>10300701</v>
      </c>
    </row>
    <row r="892" spans="1:17" x14ac:dyDescent="0.25">
      <c r="A892">
        <v>18304511</v>
      </c>
      <c r="B892">
        <v>142</v>
      </c>
      <c r="D892" t="s">
        <v>83</v>
      </c>
      <c r="E892" t="s">
        <v>924</v>
      </c>
      <c r="F892" t="s">
        <v>80</v>
      </c>
      <c r="G892" t="s">
        <v>81</v>
      </c>
      <c r="H892">
        <v>3.5152999999999999</v>
      </c>
      <c r="I892" t="s">
        <v>1080</v>
      </c>
      <c r="J892">
        <v>3.5152999999999999</v>
      </c>
      <c r="K892" t="s">
        <v>1385</v>
      </c>
      <c r="L892" t="s">
        <v>1082</v>
      </c>
      <c r="M892" t="s">
        <v>1088</v>
      </c>
      <c r="N892">
        <v>0.24</v>
      </c>
      <c r="O892" t="str">
        <f>B892 &amp; E892 &amp; D892</f>
        <v>142CT-12</v>
      </c>
      <c r="P892">
        <v>9.1703478260869598E-3</v>
      </c>
      <c r="Q892">
        <v>10300701</v>
      </c>
    </row>
    <row r="893" spans="1:17" x14ac:dyDescent="0.25">
      <c r="A893">
        <v>18304511</v>
      </c>
      <c r="B893">
        <v>142</v>
      </c>
      <c r="D893" t="s">
        <v>78</v>
      </c>
      <c r="E893" t="s">
        <v>925</v>
      </c>
      <c r="F893" t="s">
        <v>1158</v>
      </c>
      <c r="G893" t="s">
        <v>1159</v>
      </c>
      <c r="H893">
        <v>1.53153E-2</v>
      </c>
      <c r="I893" t="s">
        <v>1080</v>
      </c>
      <c r="J893">
        <v>1.53153E-2</v>
      </c>
      <c r="K893" t="s">
        <v>1381</v>
      </c>
      <c r="L893" t="s">
        <v>1082</v>
      </c>
      <c r="M893" t="s">
        <v>1088</v>
      </c>
      <c r="N893">
        <v>0.25</v>
      </c>
      <c r="O893" t="str">
        <f>B893 &amp; E893 &amp; D893</f>
        <v>142CT-21</v>
      </c>
      <c r="P893">
        <v>4.1617663043478301E-5</v>
      </c>
      <c r="Q893">
        <v>10200604</v>
      </c>
    </row>
    <row r="894" spans="1:17" x14ac:dyDescent="0.25">
      <c r="A894">
        <v>18304511</v>
      </c>
      <c r="B894">
        <v>142</v>
      </c>
      <c r="D894" t="s">
        <v>78</v>
      </c>
      <c r="E894" t="s">
        <v>925</v>
      </c>
      <c r="F894" t="s">
        <v>80</v>
      </c>
      <c r="G894" t="s">
        <v>81</v>
      </c>
      <c r="H894">
        <v>0.13017999999999999</v>
      </c>
      <c r="I894" t="s">
        <v>1080</v>
      </c>
      <c r="J894">
        <v>0.13017999999999999</v>
      </c>
      <c r="K894" t="s">
        <v>1383</v>
      </c>
      <c r="L894" t="s">
        <v>1082</v>
      </c>
      <c r="M894" t="s">
        <v>1088</v>
      </c>
      <c r="N894">
        <v>0.25</v>
      </c>
      <c r="O894" t="str">
        <f>B894 &amp; E894 &amp; D894</f>
        <v>142CT-21</v>
      </c>
      <c r="P894">
        <v>3.5375000000000001E-4</v>
      </c>
      <c r="Q894">
        <v>10200604</v>
      </c>
    </row>
    <row r="895" spans="1:17" x14ac:dyDescent="0.25">
      <c r="A895">
        <v>18304511</v>
      </c>
      <c r="B895">
        <v>142</v>
      </c>
      <c r="D895" t="s">
        <v>78</v>
      </c>
      <c r="E895" t="s">
        <v>925</v>
      </c>
      <c r="F895" t="s">
        <v>1155</v>
      </c>
      <c r="G895" t="s">
        <v>1156</v>
      </c>
      <c r="H895">
        <v>0.15930900000000001</v>
      </c>
      <c r="I895" t="s">
        <v>1080</v>
      </c>
      <c r="J895">
        <v>0.15930900000000001</v>
      </c>
      <c r="K895" t="s">
        <v>1382</v>
      </c>
      <c r="L895" t="s">
        <v>1082</v>
      </c>
      <c r="M895" t="s">
        <v>1088</v>
      </c>
      <c r="N895">
        <v>0.25</v>
      </c>
      <c r="O895" t="str">
        <f>B895 &amp; E895 &amp; D895</f>
        <v>142CT-21</v>
      </c>
      <c r="P895">
        <v>4.32904891304348E-4</v>
      </c>
      <c r="Q895">
        <v>10200604</v>
      </c>
    </row>
    <row r="896" spans="1:17" x14ac:dyDescent="0.25">
      <c r="A896">
        <v>18304511</v>
      </c>
      <c r="B896">
        <v>142</v>
      </c>
      <c r="D896" t="s">
        <v>83</v>
      </c>
      <c r="E896" t="s">
        <v>925</v>
      </c>
      <c r="F896" t="s">
        <v>80</v>
      </c>
      <c r="G896" t="s">
        <v>81</v>
      </c>
      <c r="H896">
        <v>1.40818</v>
      </c>
      <c r="I896" t="s">
        <v>1080</v>
      </c>
      <c r="J896">
        <v>1.40818</v>
      </c>
      <c r="K896" t="s">
        <v>1386</v>
      </c>
      <c r="L896" t="s">
        <v>1082</v>
      </c>
      <c r="M896" t="s">
        <v>1088</v>
      </c>
      <c r="N896">
        <v>0.23200000000000001</v>
      </c>
      <c r="O896" t="str">
        <f>B896 &amp; E896 &amp; D896</f>
        <v>142CT-22</v>
      </c>
      <c r="P896">
        <v>3.5510626086956501E-3</v>
      </c>
      <c r="Q896">
        <v>10300701</v>
      </c>
    </row>
    <row r="897" spans="1:17" x14ac:dyDescent="0.25">
      <c r="A897">
        <v>18304511</v>
      </c>
      <c r="B897">
        <v>142</v>
      </c>
      <c r="D897" t="s">
        <v>83</v>
      </c>
      <c r="E897" t="s">
        <v>925</v>
      </c>
      <c r="F897" t="s">
        <v>1158</v>
      </c>
      <c r="G897" t="s">
        <v>1159</v>
      </c>
      <c r="H897">
        <v>0.66950100000000001</v>
      </c>
      <c r="I897" t="s">
        <v>1080</v>
      </c>
      <c r="J897">
        <v>0.66950100000000001</v>
      </c>
      <c r="K897" t="s">
        <v>468</v>
      </c>
      <c r="L897" t="s">
        <v>1082</v>
      </c>
      <c r="M897" t="s">
        <v>1088</v>
      </c>
      <c r="N897">
        <v>0.23200000000000001</v>
      </c>
      <c r="O897" t="str">
        <f>B897 &amp; E897 &amp; D897</f>
        <v>142CT-22</v>
      </c>
      <c r="P897">
        <v>1.6883068695652201E-3</v>
      </c>
      <c r="Q897">
        <v>10300701</v>
      </c>
    </row>
    <row r="898" spans="1:17" x14ac:dyDescent="0.25">
      <c r="A898">
        <v>18304511</v>
      </c>
      <c r="B898">
        <v>142</v>
      </c>
      <c r="D898" t="s">
        <v>83</v>
      </c>
      <c r="E898" t="s">
        <v>925</v>
      </c>
      <c r="F898" t="s">
        <v>1155</v>
      </c>
      <c r="G898" t="s">
        <v>1156</v>
      </c>
      <c r="H898">
        <v>6.9628100000000002</v>
      </c>
      <c r="I898" t="s">
        <v>1080</v>
      </c>
      <c r="J898">
        <v>6.9628100000000002</v>
      </c>
      <c r="K898" t="s">
        <v>1384</v>
      </c>
      <c r="L898" t="s">
        <v>1082</v>
      </c>
      <c r="M898" t="s">
        <v>1088</v>
      </c>
      <c r="N898">
        <v>0.23200000000000001</v>
      </c>
      <c r="O898" t="str">
        <f>B898 &amp; E898 &amp; D898</f>
        <v>142CT-22</v>
      </c>
      <c r="P898">
        <v>1.7558390434782599E-2</v>
      </c>
      <c r="Q898">
        <v>10300701</v>
      </c>
    </row>
    <row r="899" spans="1:17" x14ac:dyDescent="0.25">
      <c r="A899">
        <v>18304511</v>
      </c>
      <c r="B899">
        <v>142</v>
      </c>
      <c r="D899" t="s">
        <v>78</v>
      </c>
      <c r="E899" t="s">
        <v>926</v>
      </c>
      <c r="F899" t="s">
        <v>1158</v>
      </c>
      <c r="G899" t="s">
        <v>1159</v>
      </c>
      <c r="H899">
        <v>1.53153E-2</v>
      </c>
      <c r="I899" t="s">
        <v>1080</v>
      </c>
      <c r="J899">
        <v>1.53153E-2</v>
      </c>
      <c r="K899" t="s">
        <v>1381</v>
      </c>
      <c r="L899" t="s">
        <v>1082</v>
      </c>
      <c r="M899" t="s">
        <v>1088</v>
      </c>
      <c r="N899">
        <v>0.25</v>
      </c>
      <c r="O899" t="str">
        <f>B899 &amp; E899 &amp; D899</f>
        <v>142CT-31</v>
      </c>
      <c r="P899">
        <v>4.1617663043478301E-5</v>
      </c>
      <c r="Q899">
        <v>10200604</v>
      </c>
    </row>
    <row r="900" spans="1:17" x14ac:dyDescent="0.25">
      <c r="A900">
        <v>18304511</v>
      </c>
      <c r="B900">
        <v>142</v>
      </c>
      <c r="D900" t="s">
        <v>78</v>
      </c>
      <c r="E900" t="s">
        <v>926</v>
      </c>
      <c r="F900" t="s">
        <v>80</v>
      </c>
      <c r="G900" t="s">
        <v>81</v>
      </c>
      <c r="H900">
        <v>0.13017999999999999</v>
      </c>
      <c r="I900" t="s">
        <v>1080</v>
      </c>
      <c r="J900">
        <v>0.13017999999999999</v>
      </c>
      <c r="K900" t="s">
        <v>1383</v>
      </c>
      <c r="L900" t="s">
        <v>1082</v>
      </c>
      <c r="M900" t="s">
        <v>1088</v>
      </c>
      <c r="N900">
        <v>0.25</v>
      </c>
      <c r="O900" t="str">
        <f>B900 &amp; E900 &amp; D900</f>
        <v>142CT-31</v>
      </c>
      <c r="P900">
        <v>3.5375000000000001E-4</v>
      </c>
      <c r="Q900">
        <v>10200604</v>
      </c>
    </row>
    <row r="901" spans="1:17" x14ac:dyDescent="0.25">
      <c r="A901">
        <v>18304511</v>
      </c>
      <c r="B901">
        <v>142</v>
      </c>
      <c r="D901" t="s">
        <v>78</v>
      </c>
      <c r="E901" t="s">
        <v>926</v>
      </c>
      <c r="F901" t="s">
        <v>1155</v>
      </c>
      <c r="G901" t="s">
        <v>1156</v>
      </c>
      <c r="H901">
        <v>0.15930900000000001</v>
      </c>
      <c r="I901" t="s">
        <v>1080</v>
      </c>
      <c r="J901">
        <v>0.15930900000000001</v>
      </c>
      <c r="K901" t="s">
        <v>1382</v>
      </c>
      <c r="L901" t="s">
        <v>1082</v>
      </c>
      <c r="M901" t="s">
        <v>1088</v>
      </c>
      <c r="N901">
        <v>0.25</v>
      </c>
      <c r="O901" t="str">
        <f>B901 &amp; E901 &amp; D901</f>
        <v>142CT-31</v>
      </c>
      <c r="P901">
        <v>4.32904891304348E-4</v>
      </c>
      <c r="Q901">
        <v>10200604</v>
      </c>
    </row>
    <row r="902" spans="1:17" x14ac:dyDescent="0.25">
      <c r="A902">
        <v>18304511</v>
      </c>
      <c r="B902">
        <v>142</v>
      </c>
      <c r="D902" t="s">
        <v>83</v>
      </c>
      <c r="E902" t="s">
        <v>926</v>
      </c>
      <c r="F902" t="s">
        <v>80</v>
      </c>
      <c r="G902" t="s">
        <v>81</v>
      </c>
      <c r="H902">
        <v>2.62365</v>
      </c>
      <c r="I902" t="s">
        <v>1080</v>
      </c>
      <c r="J902">
        <v>2.62365</v>
      </c>
      <c r="K902" t="s">
        <v>1387</v>
      </c>
      <c r="L902" t="s">
        <v>1082</v>
      </c>
      <c r="M902" t="s">
        <v>1088</v>
      </c>
      <c r="N902">
        <v>0.27</v>
      </c>
      <c r="O902" t="str">
        <f>B902 &amp; E902 &amp; D902</f>
        <v>142CT-32</v>
      </c>
      <c r="P902">
        <v>7.6998423913043502E-3</v>
      </c>
      <c r="Q902">
        <v>10300701</v>
      </c>
    </row>
    <row r="903" spans="1:17" x14ac:dyDescent="0.25">
      <c r="A903">
        <v>18304511</v>
      </c>
      <c r="B903">
        <v>142</v>
      </c>
      <c r="D903" t="s">
        <v>83</v>
      </c>
      <c r="E903" t="s">
        <v>926</v>
      </c>
      <c r="F903" t="s">
        <v>1158</v>
      </c>
      <c r="G903" t="s">
        <v>1159</v>
      </c>
      <c r="H903">
        <v>1.29457</v>
      </c>
      <c r="I903" t="s">
        <v>1080</v>
      </c>
      <c r="J903">
        <v>1.29457</v>
      </c>
      <c r="K903" t="s">
        <v>468</v>
      </c>
      <c r="L903" t="s">
        <v>1082</v>
      </c>
      <c r="M903" t="s">
        <v>1088</v>
      </c>
      <c r="N903">
        <v>0.27</v>
      </c>
      <c r="O903" t="str">
        <f>B903 &amp; E903 &amp; D903</f>
        <v>142CT-32</v>
      </c>
      <c r="P903">
        <v>3.79928152173913E-3</v>
      </c>
      <c r="Q903">
        <v>10300701</v>
      </c>
    </row>
    <row r="904" spans="1:17" x14ac:dyDescent="0.25">
      <c r="A904">
        <v>18304511</v>
      </c>
      <c r="B904">
        <v>142</v>
      </c>
      <c r="D904" t="s">
        <v>83</v>
      </c>
      <c r="E904" t="s">
        <v>926</v>
      </c>
      <c r="F904" t="s">
        <v>1155</v>
      </c>
      <c r="G904" t="s">
        <v>1156</v>
      </c>
      <c r="H904">
        <v>13.4635</v>
      </c>
      <c r="I904" t="s">
        <v>1080</v>
      </c>
      <c r="J904">
        <v>13.4635</v>
      </c>
      <c r="K904" t="s">
        <v>1384</v>
      </c>
      <c r="L904" t="s">
        <v>1082</v>
      </c>
      <c r="M904" t="s">
        <v>1088</v>
      </c>
      <c r="N904">
        <v>0.27</v>
      </c>
      <c r="O904" t="str">
        <f>B904 &amp; E904 &amp; D904</f>
        <v>142CT-32</v>
      </c>
      <c r="P904">
        <v>3.9512445652173898E-2</v>
      </c>
      <c r="Q904">
        <v>10300701</v>
      </c>
    </row>
    <row r="905" spans="1:17" x14ac:dyDescent="0.25">
      <c r="A905">
        <v>18304511</v>
      </c>
      <c r="B905">
        <v>142</v>
      </c>
      <c r="D905" t="s">
        <v>78</v>
      </c>
      <c r="E905" t="s">
        <v>927</v>
      </c>
      <c r="F905" t="s">
        <v>1155</v>
      </c>
      <c r="G905" t="s">
        <v>1156</v>
      </c>
      <c r="H905">
        <v>0</v>
      </c>
      <c r="I905" t="s">
        <v>1080</v>
      </c>
      <c r="J905">
        <v>0</v>
      </c>
      <c r="K905" t="s">
        <v>1193</v>
      </c>
      <c r="L905" t="s">
        <v>1082</v>
      </c>
      <c r="M905" t="s">
        <v>1083</v>
      </c>
      <c r="N905">
        <v>0.25</v>
      </c>
      <c r="O905" t="str">
        <f>B905 &amp; E905 &amp; D905</f>
        <v>142DB-11</v>
      </c>
      <c r="P905">
        <v>0</v>
      </c>
      <c r="Q905">
        <v>10200604</v>
      </c>
    </row>
    <row r="906" spans="1:17" x14ac:dyDescent="0.25">
      <c r="A906">
        <v>18304511</v>
      </c>
      <c r="B906">
        <v>142</v>
      </c>
      <c r="D906" t="s">
        <v>78</v>
      </c>
      <c r="E906" t="s">
        <v>927</v>
      </c>
      <c r="F906" t="s">
        <v>80</v>
      </c>
      <c r="G906" t="s">
        <v>81</v>
      </c>
      <c r="H906">
        <v>0</v>
      </c>
      <c r="I906" t="s">
        <v>1080</v>
      </c>
      <c r="J906">
        <v>0</v>
      </c>
      <c r="K906" t="s">
        <v>1388</v>
      </c>
      <c r="L906" t="s">
        <v>1082</v>
      </c>
      <c r="M906" t="s">
        <v>1083</v>
      </c>
      <c r="N906">
        <v>0.25</v>
      </c>
      <c r="O906" t="str">
        <f>B906 &amp; E906 &amp; D906</f>
        <v>142DB-11</v>
      </c>
      <c r="P906">
        <v>0</v>
      </c>
      <c r="Q906">
        <v>10200604</v>
      </c>
    </row>
    <row r="907" spans="1:17" x14ac:dyDescent="0.25">
      <c r="A907">
        <v>18304511</v>
      </c>
      <c r="B907">
        <v>142</v>
      </c>
      <c r="D907" t="s">
        <v>78</v>
      </c>
      <c r="E907" t="s">
        <v>927</v>
      </c>
      <c r="F907" t="s">
        <v>1158</v>
      </c>
      <c r="G907" t="s">
        <v>1159</v>
      </c>
      <c r="H907">
        <v>0</v>
      </c>
      <c r="I907" t="s">
        <v>1080</v>
      </c>
      <c r="J907">
        <v>0</v>
      </c>
      <c r="K907" t="s">
        <v>1160</v>
      </c>
      <c r="L907" t="s">
        <v>1082</v>
      </c>
      <c r="M907" t="s">
        <v>1083</v>
      </c>
      <c r="N907">
        <v>0.25</v>
      </c>
      <c r="O907" t="str">
        <f>B907 &amp; E907 &amp; D907</f>
        <v>142DB-11</v>
      </c>
      <c r="P907">
        <v>0</v>
      </c>
      <c r="Q907">
        <v>10200604</v>
      </c>
    </row>
    <row r="908" spans="1:17" x14ac:dyDescent="0.25">
      <c r="A908">
        <v>18304511</v>
      </c>
      <c r="B908">
        <v>142</v>
      </c>
      <c r="D908" t="s">
        <v>83</v>
      </c>
      <c r="E908" t="s">
        <v>927</v>
      </c>
      <c r="F908" t="s">
        <v>1155</v>
      </c>
      <c r="G908" t="s">
        <v>1156</v>
      </c>
      <c r="H908">
        <v>2.1876099999999998</v>
      </c>
      <c r="I908" t="s">
        <v>1080</v>
      </c>
      <c r="J908">
        <v>2.1876099999999998</v>
      </c>
      <c r="K908" t="s">
        <v>1389</v>
      </c>
      <c r="L908" t="s">
        <v>1082</v>
      </c>
      <c r="M908" t="s">
        <v>1088</v>
      </c>
      <c r="N908">
        <v>0.16400000000000001</v>
      </c>
      <c r="O908" t="str">
        <f>B908 &amp; E908 &amp; D908</f>
        <v>142DB-12</v>
      </c>
      <c r="P908">
        <v>3.8996526086956499E-3</v>
      </c>
      <c r="Q908">
        <v>10300701</v>
      </c>
    </row>
    <row r="909" spans="1:17" x14ac:dyDescent="0.25">
      <c r="A909">
        <v>18304511</v>
      </c>
      <c r="B909">
        <v>142</v>
      </c>
      <c r="D909" t="s">
        <v>83</v>
      </c>
      <c r="E909" t="s">
        <v>927</v>
      </c>
      <c r="F909" t="s">
        <v>80</v>
      </c>
      <c r="G909" t="s">
        <v>81</v>
      </c>
      <c r="H909">
        <v>1.5710999999999999</v>
      </c>
      <c r="I909" t="s">
        <v>1080</v>
      </c>
      <c r="J909">
        <v>1.5710999999999999</v>
      </c>
      <c r="K909" t="s">
        <v>1390</v>
      </c>
      <c r="L909" t="s">
        <v>1082</v>
      </c>
      <c r="M909" t="s">
        <v>1088</v>
      </c>
      <c r="N909">
        <v>0.16400000000000001</v>
      </c>
      <c r="O909" t="str">
        <f>B909 &amp; E909 &amp; D909</f>
        <v>142DB-12</v>
      </c>
      <c r="P909">
        <v>2.8006565217391301E-3</v>
      </c>
      <c r="Q909">
        <v>10300701</v>
      </c>
    </row>
    <row r="910" spans="1:17" x14ac:dyDescent="0.25">
      <c r="A910">
        <v>18304511</v>
      </c>
      <c r="B910">
        <v>142</v>
      </c>
      <c r="D910" t="s">
        <v>83</v>
      </c>
      <c r="E910" t="s">
        <v>927</v>
      </c>
      <c r="F910" t="s">
        <v>1158</v>
      </c>
      <c r="G910" t="s">
        <v>1159</v>
      </c>
      <c r="H910">
        <v>3.3145599999999997E-2</v>
      </c>
      <c r="I910" t="s">
        <v>1080</v>
      </c>
      <c r="J910">
        <v>3.3145599999999997E-2</v>
      </c>
      <c r="K910" t="s">
        <v>78</v>
      </c>
      <c r="L910" t="s">
        <v>1082</v>
      </c>
      <c r="M910" t="s">
        <v>1088</v>
      </c>
      <c r="N910">
        <v>0.16400000000000001</v>
      </c>
      <c r="O910" t="str">
        <f>B910 &amp; E910 &amp; D910</f>
        <v>142DB-12</v>
      </c>
      <c r="P910">
        <v>5.9085634782608701E-5</v>
      </c>
      <c r="Q910">
        <v>10300701</v>
      </c>
    </row>
    <row r="911" spans="1:17" x14ac:dyDescent="0.25">
      <c r="A911">
        <v>18304511</v>
      </c>
      <c r="B911">
        <v>142</v>
      </c>
      <c r="D911" t="s">
        <v>78</v>
      </c>
      <c r="E911" t="s">
        <v>928</v>
      </c>
      <c r="F911" t="s">
        <v>1155</v>
      </c>
      <c r="G911" t="s">
        <v>1156</v>
      </c>
      <c r="H911">
        <v>0</v>
      </c>
      <c r="I911" t="s">
        <v>1080</v>
      </c>
      <c r="J911">
        <v>0</v>
      </c>
      <c r="K911" t="s">
        <v>1193</v>
      </c>
      <c r="L911" t="s">
        <v>1082</v>
      </c>
      <c r="M911" t="s">
        <v>1083</v>
      </c>
      <c r="N911">
        <v>0.25</v>
      </c>
      <c r="O911" t="str">
        <f>B911 &amp; E911 &amp; D911</f>
        <v>142DB-21</v>
      </c>
      <c r="P911">
        <v>0</v>
      </c>
      <c r="Q911">
        <v>10200604</v>
      </c>
    </row>
    <row r="912" spans="1:17" x14ac:dyDescent="0.25">
      <c r="A912">
        <v>18304511</v>
      </c>
      <c r="B912">
        <v>142</v>
      </c>
      <c r="D912" t="s">
        <v>78</v>
      </c>
      <c r="E912" t="s">
        <v>928</v>
      </c>
      <c r="F912" t="s">
        <v>80</v>
      </c>
      <c r="G912" t="s">
        <v>81</v>
      </c>
      <c r="H912">
        <v>0</v>
      </c>
      <c r="I912" t="s">
        <v>1080</v>
      </c>
      <c r="J912">
        <v>0</v>
      </c>
      <c r="K912" t="s">
        <v>1388</v>
      </c>
      <c r="L912" t="s">
        <v>1082</v>
      </c>
      <c r="M912" t="s">
        <v>1083</v>
      </c>
      <c r="N912">
        <v>0.25</v>
      </c>
      <c r="O912" t="str">
        <f>B912 &amp; E912 &amp; D912</f>
        <v>142DB-21</v>
      </c>
      <c r="P912">
        <v>0</v>
      </c>
      <c r="Q912">
        <v>10200604</v>
      </c>
    </row>
    <row r="913" spans="1:17" x14ac:dyDescent="0.25">
      <c r="A913">
        <v>18304511</v>
      </c>
      <c r="B913">
        <v>142</v>
      </c>
      <c r="D913" t="s">
        <v>78</v>
      </c>
      <c r="E913" t="s">
        <v>928</v>
      </c>
      <c r="F913" t="s">
        <v>1158</v>
      </c>
      <c r="G913" t="s">
        <v>1159</v>
      </c>
      <c r="H913">
        <v>0</v>
      </c>
      <c r="I913" t="s">
        <v>1080</v>
      </c>
      <c r="J913">
        <v>0</v>
      </c>
      <c r="K913" t="s">
        <v>1160</v>
      </c>
      <c r="L913" t="s">
        <v>1082</v>
      </c>
      <c r="M913" t="s">
        <v>1083</v>
      </c>
      <c r="N913">
        <v>0.25</v>
      </c>
      <c r="O913" t="str">
        <f>B913 &amp; E913 &amp; D913</f>
        <v>142DB-21</v>
      </c>
      <c r="P913">
        <v>0</v>
      </c>
      <c r="Q913">
        <v>10200604</v>
      </c>
    </row>
    <row r="914" spans="1:17" x14ac:dyDescent="0.25">
      <c r="A914">
        <v>18304511</v>
      </c>
      <c r="B914">
        <v>142</v>
      </c>
      <c r="D914" t="s">
        <v>83</v>
      </c>
      <c r="E914" t="s">
        <v>928</v>
      </c>
      <c r="F914" t="s">
        <v>1155</v>
      </c>
      <c r="G914" t="s">
        <v>1156</v>
      </c>
      <c r="H914">
        <v>1.0592200000000001</v>
      </c>
      <c r="I914" t="s">
        <v>1080</v>
      </c>
      <c r="J914">
        <v>1.0592200000000001</v>
      </c>
      <c r="K914" t="s">
        <v>1389</v>
      </c>
      <c r="L914" t="s">
        <v>1082</v>
      </c>
      <c r="M914" t="s">
        <v>1088</v>
      </c>
      <c r="N914">
        <v>0.43</v>
      </c>
      <c r="O914" t="str">
        <f>B914 &amp; E914 &amp; D914</f>
        <v>142DB-22</v>
      </c>
      <c r="P914">
        <v>4.9507021739130398E-3</v>
      </c>
      <c r="Q914">
        <v>10300701</v>
      </c>
    </row>
    <row r="915" spans="1:17" x14ac:dyDescent="0.25">
      <c r="A915">
        <v>18304511</v>
      </c>
      <c r="B915">
        <v>142</v>
      </c>
      <c r="D915" t="s">
        <v>83</v>
      </c>
      <c r="E915" t="s">
        <v>928</v>
      </c>
      <c r="F915" t="s">
        <v>80</v>
      </c>
      <c r="G915" t="s">
        <v>81</v>
      </c>
      <c r="H915">
        <v>0.76071100000000003</v>
      </c>
      <c r="I915" t="s">
        <v>1080</v>
      </c>
      <c r="J915">
        <v>0.76071100000000003</v>
      </c>
      <c r="K915" t="s">
        <v>1390</v>
      </c>
      <c r="L915" t="s">
        <v>1082</v>
      </c>
      <c r="M915" t="s">
        <v>1088</v>
      </c>
      <c r="N915">
        <v>0.43</v>
      </c>
      <c r="O915" t="str">
        <f>B915 &amp; E915 &amp; D915</f>
        <v>142DB-22</v>
      </c>
      <c r="P915">
        <v>3.55549706521739E-3</v>
      </c>
      <c r="Q915">
        <v>10300701</v>
      </c>
    </row>
    <row r="916" spans="1:17" x14ac:dyDescent="0.25">
      <c r="A916">
        <v>18304511</v>
      </c>
      <c r="B916">
        <v>142</v>
      </c>
      <c r="D916" t="s">
        <v>83</v>
      </c>
      <c r="E916" t="s">
        <v>928</v>
      </c>
      <c r="F916" t="s">
        <v>1158</v>
      </c>
      <c r="G916" t="s">
        <v>1159</v>
      </c>
      <c r="H916">
        <v>1.6048799999999998E-2</v>
      </c>
      <c r="I916" t="s">
        <v>1080</v>
      </c>
      <c r="J916">
        <v>1.6048799999999998E-2</v>
      </c>
      <c r="K916" t="s">
        <v>78</v>
      </c>
      <c r="L916" t="s">
        <v>1082</v>
      </c>
      <c r="M916" t="s">
        <v>1088</v>
      </c>
      <c r="N916">
        <v>0.43</v>
      </c>
      <c r="O916" t="str">
        <f>B916 &amp; E916 &amp; D916</f>
        <v>142DB-22</v>
      </c>
      <c r="P916">
        <v>7.5010695652173902E-5</v>
      </c>
      <c r="Q916">
        <v>10300701</v>
      </c>
    </row>
    <row r="917" spans="1:17" x14ac:dyDescent="0.25">
      <c r="A917">
        <v>18304511</v>
      </c>
      <c r="B917">
        <v>142</v>
      </c>
      <c r="D917" t="s">
        <v>78</v>
      </c>
      <c r="E917" t="s">
        <v>929</v>
      </c>
      <c r="F917" t="s">
        <v>1155</v>
      </c>
      <c r="G917" t="s">
        <v>1156</v>
      </c>
      <c r="H917">
        <v>0</v>
      </c>
      <c r="I917" t="s">
        <v>1080</v>
      </c>
      <c r="J917">
        <v>0</v>
      </c>
      <c r="K917" t="s">
        <v>1193</v>
      </c>
      <c r="L917" t="s">
        <v>1082</v>
      </c>
      <c r="M917" t="s">
        <v>1083</v>
      </c>
      <c r="N917">
        <v>0.25</v>
      </c>
      <c r="O917" t="str">
        <f>B917 &amp; E917 &amp; D917</f>
        <v>142DB-31</v>
      </c>
      <c r="P917">
        <v>0</v>
      </c>
      <c r="Q917">
        <v>10200604</v>
      </c>
    </row>
    <row r="918" spans="1:17" x14ac:dyDescent="0.25">
      <c r="A918">
        <v>18304511</v>
      </c>
      <c r="B918">
        <v>142</v>
      </c>
      <c r="D918" t="s">
        <v>78</v>
      </c>
      <c r="E918" t="s">
        <v>929</v>
      </c>
      <c r="F918" t="s">
        <v>80</v>
      </c>
      <c r="G918" t="s">
        <v>81</v>
      </c>
      <c r="H918">
        <v>0</v>
      </c>
      <c r="I918" t="s">
        <v>1080</v>
      </c>
      <c r="J918">
        <v>0</v>
      </c>
      <c r="K918" t="s">
        <v>1388</v>
      </c>
      <c r="L918" t="s">
        <v>1082</v>
      </c>
      <c r="M918" t="s">
        <v>1083</v>
      </c>
      <c r="N918">
        <v>0.25</v>
      </c>
      <c r="O918" t="str">
        <f>B918 &amp; E918 &amp; D918</f>
        <v>142DB-31</v>
      </c>
      <c r="P918">
        <v>0</v>
      </c>
      <c r="Q918">
        <v>10200604</v>
      </c>
    </row>
    <row r="919" spans="1:17" x14ac:dyDescent="0.25">
      <c r="A919">
        <v>18304511</v>
      </c>
      <c r="B919">
        <v>142</v>
      </c>
      <c r="D919" t="s">
        <v>78</v>
      </c>
      <c r="E919" t="s">
        <v>929</v>
      </c>
      <c r="F919" t="s">
        <v>1158</v>
      </c>
      <c r="G919" t="s">
        <v>1159</v>
      </c>
      <c r="H919">
        <v>0</v>
      </c>
      <c r="I919" t="s">
        <v>1080</v>
      </c>
      <c r="J919">
        <v>0</v>
      </c>
      <c r="K919" t="s">
        <v>1160</v>
      </c>
      <c r="L919" t="s">
        <v>1082</v>
      </c>
      <c r="M919" t="s">
        <v>1083</v>
      </c>
      <c r="N919">
        <v>0.25</v>
      </c>
      <c r="O919" t="str">
        <f>B919 &amp; E919 &amp; D919</f>
        <v>142DB-31</v>
      </c>
      <c r="P919">
        <v>0</v>
      </c>
      <c r="Q919">
        <v>10200604</v>
      </c>
    </row>
    <row r="920" spans="1:17" x14ac:dyDescent="0.25">
      <c r="A920">
        <v>18304511</v>
      </c>
      <c r="B920">
        <v>142</v>
      </c>
      <c r="D920" t="s">
        <v>83</v>
      </c>
      <c r="E920" t="s">
        <v>929</v>
      </c>
      <c r="F920" t="s">
        <v>1155</v>
      </c>
      <c r="G920" t="s">
        <v>1156</v>
      </c>
      <c r="H920">
        <v>2.3694099999999998</v>
      </c>
      <c r="I920" t="s">
        <v>1080</v>
      </c>
      <c r="J920">
        <v>2.3694099999999998</v>
      </c>
      <c r="K920" t="s">
        <v>1389</v>
      </c>
      <c r="L920" t="s">
        <v>1082</v>
      </c>
      <c r="M920" t="s">
        <v>1088</v>
      </c>
      <c r="N920">
        <v>0.16300000000000001</v>
      </c>
      <c r="O920" t="str">
        <f>B920 &amp; E920 &amp; D920</f>
        <v>142DB-32</v>
      </c>
      <c r="P920">
        <v>4.1979764130434796E-3</v>
      </c>
      <c r="Q920">
        <v>10300701</v>
      </c>
    </row>
    <row r="921" spans="1:17" x14ac:dyDescent="0.25">
      <c r="A921">
        <v>18304511</v>
      </c>
      <c r="B921">
        <v>142</v>
      </c>
      <c r="D921" t="s">
        <v>83</v>
      </c>
      <c r="E921" t="s">
        <v>929</v>
      </c>
      <c r="F921" t="s">
        <v>80</v>
      </c>
      <c r="G921" t="s">
        <v>81</v>
      </c>
      <c r="H921">
        <v>1.70167</v>
      </c>
      <c r="I921" t="s">
        <v>1080</v>
      </c>
      <c r="J921">
        <v>1.70167</v>
      </c>
      <c r="K921" t="s">
        <v>1390</v>
      </c>
      <c r="L921" t="s">
        <v>1082</v>
      </c>
      <c r="M921" t="s">
        <v>1088</v>
      </c>
      <c r="N921">
        <v>0.16300000000000001</v>
      </c>
      <c r="O921" t="str">
        <f>B921 &amp; E921 &amp; D921</f>
        <v>142DB-32</v>
      </c>
      <c r="P921">
        <v>3.0149153260869599E-3</v>
      </c>
      <c r="Q921">
        <v>10300701</v>
      </c>
    </row>
    <row r="922" spans="1:17" x14ac:dyDescent="0.25">
      <c r="A922">
        <v>18304511</v>
      </c>
      <c r="B922">
        <v>142</v>
      </c>
      <c r="D922" t="s">
        <v>83</v>
      </c>
      <c r="E922" t="s">
        <v>929</v>
      </c>
      <c r="F922" t="s">
        <v>1158</v>
      </c>
      <c r="G922" t="s">
        <v>1159</v>
      </c>
      <c r="H922">
        <v>3.59002E-2</v>
      </c>
      <c r="I922" t="s">
        <v>1080</v>
      </c>
      <c r="J922">
        <v>3.59002E-2</v>
      </c>
      <c r="K922" t="s">
        <v>78</v>
      </c>
      <c r="L922" t="s">
        <v>1082</v>
      </c>
      <c r="M922" t="s">
        <v>1088</v>
      </c>
      <c r="N922">
        <v>0.16300000000000001</v>
      </c>
      <c r="O922" t="str">
        <f>B922 &amp; E922 &amp; D922</f>
        <v>142DB-32</v>
      </c>
      <c r="P922">
        <v>6.3605789130434797E-5</v>
      </c>
      <c r="Q922">
        <v>10300701</v>
      </c>
    </row>
    <row r="923" spans="1:17" x14ac:dyDescent="0.25">
      <c r="A923">
        <v>18304511</v>
      </c>
      <c r="B923">
        <v>142</v>
      </c>
      <c r="D923" t="s">
        <v>78</v>
      </c>
      <c r="E923" t="s">
        <v>930</v>
      </c>
      <c r="F923" t="s">
        <v>1158</v>
      </c>
      <c r="G923" t="s">
        <v>1159</v>
      </c>
      <c r="H923">
        <v>0.37535099999999999</v>
      </c>
      <c r="I923" t="s">
        <v>1080</v>
      </c>
      <c r="J923">
        <v>0.37535099999999999</v>
      </c>
      <c r="K923" t="s">
        <v>1391</v>
      </c>
      <c r="L923" t="s">
        <v>1082</v>
      </c>
      <c r="M923" t="s">
        <v>1088</v>
      </c>
      <c r="N923">
        <v>0.25</v>
      </c>
      <c r="O923" t="str">
        <f>B923 &amp; E923 &amp; D923</f>
        <v>142EF-11</v>
      </c>
      <c r="P923">
        <v>1.01997554347826E-3</v>
      </c>
      <c r="Q923">
        <v>50100789</v>
      </c>
    </row>
    <row r="924" spans="1:17" x14ac:dyDescent="0.25">
      <c r="A924">
        <v>18304511</v>
      </c>
      <c r="B924">
        <v>142</v>
      </c>
      <c r="D924" t="s">
        <v>78</v>
      </c>
      <c r="E924" t="s">
        <v>930</v>
      </c>
      <c r="F924" t="s">
        <v>80</v>
      </c>
      <c r="G924" t="s">
        <v>81</v>
      </c>
      <c r="H924">
        <v>0.182419</v>
      </c>
      <c r="I924" t="s">
        <v>1080</v>
      </c>
      <c r="J924">
        <v>0.182419</v>
      </c>
      <c r="K924" t="s">
        <v>1392</v>
      </c>
      <c r="L924" t="s">
        <v>1082</v>
      </c>
      <c r="M924" t="s">
        <v>1088</v>
      </c>
      <c r="N924">
        <v>0.25</v>
      </c>
      <c r="O924" t="str">
        <f>B924 &amp; E924 &amp; D924</f>
        <v>142EF-11</v>
      </c>
      <c r="P924">
        <v>4.9570380434782598E-4</v>
      </c>
      <c r="Q924">
        <v>50100789</v>
      </c>
    </row>
    <row r="925" spans="1:17" x14ac:dyDescent="0.25">
      <c r="A925">
        <v>18304511</v>
      </c>
      <c r="B925">
        <v>142</v>
      </c>
      <c r="D925" t="s">
        <v>78</v>
      </c>
      <c r="E925" t="s">
        <v>930</v>
      </c>
      <c r="F925" t="s">
        <v>1155</v>
      </c>
      <c r="G925" t="s">
        <v>1156</v>
      </c>
      <c r="H925">
        <v>0.99199999999999999</v>
      </c>
      <c r="I925" t="s">
        <v>1080</v>
      </c>
      <c r="J925">
        <v>0.99199999999999999</v>
      </c>
      <c r="K925" t="s">
        <v>1393</v>
      </c>
      <c r="L925" t="s">
        <v>1082</v>
      </c>
      <c r="M925" t="s">
        <v>1088</v>
      </c>
      <c r="N925">
        <v>0.25</v>
      </c>
      <c r="O925" t="str">
        <f>B925 &amp; E925 &amp; D925</f>
        <v>142EF-11</v>
      </c>
      <c r="P925">
        <v>2.69565217391304E-3</v>
      </c>
      <c r="Q925">
        <v>50100789</v>
      </c>
    </row>
    <row r="926" spans="1:17" x14ac:dyDescent="0.25">
      <c r="A926">
        <v>18304511</v>
      </c>
      <c r="B926">
        <v>142</v>
      </c>
      <c r="D926" t="s">
        <v>83</v>
      </c>
      <c r="E926" t="s">
        <v>930</v>
      </c>
      <c r="F926" t="s">
        <v>1155</v>
      </c>
      <c r="G926" t="s">
        <v>1156</v>
      </c>
      <c r="H926">
        <v>7.0014000000000007E-2</v>
      </c>
      <c r="I926" t="s">
        <v>1080</v>
      </c>
      <c r="J926">
        <v>7.0014000000000007E-2</v>
      </c>
      <c r="K926" t="s">
        <v>1394</v>
      </c>
      <c r="L926" t="s">
        <v>1082</v>
      </c>
      <c r="M926" t="s">
        <v>1088</v>
      </c>
      <c r="N926">
        <v>4.8000000000000001E-2</v>
      </c>
      <c r="O926" t="str">
        <f>B926 &amp; E926 &amp; D926</f>
        <v>142EF-12</v>
      </c>
      <c r="P926">
        <v>3.6529043478260897E-5</v>
      </c>
      <c r="Q926">
        <v>50100789</v>
      </c>
    </row>
    <row r="927" spans="1:17" x14ac:dyDescent="0.25">
      <c r="A927">
        <v>18304511</v>
      </c>
      <c r="B927">
        <v>142</v>
      </c>
      <c r="D927" t="s">
        <v>83</v>
      </c>
      <c r="E927" t="s">
        <v>930</v>
      </c>
      <c r="F927" t="s">
        <v>80</v>
      </c>
      <c r="G927" t="s">
        <v>81</v>
      </c>
      <c r="H927">
        <v>0.43775500000000001</v>
      </c>
      <c r="I927" t="s">
        <v>1080</v>
      </c>
      <c r="J927">
        <v>0.43775500000000001</v>
      </c>
      <c r="K927" t="s">
        <v>1395</v>
      </c>
      <c r="L927" t="s">
        <v>1082</v>
      </c>
      <c r="M927" t="s">
        <v>1088</v>
      </c>
      <c r="N927">
        <v>4.8000000000000001E-2</v>
      </c>
      <c r="O927" t="str">
        <f>B927 &amp; E927 &amp; D927</f>
        <v>142EF-12</v>
      </c>
      <c r="P927">
        <v>2.28393913043478E-4</v>
      </c>
      <c r="Q927">
        <v>50100789</v>
      </c>
    </row>
    <row r="928" spans="1:17" x14ac:dyDescent="0.25">
      <c r="A928">
        <v>18304511</v>
      </c>
      <c r="B928">
        <v>142</v>
      </c>
      <c r="D928" t="s">
        <v>83</v>
      </c>
      <c r="E928" t="s">
        <v>930</v>
      </c>
      <c r="F928" t="s">
        <v>1158</v>
      </c>
      <c r="G928" t="s">
        <v>1159</v>
      </c>
      <c r="H928">
        <v>0.12507299999999999</v>
      </c>
      <c r="I928" t="s">
        <v>1080</v>
      </c>
      <c r="J928">
        <v>0.12507299999999999</v>
      </c>
      <c r="K928" t="s">
        <v>1396</v>
      </c>
      <c r="L928" t="s">
        <v>1082</v>
      </c>
      <c r="M928" t="s">
        <v>1088</v>
      </c>
      <c r="N928">
        <v>4.8000000000000001E-2</v>
      </c>
      <c r="O928" t="str">
        <f>B928 &amp; E928 &amp; D928</f>
        <v>142EF-12</v>
      </c>
      <c r="P928">
        <v>6.5255478260869599E-5</v>
      </c>
      <c r="Q928">
        <v>50100789</v>
      </c>
    </row>
    <row r="929" spans="1:17" x14ac:dyDescent="0.25">
      <c r="A929">
        <v>18304511</v>
      </c>
      <c r="B929">
        <v>142</v>
      </c>
      <c r="D929" t="s">
        <v>78</v>
      </c>
      <c r="E929" t="s">
        <v>931</v>
      </c>
      <c r="F929" t="s">
        <v>1158</v>
      </c>
      <c r="G929" t="s">
        <v>1159</v>
      </c>
      <c r="H929">
        <v>0.37535099999999999</v>
      </c>
      <c r="I929" t="s">
        <v>1080</v>
      </c>
      <c r="J929">
        <v>0.37535099999999999</v>
      </c>
      <c r="K929" t="s">
        <v>1391</v>
      </c>
      <c r="L929" t="s">
        <v>1082</v>
      </c>
      <c r="M929" t="s">
        <v>1088</v>
      </c>
      <c r="N929">
        <v>0.25</v>
      </c>
      <c r="O929" t="str">
        <f>B929 &amp; E929 &amp; D929</f>
        <v>142EF-21</v>
      </c>
      <c r="P929">
        <v>1.01997554347826E-3</v>
      </c>
      <c r="Q929">
        <v>50100789</v>
      </c>
    </row>
    <row r="930" spans="1:17" x14ac:dyDescent="0.25">
      <c r="A930">
        <v>18304511</v>
      </c>
      <c r="B930">
        <v>142</v>
      </c>
      <c r="D930" t="s">
        <v>78</v>
      </c>
      <c r="E930" t="s">
        <v>931</v>
      </c>
      <c r="F930" t="s">
        <v>80</v>
      </c>
      <c r="G930" t="s">
        <v>81</v>
      </c>
      <c r="H930">
        <v>0.182419</v>
      </c>
      <c r="I930" t="s">
        <v>1080</v>
      </c>
      <c r="J930">
        <v>0.182419</v>
      </c>
      <c r="K930" t="s">
        <v>1392</v>
      </c>
      <c r="L930" t="s">
        <v>1082</v>
      </c>
      <c r="M930" t="s">
        <v>1088</v>
      </c>
      <c r="N930">
        <v>0.25</v>
      </c>
      <c r="O930" t="str">
        <f>B930 &amp; E930 &amp; D930</f>
        <v>142EF-21</v>
      </c>
      <c r="P930">
        <v>4.9570380434782598E-4</v>
      </c>
      <c r="Q930">
        <v>50100789</v>
      </c>
    </row>
    <row r="931" spans="1:17" x14ac:dyDescent="0.25">
      <c r="A931">
        <v>18304511</v>
      </c>
      <c r="B931">
        <v>142</v>
      </c>
      <c r="D931" t="s">
        <v>78</v>
      </c>
      <c r="E931" t="s">
        <v>931</v>
      </c>
      <c r="F931" t="s">
        <v>1155</v>
      </c>
      <c r="G931" t="s">
        <v>1156</v>
      </c>
      <c r="H931">
        <v>0.99199999999999999</v>
      </c>
      <c r="I931" t="s">
        <v>1080</v>
      </c>
      <c r="J931">
        <v>0.99199999999999999</v>
      </c>
      <c r="K931" t="s">
        <v>1393</v>
      </c>
      <c r="L931" t="s">
        <v>1082</v>
      </c>
      <c r="M931" t="s">
        <v>1088</v>
      </c>
      <c r="N931">
        <v>0.25</v>
      </c>
      <c r="O931" t="str">
        <f>B931 &amp; E931 &amp; D931</f>
        <v>142EF-21</v>
      </c>
      <c r="P931">
        <v>2.69565217391304E-3</v>
      </c>
      <c r="Q931">
        <v>50100789</v>
      </c>
    </row>
    <row r="932" spans="1:17" x14ac:dyDescent="0.25">
      <c r="A932">
        <v>18304511</v>
      </c>
      <c r="B932">
        <v>142</v>
      </c>
      <c r="D932" t="s">
        <v>83</v>
      </c>
      <c r="E932" t="s">
        <v>931</v>
      </c>
      <c r="F932" t="s">
        <v>1158</v>
      </c>
      <c r="G932" t="s">
        <v>1159</v>
      </c>
      <c r="H932">
        <v>3.7719900000000001E-2</v>
      </c>
      <c r="I932" t="s">
        <v>1080</v>
      </c>
      <c r="J932">
        <v>3.7719900000000001E-2</v>
      </c>
      <c r="K932" t="s">
        <v>1396</v>
      </c>
      <c r="L932" t="s">
        <v>1082</v>
      </c>
      <c r="M932" t="s">
        <v>1088</v>
      </c>
      <c r="N932">
        <v>0.01</v>
      </c>
      <c r="O932" t="str">
        <f>B932 &amp; E932 &amp; D932</f>
        <v>142EF-22</v>
      </c>
      <c r="P932">
        <v>4.0999891304347802E-6</v>
      </c>
      <c r="Q932">
        <v>50100789</v>
      </c>
    </row>
    <row r="933" spans="1:17" x14ac:dyDescent="0.25">
      <c r="A933">
        <v>18304511</v>
      </c>
      <c r="B933">
        <v>142</v>
      </c>
      <c r="D933" t="s">
        <v>83</v>
      </c>
      <c r="E933" t="s">
        <v>931</v>
      </c>
      <c r="F933" t="s">
        <v>80</v>
      </c>
      <c r="G933" t="s">
        <v>81</v>
      </c>
      <c r="H933">
        <v>0.119847</v>
      </c>
      <c r="I933" t="s">
        <v>1080</v>
      </c>
      <c r="J933">
        <v>0.119847</v>
      </c>
      <c r="K933" t="s">
        <v>1397</v>
      </c>
      <c r="L933" t="s">
        <v>1082</v>
      </c>
      <c r="M933" t="s">
        <v>1088</v>
      </c>
      <c r="N933">
        <v>0.01</v>
      </c>
      <c r="O933" t="str">
        <f>B933 &amp; E933 &amp; D933</f>
        <v>142EF-22</v>
      </c>
      <c r="P933">
        <v>1.3026847826087E-5</v>
      </c>
      <c r="Q933">
        <v>50100789</v>
      </c>
    </row>
    <row r="934" spans="1:17" x14ac:dyDescent="0.25">
      <c r="A934">
        <v>18304511</v>
      </c>
      <c r="B934">
        <v>142</v>
      </c>
      <c r="D934" t="s">
        <v>83</v>
      </c>
      <c r="E934" t="s">
        <v>931</v>
      </c>
      <c r="F934" t="s">
        <v>1155</v>
      </c>
      <c r="G934" t="s">
        <v>1156</v>
      </c>
      <c r="H934">
        <v>2.4518000000000002E-2</v>
      </c>
      <c r="I934" t="s">
        <v>1080</v>
      </c>
      <c r="J934">
        <v>2.4518000000000002E-2</v>
      </c>
      <c r="K934" t="s">
        <v>1398</v>
      </c>
      <c r="L934" t="s">
        <v>1082</v>
      </c>
      <c r="M934" t="s">
        <v>1088</v>
      </c>
      <c r="N934">
        <v>0.01</v>
      </c>
      <c r="O934" t="str">
        <f>B934 &amp; E934 &amp; D934</f>
        <v>142EF-22</v>
      </c>
      <c r="P934">
        <v>2.6649999999999999E-6</v>
      </c>
      <c r="Q934">
        <v>50100789</v>
      </c>
    </row>
    <row r="935" spans="1:17" x14ac:dyDescent="0.25">
      <c r="A935">
        <v>18304511</v>
      </c>
      <c r="B935">
        <v>142</v>
      </c>
      <c r="D935" t="s">
        <v>78</v>
      </c>
      <c r="E935" t="s">
        <v>932</v>
      </c>
      <c r="F935" t="s">
        <v>1155</v>
      </c>
      <c r="G935" t="s">
        <v>1156</v>
      </c>
      <c r="H935">
        <v>2.3050000000000002</v>
      </c>
      <c r="I935" t="s">
        <v>1080</v>
      </c>
      <c r="J935">
        <v>2.3050000000000002</v>
      </c>
      <c r="K935" t="s">
        <v>1086</v>
      </c>
      <c r="L935" t="s">
        <v>1086</v>
      </c>
      <c r="M935" t="s">
        <v>1086</v>
      </c>
      <c r="N935">
        <v>0.114</v>
      </c>
      <c r="O935" t="str">
        <f>B935 &amp; E935 &amp; D935</f>
        <v>142MISC1</v>
      </c>
      <c r="P935">
        <v>2.8561956521739101E-3</v>
      </c>
      <c r="Q935">
        <v>10200603</v>
      </c>
    </row>
    <row r="936" spans="1:17" x14ac:dyDescent="0.25">
      <c r="A936">
        <v>18304511</v>
      </c>
      <c r="B936">
        <v>142</v>
      </c>
      <c r="D936" t="s">
        <v>78</v>
      </c>
      <c r="E936" t="s">
        <v>932</v>
      </c>
      <c r="F936" t="s">
        <v>80</v>
      </c>
      <c r="G936" t="s">
        <v>81</v>
      </c>
      <c r="H936">
        <v>2.4870000000000001</v>
      </c>
      <c r="I936" t="s">
        <v>1080</v>
      </c>
      <c r="J936">
        <v>2.4870000000000001</v>
      </c>
      <c r="K936" t="s">
        <v>1086</v>
      </c>
      <c r="L936" t="s">
        <v>1086</v>
      </c>
      <c r="M936" t="s">
        <v>1086</v>
      </c>
      <c r="N936">
        <v>0.114</v>
      </c>
      <c r="O936" t="str">
        <f>B936 &amp; E936 &amp; D936</f>
        <v>142MISC1</v>
      </c>
      <c r="P936">
        <v>3.0817173913043499E-3</v>
      </c>
      <c r="Q936">
        <v>10200603</v>
      </c>
    </row>
    <row r="937" spans="1:17" x14ac:dyDescent="0.25">
      <c r="A937">
        <v>18304511</v>
      </c>
      <c r="B937">
        <v>142</v>
      </c>
      <c r="D937" t="s">
        <v>78</v>
      </c>
      <c r="E937" t="s">
        <v>932</v>
      </c>
      <c r="F937" t="s">
        <v>1158</v>
      </c>
      <c r="G937" t="s">
        <v>1159</v>
      </c>
      <c r="H937">
        <v>0.16600000000000001</v>
      </c>
      <c r="I937" t="s">
        <v>1080</v>
      </c>
      <c r="J937">
        <v>0.16600000000000001</v>
      </c>
      <c r="K937" t="s">
        <v>1086</v>
      </c>
      <c r="L937" t="s">
        <v>1086</v>
      </c>
      <c r="M937" t="s">
        <v>1086</v>
      </c>
      <c r="N937">
        <v>0.114</v>
      </c>
      <c r="O937" t="str">
        <f>B937 &amp; E937 &amp; D937</f>
        <v>142MISC1</v>
      </c>
      <c r="P937">
        <v>2.0569565217391301E-4</v>
      </c>
      <c r="Q937">
        <v>10200603</v>
      </c>
    </row>
    <row r="938" spans="1:17" x14ac:dyDescent="0.25">
      <c r="A938">
        <v>18304511</v>
      </c>
      <c r="B938">
        <v>142</v>
      </c>
      <c r="D938" t="s">
        <v>78</v>
      </c>
      <c r="E938" t="s">
        <v>933</v>
      </c>
      <c r="F938" t="s">
        <v>1158</v>
      </c>
      <c r="G938" t="s">
        <v>1159</v>
      </c>
      <c r="H938">
        <v>1.8913900000000001E-4</v>
      </c>
      <c r="I938" t="s">
        <v>1080</v>
      </c>
      <c r="J938">
        <v>1.8913900000000001E-4</v>
      </c>
      <c r="K938" t="s">
        <v>1391</v>
      </c>
      <c r="L938" t="s">
        <v>1082</v>
      </c>
      <c r="M938" t="s">
        <v>1088</v>
      </c>
      <c r="N938">
        <v>0.25</v>
      </c>
      <c r="O938" t="str">
        <f>B938 &amp; E938 &amp; D938</f>
        <v>142SF1</v>
      </c>
      <c r="P938">
        <v>5.1396467391304396E-7</v>
      </c>
      <c r="Q938">
        <v>50100789</v>
      </c>
    </row>
    <row r="939" spans="1:17" x14ac:dyDescent="0.25">
      <c r="A939">
        <v>18304511</v>
      </c>
      <c r="B939">
        <v>142</v>
      </c>
      <c r="D939" t="s">
        <v>78</v>
      </c>
      <c r="E939" t="s">
        <v>933</v>
      </c>
      <c r="F939" t="s">
        <v>80</v>
      </c>
      <c r="G939" t="s">
        <v>81</v>
      </c>
      <c r="H939">
        <v>9.1920299999999995E-5</v>
      </c>
      <c r="I939" t="s">
        <v>1080</v>
      </c>
      <c r="J939">
        <v>9.1920299999999995E-5</v>
      </c>
      <c r="K939" t="s">
        <v>1392</v>
      </c>
      <c r="L939" t="s">
        <v>1082</v>
      </c>
      <c r="M939" t="s">
        <v>1088</v>
      </c>
      <c r="N939">
        <v>0.25</v>
      </c>
      <c r="O939" t="str">
        <f>B939 &amp; E939 &amp; D939</f>
        <v>142SF1</v>
      </c>
      <c r="P939">
        <v>2.49783423913043E-7</v>
      </c>
      <c r="Q939">
        <v>50100789</v>
      </c>
    </row>
    <row r="940" spans="1:17" x14ac:dyDescent="0.25">
      <c r="A940">
        <v>18304511</v>
      </c>
      <c r="B940">
        <v>142</v>
      </c>
      <c r="D940" t="s">
        <v>78</v>
      </c>
      <c r="E940" t="s">
        <v>933</v>
      </c>
      <c r="F940" t="s">
        <v>1155</v>
      </c>
      <c r="G940" t="s">
        <v>1156</v>
      </c>
      <c r="H940">
        <v>4.9986599999999996E-4</v>
      </c>
      <c r="I940" t="s">
        <v>1080</v>
      </c>
      <c r="J940">
        <v>4.9986599999999996E-4</v>
      </c>
      <c r="K940" t="s">
        <v>1393</v>
      </c>
      <c r="L940" t="s">
        <v>1082</v>
      </c>
      <c r="M940" t="s">
        <v>1088</v>
      </c>
      <c r="N940">
        <v>0.25</v>
      </c>
      <c r="O940" t="str">
        <f>B940 &amp; E940 &amp; D940</f>
        <v>142SF1</v>
      </c>
      <c r="P940">
        <v>1.3583315217391299E-6</v>
      </c>
      <c r="Q940">
        <v>50100789</v>
      </c>
    </row>
    <row r="941" spans="1:17" x14ac:dyDescent="0.25">
      <c r="A941">
        <v>18304511</v>
      </c>
      <c r="B941">
        <v>142</v>
      </c>
      <c r="D941" t="s">
        <v>83</v>
      </c>
      <c r="E941" t="s">
        <v>933</v>
      </c>
      <c r="F941" t="s">
        <v>1158</v>
      </c>
      <c r="G941" t="s">
        <v>1159</v>
      </c>
      <c r="H941">
        <v>1.0634699999999999</v>
      </c>
      <c r="I941" t="s">
        <v>1080</v>
      </c>
      <c r="J941">
        <v>1.0634699999999999</v>
      </c>
      <c r="K941" t="s">
        <v>1399</v>
      </c>
      <c r="L941" t="s">
        <v>1082</v>
      </c>
      <c r="M941" t="s">
        <v>1088</v>
      </c>
      <c r="N941">
        <v>0.35799999999999998</v>
      </c>
      <c r="O941" t="str">
        <f>B941 &amp; E941 &amp; D941</f>
        <v>142SF2</v>
      </c>
      <c r="P941">
        <v>4.1382854347826103E-3</v>
      </c>
      <c r="Q941">
        <v>50100789</v>
      </c>
    </row>
    <row r="942" spans="1:17" x14ac:dyDescent="0.25">
      <c r="A942">
        <v>18304511</v>
      </c>
      <c r="B942">
        <v>142</v>
      </c>
      <c r="D942" t="s">
        <v>83</v>
      </c>
      <c r="E942" t="s">
        <v>933</v>
      </c>
      <c r="F942" t="s">
        <v>80</v>
      </c>
      <c r="G942" t="s">
        <v>81</v>
      </c>
      <c r="H942">
        <v>0.81324200000000002</v>
      </c>
      <c r="I942" t="s">
        <v>1080</v>
      </c>
      <c r="J942">
        <v>0.81324200000000002</v>
      </c>
      <c r="K942" t="s">
        <v>1400</v>
      </c>
      <c r="L942" t="s">
        <v>1082</v>
      </c>
      <c r="M942" t="s">
        <v>1088</v>
      </c>
      <c r="N942">
        <v>0.35799999999999998</v>
      </c>
      <c r="O942" t="str">
        <f>B942 &amp; E942 &amp; D942</f>
        <v>142SF2</v>
      </c>
      <c r="P942">
        <v>3.1645721304347802E-3</v>
      </c>
      <c r="Q942">
        <v>50100789</v>
      </c>
    </row>
    <row r="943" spans="1:17" x14ac:dyDescent="0.25">
      <c r="A943">
        <v>18304511</v>
      </c>
      <c r="B943">
        <v>142</v>
      </c>
      <c r="D943" t="s">
        <v>83</v>
      </c>
      <c r="E943" t="s">
        <v>933</v>
      </c>
      <c r="F943" t="s">
        <v>1155</v>
      </c>
      <c r="G943" t="s">
        <v>1156</v>
      </c>
      <c r="H943">
        <v>2.5022799999999998</v>
      </c>
      <c r="I943" t="s">
        <v>1080</v>
      </c>
      <c r="J943">
        <v>2.5022799999999998</v>
      </c>
      <c r="K943" t="s">
        <v>1401</v>
      </c>
      <c r="L943" t="s">
        <v>1082</v>
      </c>
      <c r="M943" t="s">
        <v>1088</v>
      </c>
      <c r="N943">
        <v>0.35799999999999998</v>
      </c>
      <c r="O943" t="str">
        <f>B943 &amp; E943 &amp; D943</f>
        <v>142SF2</v>
      </c>
      <c r="P943">
        <v>9.7371330434782594E-3</v>
      </c>
      <c r="Q943">
        <v>50100789</v>
      </c>
    </row>
    <row r="944" spans="1:17" x14ac:dyDescent="0.25">
      <c r="A944">
        <v>18304511</v>
      </c>
      <c r="B944">
        <v>142</v>
      </c>
      <c r="D944" t="s">
        <v>78</v>
      </c>
      <c r="E944" t="s">
        <v>934</v>
      </c>
      <c r="F944" t="s">
        <v>80</v>
      </c>
      <c r="G944" t="s">
        <v>81</v>
      </c>
      <c r="H944">
        <v>0.01</v>
      </c>
      <c r="I944" t="s">
        <v>1080</v>
      </c>
      <c r="J944">
        <v>0.01</v>
      </c>
      <c r="K944" t="s">
        <v>1086</v>
      </c>
      <c r="L944" t="s">
        <v>1086</v>
      </c>
      <c r="M944" t="s">
        <v>1086</v>
      </c>
      <c r="N944">
        <v>0</v>
      </c>
      <c r="O944" t="str">
        <f>B944 &amp; E944 &amp; D944</f>
        <v>142TDPS-EG11</v>
      </c>
      <c r="P944">
        <v>0</v>
      </c>
      <c r="Q944">
        <v>20100102</v>
      </c>
    </row>
    <row r="945" spans="1:17" x14ac:dyDescent="0.25">
      <c r="A945">
        <v>18304511</v>
      </c>
      <c r="B945">
        <v>142</v>
      </c>
      <c r="D945" t="s">
        <v>78</v>
      </c>
      <c r="E945" t="s">
        <v>934</v>
      </c>
      <c r="F945" t="s">
        <v>1158</v>
      </c>
      <c r="G945" t="s">
        <v>1159</v>
      </c>
      <c r="H945">
        <v>8.0800000000000002E-4</v>
      </c>
      <c r="I945" t="s">
        <v>1080</v>
      </c>
      <c r="J945">
        <v>8.0800000000000002E-4</v>
      </c>
      <c r="K945" t="s">
        <v>1086</v>
      </c>
      <c r="L945" t="s">
        <v>1086</v>
      </c>
      <c r="M945" t="s">
        <v>1086</v>
      </c>
      <c r="N945">
        <v>0</v>
      </c>
      <c r="O945" t="str">
        <f>B945 &amp; E945 &amp; D945</f>
        <v>142TDPS-EG11</v>
      </c>
      <c r="P945">
        <v>0</v>
      </c>
      <c r="Q945">
        <v>20100102</v>
      </c>
    </row>
    <row r="946" spans="1:17" x14ac:dyDescent="0.25">
      <c r="A946">
        <v>18304511</v>
      </c>
      <c r="B946">
        <v>142</v>
      </c>
      <c r="D946" t="s">
        <v>78</v>
      </c>
      <c r="E946" t="s">
        <v>934</v>
      </c>
      <c r="F946" t="s">
        <v>1155</v>
      </c>
      <c r="G946" t="s">
        <v>1156</v>
      </c>
      <c r="H946">
        <v>3.2701499999999999E-3</v>
      </c>
      <c r="I946" t="s">
        <v>1080</v>
      </c>
      <c r="J946">
        <v>3.2701499999999999E-3</v>
      </c>
      <c r="K946" t="s">
        <v>1402</v>
      </c>
      <c r="L946" t="s">
        <v>1089</v>
      </c>
      <c r="M946" t="s">
        <v>1085</v>
      </c>
      <c r="N946">
        <v>0.106</v>
      </c>
      <c r="O946" t="str">
        <f>B946 &amp; E946 &amp; D946</f>
        <v>142TDPS-EG11</v>
      </c>
      <c r="P946">
        <f>(N946)/(92)/(2000)</f>
        <v>5.7608695652173914E-7</v>
      </c>
      <c r="Q946">
        <v>20100102</v>
      </c>
    </row>
    <row r="947" spans="1:17" x14ac:dyDescent="0.25">
      <c r="A947">
        <v>18957611</v>
      </c>
      <c r="B947">
        <v>80502</v>
      </c>
      <c r="D947" t="s">
        <v>1025</v>
      </c>
      <c r="E947" t="s">
        <v>1036</v>
      </c>
      <c r="F947" t="s">
        <v>1158</v>
      </c>
      <c r="G947" t="s">
        <v>1159</v>
      </c>
      <c r="H947">
        <v>6.483E-3</v>
      </c>
      <c r="I947" t="s">
        <v>1080</v>
      </c>
      <c r="J947">
        <v>6.483E-3</v>
      </c>
      <c r="K947" t="s">
        <v>1216</v>
      </c>
      <c r="L947" t="s">
        <v>1089</v>
      </c>
      <c r="M947" t="s">
        <v>1085</v>
      </c>
      <c r="N947">
        <v>0.25</v>
      </c>
      <c r="O947" t="str">
        <f>B947 &amp; E947 &amp; D947</f>
        <v>80502ADAMSOperation</v>
      </c>
      <c r="P947">
        <v>1.7616847826087001E-5</v>
      </c>
      <c r="Q947">
        <v>20300101</v>
      </c>
    </row>
    <row r="948" spans="1:17" x14ac:dyDescent="0.25">
      <c r="A948">
        <v>18957611</v>
      </c>
      <c r="B948">
        <v>80502</v>
      </c>
      <c r="D948" t="s">
        <v>1025</v>
      </c>
      <c r="E948" t="s">
        <v>1036</v>
      </c>
      <c r="F948" t="s">
        <v>80</v>
      </c>
      <c r="G948" t="s">
        <v>81</v>
      </c>
      <c r="H948">
        <v>0.10846</v>
      </c>
      <c r="I948" t="s">
        <v>1080</v>
      </c>
      <c r="J948">
        <v>0.10846</v>
      </c>
      <c r="K948" t="s">
        <v>1403</v>
      </c>
      <c r="L948" t="s">
        <v>1082</v>
      </c>
      <c r="M948" t="s">
        <v>1093</v>
      </c>
      <c r="N948">
        <v>0.25</v>
      </c>
      <c r="O948" t="str">
        <f>B948 &amp; E948 &amp; D948</f>
        <v>80502ADAMSOperation</v>
      </c>
      <c r="P948">
        <v>2.9472826086956501E-4</v>
      </c>
      <c r="Q948">
        <v>20300101</v>
      </c>
    </row>
    <row r="949" spans="1:17" x14ac:dyDescent="0.25">
      <c r="A949">
        <v>18957611</v>
      </c>
      <c r="B949">
        <v>80502</v>
      </c>
      <c r="D949" t="s">
        <v>1025</v>
      </c>
      <c r="E949" t="s">
        <v>1036</v>
      </c>
      <c r="F949" t="s">
        <v>1155</v>
      </c>
      <c r="G949" t="s">
        <v>1156</v>
      </c>
      <c r="H949">
        <v>1.01364E-2</v>
      </c>
      <c r="I949" t="s">
        <v>1080</v>
      </c>
      <c r="J949">
        <v>1.01364E-2</v>
      </c>
      <c r="K949" t="s">
        <v>1404</v>
      </c>
      <c r="L949" t="s">
        <v>1082</v>
      </c>
      <c r="M949" t="s">
        <v>1093</v>
      </c>
      <c r="N949">
        <v>0.25</v>
      </c>
      <c r="O949" t="str">
        <f>B949 &amp; E949 &amp; D949</f>
        <v>80502ADAMSOperation</v>
      </c>
      <c r="P949">
        <v>2.7544565217391299E-5</v>
      </c>
      <c r="Q949">
        <v>20300101</v>
      </c>
    </row>
    <row r="950" spans="1:17" x14ac:dyDescent="0.25">
      <c r="A950">
        <v>18957611</v>
      </c>
      <c r="B950">
        <v>80502</v>
      </c>
      <c r="D950" t="s">
        <v>1025</v>
      </c>
      <c r="E950" t="s">
        <v>1037</v>
      </c>
      <c r="F950" t="s">
        <v>1155</v>
      </c>
      <c r="G950" t="s">
        <v>1156</v>
      </c>
      <c r="H950">
        <v>2.05222E-3</v>
      </c>
      <c r="I950" t="s">
        <v>1080</v>
      </c>
      <c r="J950">
        <v>2.05222E-3</v>
      </c>
      <c r="K950" t="s">
        <v>1405</v>
      </c>
      <c r="L950" t="s">
        <v>1082</v>
      </c>
      <c r="M950" t="s">
        <v>1093</v>
      </c>
      <c r="N950">
        <v>0.25</v>
      </c>
      <c r="O950" t="str">
        <f>B950 &amp; E950 &amp; D950</f>
        <v>80502CHLDOperation</v>
      </c>
      <c r="P950">
        <v>5.5766847826087003E-6</v>
      </c>
      <c r="Q950">
        <v>20300101</v>
      </c>
    </row>
    <row r="951" spans="1:17" x14ac:dyDescent="0.25">
      <c r="A951">
        <v>18957611</v>
      </c>
      <c r="B951">
        <v>80502</v>
      </c>
      <c r="D951" t="s">
        <v>1025</v>
      </c>
      <c r="E951" t="s">
        <v>1037</v>
      </c>
      <c r="F951" t="s">
        <v>1158</v>
      </c>
      <c r="G951" t="s">
        <v>1159</v>
      </c>
      <c r="H951">
        <v>9.6197899999999996E-4</v>
      </c>
      <c r="I951" t="s">
        <v>1080</v>
      </c>
      <c r="J951">
        <v>9.6197899999999996E-4</v>
      </c>
      <c r="K951" t="s">
        <v>1406</v>
      </c>
      <c r="L951" t="s">
        <v>1082</v>
      </c>
      <c r="M951" t="s">
        <v>1093</v>
      </c>
      <c r="N951">
        <v>0.25</v>
      </c>
      <c r="O951" t="str">
        <f>B951 &amp; E951 &amp; D951</f>
        <v>80502CHLDOperation</v>
      </c>
      <c r="P951">
        <v>2.61407336956522E-6</v>
      </c>
      <c r="Q951">
        <v>20300101</v>
      </c>
    </row>
    <row r="952" spans="1:17" x14ac:dyDescent="0.25">
      <c r="A952">
        <v>18957611</v>
      </c>
      <c r="B952">
        <v>80502</v>
      </c>
      <c r="D952" t="s">
        <v>1025</v>
      </c>
      <c r="E952" t="s">
        <v>1037</v>
      </c>
      <c r="F952" t="s">
        <v>80</v>
      </c>
      <c r="G952" t="s">
        <v>81</v>
      </c>
      <c r="H952">
        <v>1.24052E-2</v>
      </c>
      <c r="I952" t="s">
        <v>1080</v>
      </c>
      <c r="J952">
        <v>1.24052E-2</v>
      </c>
      <c r="K952" t="s">
        <v>1407</v>
      </c>
      <c r="L952" t="s">
        <v>1082</v>
      </c>
      <c r="M952" t="s">
        <v>1093</v>
      </c>
      <c r="N952">
        <v>0.25</v>
      </c>
      <c r="O952" t="str">
        <f>B952 &amp; E952 &amp; D952</f>
        <v>80502CHLDOperation</v>
      </c>
      <c r="P952">
        <v>3.3709782608695702E-5</v>
      </c>
      <c r="Q952">
        <v>20300101</v>
      </c>
    </row>
    <row r="953" spans="1:17" x14ac:dyDescent="0.25">
      <c r="A953">
        <v>18957611</v>
      </c>
      <c r="B953">
        <v>80502</v>
      </c>
      <c r="D953" t="s">
        <v>1025</v>
      </c>
      <c r="E953" t="s">
        <v>1038</v>
      </c>
      <c r="F953" t="s">
        <v>1158</v>
      </c>
      <c r="G953" t="s">
        <v>1159</v>
      </c>
      <c r="H953">
        <v>2.3472200000000001E-3</v>
      </c>
      <c r="I953" t="s">
        <v>1080</v>
      </c>
      <c r="J953">
        <v>2.3472200000000001E-3</v>
      </c>
      <c r="K953" t="s">
        <v>1408</v>
      </c>
      <c r="L953" t="s">
        <v>1082</v>
      </c>
      <c r="M953" t="s">
        <v>1093</v>
      </c>
      <c r="N953">
        <v>0.25</v>
      </c>
      <c r="O953" t="str">
        <f>B953 &amp; E953 &amp; D953</f>
        <v>80502MADAOperation</v>
      </c>
      <c r="P953">
        <v>6.3783152173912996E-6</v>
      </c>
      <c r="Q953">
        <v>20300101</v>
      </c>
    </row>
    <row r="954" spans="1:17" x14ac:dyDescent="0.25">
      <c r="A954">
        <v>18957611</v>
      </c>
      <c r="B954">
        <v>80502</v>
      </c>
      <c r="D954" t="s">
        <v>1025</v>
      </c>
      <c r="E954" t="s">
        <v>1038</v>
      </c>
      <c r="F954" t="s">
        <v>80</v>
      </c>
      <c r="G954" t="s">
        <v>81</v>
      </c>
      <c r="H954">
        <v>0.13321</v>
      </c>
      <c r="I954" t="s">
        <v>1080</v>
      </c>
      <c r="J954">
        <v>0.13321</v>
      </c>
      <c r="K954" t="s">
        <v>1409</v>
      </c>
      <c r="L954" t="s">
        <v>1082</v>
      </c>
      <c r="M954" t="s">
        <v>1093</v>
      </c>
      <c r="N954">
        <v>0.25</v>
      </c>
      <c r="O954" t="str">
        <f>B954 &amp; E954 &amp; D954</f>
        <v>80502MADAOperation</v>
      </c>
      <c r="P954">
        <v>3.6198369565217402E-4</v>
      </c>
      <c r="Q954">
        <v>20300101</v>
      </c>
    </row>
    <row r="955" spans="1:17" x14ac:dyDescent="0.25">
      <c r="A955">
        <v>18957611</v>
      </c>
      <c r="B955">
        <v>80502</v>
      </c>
      <c r="D955" t="s">
        <v>1025</v>
      </c>
      <c r="E955" t="s">
        <v>1038</v>
      </c>
      <c r="F955" t="s">
        <v>1155</v>
      </c>
      <c r="G955" t="s">
        <v>1156</v>
      </c>
      <c r="H955">
        <v>1.92593E-2</v>
      </c>
      <c r="I955" t="s">
        <v>1080</v>
      </c>
      <c r="J955">
        <v>1.92593E-2</v>
      </c>
      <c r="K955" t="s">
        <v>1410</v>
      </c>
      <c r="L955" t="s">
        <v>1082</v>
      </c>
      <c r="M955" t="s">
        <v>1093</v>
      </c>
      <c r="N955">
        <v>0.25</v>
      </c>
      <c r="O955" t="str">
        <f>B955 &amp; E955 &amp; D955</f>
        <v>80502MADAOperation</v>
      </c>
      <c r="P955">
        <v>5.2335054347826098E-5</v>
      </c>
      <c r="Q955">
        <v>20300101</v>
      </c>
    </row>
    <row r="956" spans="1:17" x14ac:dyDescent="0.25">
      <c r="A956">
        <v>18957611</v>
      </c>
      <c r="B956">
        <v>80502</v>
      </c>
      <c r="D956" t="s">
        <v>1025</v>
      </c>
      <c r="E956" t="s">
        <v>1039</v>
      </c>
      <c r="F956" t="s">
        <v>1158</v>
      </c>
      <c r="G956" t="s">
        <v>1159</v>
      </c>
      <c r="H956">
        <v>7.7320000000000002E-3</v>
      </c>
      <c r="I956" t="s">
        <v>1080</v>
      </c>
      <c r="J956">
        <v>7.7320000000000002E-3</v>
      </c>
      <c r="K956" t="s">
        <v>1216</v>
      </c>
      <c r="L956" t="s">
        <v>1082</v>
      </c>
      <c r="M956" t="s">
        <v>1085</v>
      </c>
      <c r="N956">
        <v>0.25</v>
      </c>
      <c r="O956" t="str">
        <f>B956 &amp; E956 &amp; D956</f>
        <v>80502MADBOperation</v>
      </c>
      <c r="P956">
        <v>2.1010869565217399E-5</v>
      </c>
      <c r="Q956">
        <v>20300101</v>
      </c>
    </row>
    <row r="957" spans="1:17" x14ac:dyDescent="0.25">
      <c r="A957">
        <v>18957611</v>
      </c>
      <c r="B957">
        <v>80502</v>
      </c>
      <c r="D957" t="s">
        <v>1025</v>
      </c>
      <c r="E957" t="s">
        <v>1039</v>
      </c>
      <c r="F957" t="s">
        <v>80</v>
      </c>
      <c r="G957" t="s">
        <v>81</v>
      </c>
      <c r="H957">
        <v>0.26322000000000001</v>
      </c>
      <c r="I957" t="s">
        <v>1080</v>
      </c>
      <c r="J957">
        <v>0.26322000000000001</v>
      </c>
      <c r="K957" t="s">
        <v>1358</v>
      </c>
      <c r="L957" t="s">
        <v>1082</v>
      </c>
      <c r="M957" t="s">
        <v>1087</v>
      </c>
      <c r="N957">
        <v>0.25</v>
      </c>
      <c r="O957" t="str">
        <f>B957 &amp; E957 &amp; D957</f>
        <v>80502MADBOperation</v>
      </c>
      <c r="P957">
        <v>7.1527173913043499E-4</v>
      </c>
      <c r="Q957">
        <v>20300101</v>
      </c>
    </row>
    <row r="958" spans="1:17" x14ac:dyDescent="0.25">
      <c r="A958">
        <v>18957611</v>
      </c>
      <c r="B958">
        <v>80502</v>
      </c>
      <c r="D958" t="s">
        <v>1025</v>
      </c>
      <c r="E958" t="s">
        <v>1039</v>
      </c>
      <c r="F958" t="s">
        <v>1155</v>
      </c>
      <c r="G958" t="s">
        <v>1156</v>
      </c>
      <c r="H958">
        <v>6.0321E-2</v>
      </c>
      <c r="I958" t="s">
        <v>1080</v>
      </c>
      <c r="J958">
        <v>6.0321E-2</v>
      </c>
      <c r="K958" t="s">
        <v>1360</v>
      </c>
      <c r="L958" t="s">
        <v>1082</v>
      </c>
      <c r="M958" t="s">
        <v>1087</v>
      </c>
      <c r="N958">
        <v>0.25</v>
      </c>
      <c r="O958" t="str">
        <f>B958 &amp; E958 &amp; D958</f>
        <v>80502MADBOperation</v>
      </c>
      <c r="P958">
        <v>1.6391576086956499E-4</v>
      </c>
      <c r="Q958">
        <v>20300101</v>
      </c>
    </row>
    <row r="959" spans="1:17" x14ac:dyDescent="0.25">
      <c r="A959">
        <v>18957611</v>
      </c>
      <c r="B959">
        <v>80502</v>
      </c>
      <c r="D959" t="s">
        <v>1025</v>
      </c>
      <c r="E959" t="s">
        <v>1040</v>
      </c>
      <c r="F959" t="s">
        <v>1155</v>
      </c>
      <c r="G959" t="s">
        <v>1156</v>
      </c>
      <c r="H959">
        <v>2.7823000000000001E-2</v>
      </c>
      <c r="I959" t="s">
        <v>1080</v>
      </c>
      <c r="J959">
        <v>2.7823000000000001E-2</v>
      </c>
      <c r="K959" t="s">
        <v>1360</v>
      </c>
      <c r="L959" t="s">
        <v>1082</v>
      </c>
      <c r="M959" t="s">
        <v>1087</v>
      </c>
      <c r="N959">
        <v>0.25</v>
      </c>
      <c r="O959" t="str">
        <f>B959 &amp; E959 &amp; D959</f>
        <v>80502MADCOperation</v>
      </c>
      <c r="P959">
        <v>7.5605978260869601E-5</v>
      </c>
      <c r="Q959">
        <v>20300101</v>
      </c>
    </row>
    <row r="960" spans="1:17" x14ac:dyDescent="0.25">
      <c r="A960">
        <v>18957611</v>
      </c>
      <c r="B960">
        <v>80502</v>
      </c>
      <c r="D960" t="s">
        <v>1025</v>
      </c>
      <c r="E960" t="s">
        <v>1040</v>
      </c>
      <c r="F960" t="s">
        <v>1158</v>
      </c>
      <c r="G960" t="s">
        <v>1159</v>
      </c>
      <c r="H960">
        <v>3.5660000000000002E-3</v>
      </c>
      <c r="I960" t="s">
        <v>1080</v>
      </c>
      <c r="J960">
        <v>3.5660000000000002E-3</v>
      </c>
      <c r="K960" t="s">
        <v>1289</v>
      </c>
      <c r="L960" t="s">
        <v>1089</v>
      </c>
      <c r="M960" t="s">
        <v>1085</v>
      </c>
      <c r="N960">
        <v>0.25</v>
      </c>
      <c r="O960" t="str">
        <f>B960 &amp; E960 &amp; D960</f>
        <v>80502MADCOperation</v>
      </c>
      <c r="P960">
        <v>9.69021739130435E-6</v>
      </c>
      <c r="Q960">
        <v>20300101</v>
      </c>
    </row>
    <row r="961" spans="1:17" x14ac:dyDescent="0.25">
      <c r="A961">
        <v>18957611</v>
      </c>
      <c r="B961">
        <v>80502</v>
      </c>
      <c r="D961" t="s">
        <v>1025</v>
      </c>
      <c r="E961" t="s">
        <v>1040</v>
      </c>
      <c r="F961" t="s">
        <v>80</v>
      </c>
      <c r="G961" t="s">
        <v>81</v>
      </c>
      <c r="H961">
        <v>0.12141</v>
      </c>
      <c r="I961" t="s">
        <v>1080</v>
      </c>
      <c r="J961">
        <v>0.12141</v>
      </c>
      <c r="K961" t="s">
        <v>1358</v>
      </c>
      <c r="L961" t="s">
        <v>1082</v>
      </c>
      <c r="M961" t="s">
        <v>1087</v>
      </c>
      <c r="N961">
        <v>0.25</v>
      </c>
      <c r="O961" t="str">
        <f>B961 &amp; E961 &amp; D961</f>
        <v>80502MADCOperation</v>
      </c>
      <c r="P961">
        <v>3.2991847826086999E-4</v>
      </c>
      <c r="Q961">
        <v>20300101</v>
      </c>
    </row>
    <row r="962" spans="1:17" x14ac:dyDescent="0.25">
      <c r="A962">
        <v>18957611</v>
      </c>
      <c r="B962">
        <v>80502</v>
      </c>
      <c r="D962" t="s">
        <v>1025</v>
      </c>
      <c r="E962" t="s">
        <v>1041</v>
      </c>
      <c r="F962" t="s">
        <v>1158</v>
      </c>
      <c r="G962" t="s">
        <v>1159</v>
      </c>
      <c r="H962">
        <v>1.9345199999999999E-3</v>
      </c>
      <c r="I962" t="s">
        <v>1080</v>
      </c>
      <c r="J962">
        <v>1.9345199999999999E-3</v>
      </c>
      <c r="K962" t="s">
        <v>1408</v>
      </c>
      <c r="L962" t="s">
        <v>1082</v>
      </c>
      <c r="M962" t="s">
        <v>1093</v>
      </c>
      <c r="N962">
        <v>0.25</v>
      </c>
      <c r="O962" t="str">
        <f>B962 &amp; E962 &amp; D962</f>
        <v>80502MADDOperation</v>
      </c>
      <c r="P962">
        <v>5.2568478260869596E-6</v>
      </c>
      <c r="Q962">
        <v>20300101</v>
      </c>
    </row>
    <row r="963" spans="1:17" x14ac:dyDescent="0.25">
      <c r="A963">
        <v>18957611</v>
      </c>
      <c r="B963">
        <v>80502</v>
      </c>
      <c r="D963" t="s">
        <v>1025</v>
      </c>
      <c r="E963" t="s">
        <v>1041</v>
      </c>
      <c r="F963" t="s">
        <v>80</v>
      </c>
      <c r="G963" t="s">
        <v>81</v>
      </c>
      <c r="H963">
        <v>0.109788</v>
      </c>
      <c r="I963" t="s">
        <v>1080</v>
      </c>
      <c r="J963">
        <v>0.109788</v>
      </c>
      <c r="K963" t="s">
        <v>1409</v>
      </c>
      <c r="L963" t="s">
        <v>1082</v>
      </c>
      <c r="M963" t="s">
        <v>1093</v>
      </c>
      <c r="N963">
        <v>0.25</v>
      </c>
      <c r="O963" t="str">
        <f>B963 &amp; E963 &amp; D963</f>
        <v>80502MADDOperation</v>
      </c>
      <c r="P963">
        <v>2.98336956521739E-4</v>
      </c>
      <c r="Q963">
        <v>20300101</v>
      </c>
    </row>
    <row r="964" spans="1:17" x14ac:dyDescent="0.25">
      <c r="A964">
        <v>18957611</v>
      </c>
      <c r="B964">
        <v>80502</v>
      </c>
      <c r="D964" t="s">
        <v>1025</v>
      </c>
      <c r="E964" t="s">
        <v>1041</v>
      </c>
      <c r="F964" t="s">
        <v>1155</v>
      </c>
      <c r="G964" t="s">
        <v>1156</v>
      </c>
      <c r="H964">
        <v>1.5873000000000002E-2</v>
      </c>
      <c r="I964" t="s">
        <v>1080</v>
      </c>
      <c r="J964">
        <v>1.5873000000000002E-2</v>
      </c>
      <c r="K964" t="s">
        <v>1410</v>
      </c>
      <c r="L964" t="s">
        <v>1082</v>
      </c>
      <c r="M964" t="s">
        <v>1093</v>
      </c>
      <c r="N964">
        <v>0.25</v>
      </c>
      <c r="O964" t="str">
        <f>B964 &amp; E964 &amp; D964</f>
        <v>80502MADDOperation</v>
      </c>
      <c r="P964">
        <v>4.3133152173912999E-5</v>
      </c>
      <c r="Q964">
        <v>20300101</v>
      </c>
    </row>
    <row r="965" spans="1:17" x14ac:dyDescent="0.25">
      <c r="A965">
        <v>18957611</v>
      </c>
      <c r="B965">
        <v>80502</v>
      </c>
      <c r="D965" t="s">
        <v>1286</v>
      </c>
      <c r="E965" t="s">
        <v>658</v>
      </c>
      <c r="F965" t="s">
        <v>1158</v>
      </c>
      <c r="G965" t="s">
        <v>1159</v>
      </c>
      <c r="H965">
        <v>1.036E-3</v>
      </c>
      <c r="I965" t="s">
        <v>1080</v>
      </c>
      <c r="J965">
        <v>1.036E-3</v>
      </c>
      <c r="K965" t="s">
        <v>1086</v>
      </c>
      <c r="L965" t="s">
        <v>1086</v>
      </c>
      <c r="M965" t="s">
        <v>1086</v>
      </c>
      <c r="N965">
        <v>0.25</v>
      </c>
      <c r="O965" t="str">
        <f>B965 &amp; E965 &amp; D965</f>
        <v>80502MiscellaneousStorage</v>
      </c>
      <c r="P965">
        <v>2.8152173913043502E-6</v>
      </c>
      <c r="Q965">
        <v>39090004</v>
      </c>
    </row>
    <row r="966" spans="1:17" x14ac:dyDescent="0.25">
      <c r="A966">
        <v>18957611</v>
      </c>
      <c r="B966">
        <v>80502</v>
      </c>
      <c r="D966" t="s">
        <v>1025</v>
      </c>
      <c r="E966" t="s">
        <v>658</v>
      </c>
      <c r="F966" t="s">
        <v>1158</v>
      </c>
      <c r="G966" t="s">
        <v>1159</v>
      </c>
      <c r="H966">
        <v>0.01</v>
      </c>
      <c r="I966" t="s">
        <v>1080</v>
      </c>
      <c r="J966">
        <v>0.01</v>
      </c>
      <c r="K966" t="s">
        <v>1086</v>
      </c>
      <c r="L966" t="s">
        <v>1086</v>
      </c>
      <c r="M966" t="s">
        <v>1086</v>
      </c>
      <c r="N966">
        <v>0.25</v>
      </c>
      <c r="O966" t="str">
        <f>B966 &amp; E966 &amp; D966</f>
        <v>80502MiscellaneousOperation</v>
      </c>
      <c r="P966">
        <v>2.7173913043478299E-5</v>
      </c>
      <c r="Q966">
        <v>40288801</v>
      </c>
    </row>
    <row r="967" spans="1:17" x14ac:dyDescent="0.25">
      <c r="A967">
        <v>18957611</v>
      </c>
      <c r="B967">
        <v>80502</v>
      </c>
      <c r="D967" t="s">
        <v>1025</v>
      </c>
      <c r="E967" t="s">
        <v>1042</v>
      </c>
      <c r="F967" t="s">
        <v>1155</v>
      </c>
      <c r="G967" t="s">
        <v>1156</v>
      </c>
      <c r="H967">
        <v>7.3669999999999999E-2</v>
      </c>
      <c r="I967" t="s">
        <v>1080</v>
      </c>
      <c r="J967">
        <v>7.3669999999999999E-2</v>
      </c>
      <c r="K967" t="s">
        <v>1218</v>
      </c>
      <c r="L967" t="s">
        <v>1082</v>
      </c>
      <c r="M967" t="s">
        <v>1085</v>
      </c>
      <c r="N967">
        <v>0.25</v>
      </c>
      <c r="O967" t="str">
        <f>B967 &amp; E967 &amp; D967</f>
        <v>80502JEFF RENTALOperation</v>
      </c>
      <c r="P967">
        <f>(N967)/(92)/(2000)</f>
        <v>1.3586956521739129E-6</v>
      </c>
      <c r="Q967">
        <v>20300101</v>
      </c>
    </row>
    <row r="968" spans="1:17" x14ac:dyDescent="0.25">
      <c r="A968">
        <v>18957611</v>
      </c>
      <c r="B968">
        <v>80502</v>
      </c>
      <c r="D968" t="s">
        <v>1025</v>
      </c>
      <c r="E968" t="s">
        <v>1042</v>
      </c>
      <c r="F968" t="s">
        <v>80</v>
      </c>
      <c r="G968" t="s">
        <v>81</v>
      </c>
      <c r="H968">
        <v>0.32146799999999998</v>
      </c>
      <c r="I968" t="s">
        <v>1080</v>
      </c>
      <c r="J968">
        <v>0.32146799999999998</v>
      </c>
      <c r="K968" t="s">
        <v>1217</v>
      </c>
      <c r="L968" t="s">
        <v>1082</v>
      </c>
      <c r="M968" t="s">
        <v>1085</v>
      </c>
      <c r="N968">
        <v>0.25</v>
      </c>
      <c r="O968" t="str">
        <f>B968 &amp; E968 &amp; D968</f>
        <v>80502JEFF RENTALOperation</v>
      </c>
      <c r="P968">
        <v>8.7355434782608696E-4</v>
      </c>
      <c r="Q968">
        <v>20300101</v>
      </c>
    </row>
    <row r="969" spans="1:17" x14ac:dyDescent="0.25">
      <c r="A969">
        <v>18957611</v>
      </c>
      <c r="B969">
        <v>80502</v>
      </c>
      <c r="D969" t="s">
        <v>1025</v>
      </c>
      <c r="E969" t="s">
        <v>1042</v>
      </c>
      <c r="F969" t="s">
        <v>1158</v>
      </c>
      <c r="G969" t="s">
        <v>1159</v>
      </c>
      <c r="H969">
        <v>9.443E-3</v>
      </c>
      <c r="I969" t="s">
        <v>1080</v>
      </c>
      <c r="J969">
        <v>9.443E-3</v>
      </c>
      <c r="K969" t="s">
        <v>1216</v>
      </c>
      <c r="L969" t="s">
        <v>1082</v>
      </c>
      <c r="M969" t="s">
        <v>1085</v>
      </c>
      <c r="N969">
        <v>0.25</v>
      </c>
      <c r="O969" t="str">
        <f>B969 &amp; E969 &amp; D969</f>
        <v>80502JEFF RENTALOperation</v>
      </c>
      <c r="P969">
        <v>2.5660326086956501E-5</v>
      </c>
      <c r="Q969">
        <v>20300101</v>
      </c>
    </row>
    <row r="970" spans="1:17" x14ac:dyDescent="0.25">
      <c r="A970">
        <v>12621911</v>
      </c>
      <c r="B970">
        <v>59</v>
      </c>
      <c r="D970" t="s">
        <v>78</v>
      </c>
      <c r="E970" t="s">
        <v>815</v>
      </c>
      <c r="F970" t="s">
        <v>1155</v>
      </c>
      <c r="G970" t="s">
        <v>1156</v>
      </c>
      <c r="H970">
        <v>2.006E-3</v>
      </c>
      <c r="I970" t="s">
        <v>1080</v>
      </c>
      <c r="J970">
        <v>2.006E-3</v>
      </c>
      <c r="K970" t="s">
        <v>1360</v>
      </c>
      <c r="L970" t="s">
        <v>1082</v>
      </c>
      <c r="M970" t="s">
        <v>1087</v>
      </c>
      <c r="N970">
        <v>0.25</v>
      </c>
      <c r="O970" t="str">
        <f>B970 &amp; E970 &amp; D970</f>
        <v>59Alumni Sq1</v>
      </c>
      <c r="P970">
        <v>5.45108695652174E-6</v>
      </c>
      <c r="Q970">
        <v>20300101</v>
      </c>
    </row>
    <row r="971" spans="1:17" x14ac:dyDescent="0.25">
      <c r="A971">
        <v>12621911</v>
      </c>
      <c r="B971">
        <v>59</v>
      </c>
      <c r="D971" t="s">
        <v>78</v>
      </c>
      <c r="E971" t="s">
        <v>815</v>
      </c>
      <c r="F971" t="s">
        <v>80</v>
      </c>
      <c r="G971" t="s">
        <v>81</v>
      </c>
      <c r="H971">
        <v>9.3092999999999995E-3</v>
      </c>
      <c r="I971" t="s">
        <v>1080</v>
      </c>
      <c r="J971">
        <v>9.3092999999999995E-3</v>
      </c>
      <c r="K971" t="s">
        <v>1086</v>
      </c>
      <c r="L971" t="s">
        <v>1086</v>
      </c>
      <c r="M971" t="s">
        <v>1086</v>
      </c>
      <c r="N971">
        <v>0.25</v>
      </c>
      <c r="O971" t="str">
        <f>B971 &amp; E971 &amp; D971</f>
        <v>59Alumni Sq1</v>
      </c>
      <c r="P971">
        <v>2.5297010869565199E-5</v>
      </c>
      <c r="Q971">
        <v>20300101</v>
      </c>
    </row>
    <row r="972" spans="1:17" x14ac:dyDescent="0.25">
      <c r="A972">
        <v>12621911</v>
      </c>
      <c r="B972">
        <v>59</v>
      </c>
      <c r="D972" t="s">
        <v>78</v>
      </c>
      <c r="E972" t="s">
        <v>815</v>
      </c>
      <c r="F972" t="s">
        <v>1158</v>
      </c>
      <c r="G972" t="s">
        <v>1159</v>
      </c>
      <c r="H972">
        <v>7.4169999999999998E-4</v>
      </c>
      <c r="I972" t="s">
        <v>1080</v>
      </c>
      <c r="J972">
        <v>7.4169999999999998E-4</v>
      </c>
      <c r="K972" t="s">
        <v>1086</v>
      </c>
      <c r="L972" t="s">
        <v>1086</v>
      </c>
      <c r="M972" t="s">
        <v>1086</v>
      </c>
      <c r="N972">
        <v>0.25</v>
      </c>
      <c r="O972" t="str">
        <f>B972 &amp; E972 &amp; D972</f>
        <v>59Alumni Sq1</v>
      </c>
      <c r="P972">
        <v>2.0154891304347801E-6</v>
      </c>
      <c r="Q972">
        <v>20300101</v>
      </c>
    </row>
    <row r="973" spans="1:17" x14ac:dyDescent="0.25">
      <c r="A973">
        <v>12621911</v>
      </c>
      <c r="B973">
        <v>59</v>
      </c>
      <c r="D973" t="s">
        <v>78</v>
      </c>
      <c r="E973" t="s">
        <v>816</v>
      </c>
      <c r="F973" t="s">
        <v>1155</v>
      </c>
      <c r="G973" t="s">
        <v>1156</v>
      </c>
      <c r="H973">
        <v>7.0750000000000001E-4</v>
      </c>
      <c r="I973" t="s">
        <v>1080</v>
      </c>
      <c r="J973">
        <v>7.0750000000000001E-4</v>
      </c>
      <c r="K973" t="s">
        <v>1086</v>
      </c>
      <c r="L973" t="s">
        <v>1086</v>
      </c>
      <c r="M973" t="s">
        <v>1086</v>
      </c>
      <c r="N973">
        <v>0.25</v>
      </c>
      <c r="O973" t="str">
        <f>B973 &amp; E973 &amp; D973</f>
        <v>59Arrupe1</v>
      </c>
      <c r="P973">
        <v>1.9225543478260902E-6</v>
      </c>
      <c r="Q973">
        <v>20300201</v>
      </c>
    </row>
    <row r="974" spans="1:17" x14ac:dyDescent="0.25">
      <c r="A974">
        <v>12621911</v>
      </c>
      <c r="B974">
        <v>59</v>
      </c>
      <c r="D974" t="s">
        <v>78</v>
      </c>
      <c r="E974" t="s">
        <v>816</v>
      </c>
      <c r="F974" t="s">
        <v>80</v>
      </c>
      <c r="G974" t="s">
        <v>81</v>
      </c>
      <c r="H974">
        <v>1.0107E-3</v>
      </c>
      <c r="I974" t="s">
        <v>1080</v>
      </c>
      <c r="J974">
        <v>1.0107E-3</v>
      </c>
      <c r="K974" t="s">
        <v>1086</v>
      </c>
      <c r="L974" t="s">
        <v>1086</v>
      </c>
      <c r="M974" t="s">
        <v>1086</v>
      </c>
      <c r="N974">
        <v>0.25</v>
      </c>
      <c r="O974" t="str">
        <f>B974 &amp; E974 &amp; D974</f>
        <v>59Arrupe1</v>
      </c>
      <c r="P974">
        <v>2.7464673913043498E-6</v>
      </c>
      <c r="Q974">
        <v>20300201</v>
      </c>
    </row>
    <row r="975" spans="1:17" x14ac:dyDescent="0.25">
      <c r="A975">
        <v>12621911</v>
      </c>
      <c r="B975">
        <v>59</v>
      </c>
      <c r="D975" t="s">
        <v>78</v>
      </c>
      <c r="E975" t="s">
        <v>816</v>
      </c>
      <c r="F975" t="s">
        <v>1158</v>
      </c>
      <c r="G975" t="s">
        <v>1159</v>
      </c>
      <c r="H975">
        <v>1E-4</v>
      </c>
      <c r="I975" t="s">
        <v>1080</v>
      </c>
      <c r="J975">
        <v>1E-4</v>
      </c>
      <c r="K975" t="s">
        <v>1086</v>
      </c>
      <c r="L975" t="s">
        <v>1086</v>
      </c>
      <c r="M975" t="s">
        <v>1086</v>
      </c>
      <c r="N975">
        <v>0.25</v>
      </c>
      <c r="O975" t="str">
        <f>B975 &amp; E975 &amp; D975</f>
        <v>59Arrupe1</v>
      </c>
      <c r="P975">
        <v>2.7173913043478301E-7</v>
      </c>
      <c r="Q975">
        <v>20300201</v>
      </c>
    </row>
    <row r="976" spans="1:17" x14ac:dyDescent="0.25">
      <c r="A976">
        <v>12621911</v>
      </c>
      <c r="B976">
        <v>59</v>
      </c>
      <c r="D976" t="s">
        <v>78</v>
      </c>
      <c r="E976" t="s">
        <v>817</v>
      </c>
      <c r="F976" t="s">
        <v>1155</v>
      </c>
      <c r="G976" t="s">
        <v>1156</v>
      </c>
      <c r="H976">
        <v>2.5739999999999999E-2</v>
      </c>
      <c r="I976" t="s">
        <v>1080</v>
      </c>
      <c r="J976">
        <v>2.5739999999999999E-2</v>
      </c>
      <c r="K976" t="s">
        <v>1360</v>
      </c>
      <c r="L976" t="s">
        <v>1082</v>
      </c>
      <c r="M976" t="s">
        <v>1087</v>
      </c>
      <c r="N976">
        <v>0.25</v>
      </c>
      <c r="O976" t="str">
        <f>B976 &amp; E976 &amp; D976</f>
        <v>59Building D1</v>
      </c>
      <c r="P976">
        <v>6.9945652173913E-5</v>
      </c>
      <c r="Q976">
        <v>20300101</v>
      </c>
    </row>
    <row r="977" spans="1:17" x14ac:dyDescent="0.25">
      <c r="A977">
        <v>12621911</v>
      </c>
      <c r="B977">
        <v>59</v>
      </c>
      <c r="D977" t="s">
        <v>78</v>
      </c>
      <c r="E977" t="s">
        <v>817</v>
      </c>
      <c r="F977" t="s">
        <v>80</v>
      </c>
      <c r="G977" t="s">
        <v>81</v>
      </c>
      <c r="H977">
        <v>0.11232</v>
      </c>
      <c r="I977" t="s">
        <v>1080</v>
      </c>
      <c r="J977">
        <v>0.11232</v>
      </c>
      <c r="K977" t="s">
        <v>1358</v>
      </c>
      <c r="L977" t="s">
        <v>1082</v>
      </c>
      <c r="M977" t="s">
        <v>1087</v>
      </c>
      <c r="N977">
        <v>0.25</v>
      </c>
      <c r="O977" t="str">
        <f>B977 &amp; E977 &amp; D977</f>
        <v>59Building D1</v>
      </c>
      <c r="P977">
        <v>3.0521739130434802E-4</v>
      </c>
      <c r="Q977">
        <v>20300101</v>
      </c>
    </row>
    <row r="978" spans="1:17" x14ac:dyDescent="0.25">
      <c r="A978">
        <v>12621911</v>
      </c>
      <c r="B978">
        <v>59</v>
      </c>
      <c r="D978" t="s">
        <v>78</v>
      </c>
      <c r="E978" t="s">
        <v>817</v>
      </c>
      <c r="F978" t="s">
        <v>1158</v>
      </c>
      <c r="G978" t="s">
        <v>1159</v>
      </c>
      <c r="H978">
        <v>3.2994000000000001E-3</v>
      </c>
      <c r="I978" t="s">
        <v>1080</v>
      </c>
      <c r="J978">
        <v>3.2994000000000001E-3</v>
      </c>
      <c r="K978" t="s">
        <v>1086</v>
      </c>
      <c r="L978" t="s">
        <v>1086</v>
      </c>
      <c r="M978" t="s">
        <v>1086</v>
      </c>
      <c r="N978">
        <v>0.25</v>
      </c>
      <c r="O978" t="str">
        <f>B978 &amp; E978 &amp; D978</f>
        <v>59Building D1</v>
      </c>
      <c r="P978">
        <v>8.96576086956522E-6</v>
      </c>
      <c r="Q978">
        <v>20300101</v>
      </c>
    </row>
    <row r="979" spans="1:17" x14ac:dyDescent="0.25">
      <c r="A979">
        <v>12621911</v>
      </c>
      <c r="B979">
        <v>59</v>
      </c>
      <c r="D979" t="s">
        <v>78</v>
      </c>
      <c r="E979" t="s">
        <v>818</v>
      </c>
      <c r="F979" t="s">
        <v>1155</v>
      </c>
      <c r="G979" t="s">
        <v>1156</v>
      </c>
      <c r="H979">
        <v>1.72298E-2</v>
      </c>
      <c r="I979" t="s">
        <v>1080</v>
      </c>
      <c r="J979">
        <v>1.72298E-2</v>
      </c>
      <c r="K979" t="s">
        <v>1086</v>
      </c>
      <c r="L979" t="s">
        <v>1086</v>
      </c>
      <c r="M979" t="s">
        <v>1086</v>
      </c>
      <c r="N979">
        <v>0.25</v>
      </c>
      <c r="O979" t="str">
        <f>B979 &amp; E979 &amp; D979</f>
        <v>59Central Plant1</v>
      </c>
      <c r="P979">
        <v>4.6820108695652199E-5</v>
      </c>
      <c r="Q979">
        <v>20300101</v>
      </c>
    </row>
    <row r="980" spans="1:17" x14ac:dyDescent="0.25">
      <c r="A980">
        <v>12621911</v>
      </c>
      <c r="B980">
        <v>59</v>
      </c>
      <c r="D980" t="s">
        <v>78</v>
      </c>
      <c r="E980" t="s">
        <v>818</v>
      </c>
      <c r="F980" t="s">
        <v>80</v>
      </c>
      <c r="G980" t="s">
        <v>81</v>
      </c>
      <c r="H980">
        <v>5.9797500000000003E-2</v>
      </c>
      <c r="I980" t="s">
        <v>1080</v>
      </c>
      <c r="J980">
        <v>5.9797500000000003E-2</v>
      </c>
      <c r="K980" t="s">
        <v>1086</v>
      </c>
      <c r="L980" t="s">
        <v>1086</v>
      </c>
      <c r="M980" t="s">
        <v>1086</v>
      </c>
      <c r="N980">
        <v>0.25</v>
      </c>
      <c r="O980" t="str">
        <f>B980 &amp; E980 &amp; D980</f>
        <v>59Central Plant1</v>
      </c>
      <c r="P980">
        <v>1.6249320652173899E-4</v>
      </c>
      <c r="Q980">
        <v>20300101</v>
      </c>
    </row>
    <row r="981" spans="1:17" x14ac:dyDescent="0.25">
      <c r="A981">
        <v>12621911</v>
      </c>
      <c r="B981">
        <v>59</v>
      </c>
      <c r="D981" t="s">
        <v>78</v>
      </c>
      <c r="E981" t="s">
        <v>818</v>
      </c>
      <c r="F981" t="s">
        <v>1158</v>
      </c>
      <c r="G981" t="s">
        <v>1159</v>
      </c>
      <c r="H981">
        <v>4.3463E-3</v>
      </c>
      <c r="I981" t="s">
        <v>1080</v>
      </c>
      <c r="J981">
        <v>4.3463E-3</v>
      </c>
      <c r="K981" t="s">
        <v>1086</v>
      </c>
      <c r="L981" t="s">
        <v>1086</v>
      </c>
      <c r="M981" t="s">
        <v>1086</v>
      </c>
      <c r="N981">
        <v>0.25</v>
      </c>
      <c r="O981" t="str">
        <f>B981 &amp; E981 &amp; D981</f>
        <v>59Central Plant1</v>
      </c>
      <c r="P981">
        <v>1.1810597826087E-5</v>
      </c>
      <c r="Q981">
        <v>20300101</v>
      </c>
    </row>
    <row r="982" spans="1:17" x14ac:dyDescent="0.25">
      <c r="A982">
        <v>12621911</v>
      </c>
      <c r="B982">
        <v>59</v>
      </c>
      <c r="D982" t="s">
        <v>78</v>
      </c>
      <c r="E982" t="s">
        <v>819</v>
      </c>
      <c r="F982" t="s">
        <v>1155</v>
      </c>
      <c r="G982" t="s">
        <v>1156</v>
      </c>
      <c r="H982">
        <v>7.4308000000000004E-3</v>
      </c>
      <c r="I982" t="s">
        <v>1080</v>
      </c>
      <c r="J982">
        <v>7.4308000000000004E-3</v>
      </c>
      <c r="K982" t="s">
        <v>1360</v>
      </c>
      <c r="L982" t="s">
        <v>1082</v>
      </c>
      <c r="M982" t="s">
        <v>1087</v>
      </c>
      <c r="N982">
        <v>0.25</v>
      </c>
      <c r="O982" t="str">
        <f>B982 &amp; E982 &amp; D982</f>
        <v>59Copely1</v>
      </c>
      <c r="P982">
        <v>2.01923913043478E-5</v>
      </c>
      <c r="Q982">
        <v>20300101</v>
      </c>
    </row>
    <row r="983" spans="1:17" x14ac:dyDescent="0.25">
      <c r="A983">
        <v>12621911</v>
      </c>
      <c r="B983">
        <v>59</v>
      </c>
      <c r="D983" t="s">
        <v>78</v>
      </c>
      <c r="E983" t="s">
        <v>819</v>
      </c>
      <c r="F983" t="s">
        <v>80</v>
      </c>
      <c r="G983" t="s">
        <v>81</v>
      </c>
      <c r="H983">
        <v>3.4484399999999998E-2</v>
      </c>
      <c r="I983" t="s">
        <v>1080</v>
      </c>
      <c r="J983">
        <v>3.4484399999999998E-2</v>
      </c>
      <c r="K983" t="s">
        <v>1358</v>
      </c>
      <c r="L983" t="s">
        <v>1082</v>
      </c>
      <c r="M983" t="s">
        <v>1087</v>
      </c>
      <c r="N983">
        <v>0.25</v>
      </c>
      <c r="O983" t="str">
        <f>B983 &amp; E983 &amp; D983</f>
        <v>59Copely1</v>
      </c>
      <c r="P983">
        <v>9.3707608695652194E-5</v>
      </c>
      <c r="Q983">
        <v>20300101</v>
      </c>
    </row>
    <row r="984" spans="1:17" x14ac:dyDescent="0.25">
      <c r="A984">
        <v>12621911</v>
      </c>
      <c r="B984">
        <v>59</v>
      </c>
      <c r="D984" t="s">
        <v>78</v>
      </c>
      <c r="E984" t="s">
        <v>819</v>
      </c>
      <c r="F984" t="s">
        <v>1158</v>
      </c>
      <c r="G984" t="s">
        <v>1159</v>
      </c>
      <c r="H984">
        <v>2.7476000000000002E-3</v>
      </c>
      <c r="I984" t="s">
        <v>1080</v>
      </c>
      <c r="J984">
        <v>2.7476000000000002E-3</v>
      </c>
      <c r="K984" t="s">
        <v>1086</v>
      </c>
      <c r="L984" t="s">
        <v>1086</v>
      </c>
      <c r="M984" t="s">
        <v>1086</v>
      </c>
      <c r="N984">
        <v>0.25</v>
      </c>
      <c r="O984" t="str">
        <f>B984 &amp; E984 &amp; D984</f>
        <v>59Copely1</v>
      </c>
      <c r="P984">
        <v>7.4663043478260898E-6</v>
      </c>
      <c r="Q984">
        <v>20300101</v>
      </c>
    </row>
    <row r="985" spans="1:17" x14ac:dyDescent="0.25">
      <c r="A985">
        <v>12621911</v>
      </c>
      <c r="B985">
        <v>59</v>
      </c>
      <c r="D985" t="s">
        <v>78</v>
      </c>
      <c r="E985" t="s">
        <v>820</v>
      </c>
      <c r="F985" t="s">
        <v>1155</v>
      </c>
      <c r="G985" t="s">
        <v>1156</v>
      </c>
      <c r="H985">
        <v>4.3689999999999999E-4</v>
      </c>
      <c r="I985" t="s">
        <v>1080</v>
      </c>
      <c r="J985">
        <v>4.3689999999999999E-4</v>
      </c>
      <c r="K985" t="s">
        <v>1360</v>
      </c>
      <c r="L985" t="s">
        <v>1082</v>
      </c>
      <c r="M985" t="s">
        <v>1087</v>
      </c>
      <c r="N985">
        <v>0.25</v>
      </c>
      <c r="O985" t="str">
        <f>B985 &amp; E985 &amp; D985</f>
        <v>59Darnall Roof1</v>
      </c>
      <c r="P985">
        <v>1.18722826086957E-6</v>
      </c>
      <c r="Q985">
        <v>20300201</v>
      </c>
    </row>
    <row r="986" spans="1:17" x14ac:dyDescent="0.25">
      <c r="A986">
        <v>12621911</v>
      </c>
      <c r="B986">
        <v>59</v>
      </c>
      <c r="D986" t="s">
        <v>78</v>
      </c>
      <c r="E986" t="s">
        <v>820</v>
      </c>
      <c r="F986" t="s">
        <v>80</v>
      </c>
      <c r="G986" t="s">
        <v>81</v>
      </c>
      <c r="H986">
        <v>5.51315E-2</v>
      </c>
      <c r="I986" t="s">
        <v>1080</v>
      </c>
      <c r="J986">
        <v>5.51315E-2</v>
      </c>
      <c r="K986" t="s">
        <v>1358</v>
      </c>
      <c r="L986" t="s">
        <v>1082</v>
      </c>
      <c r="M986" t="s">
        <v>1087</v>
      </c>
      <c r="N986">
        <v>0.25</v>
      </c>
      <c r="O986" t="str">
        <f>B986 &amp; E986 &amp; D986</f>
        <v>59Darnall Roof1</v>
      </c>
      <c r="P986">
        <v>1.4981385869565199E-4</v>
      </c>
      <c r="Q986">
        <v>20300201</v>
      </c>
    </row>
    <row r="987" spans="1:17" x14ac:dyDescent="0.25">
      <c r="A987">
        <v>12621911</v>
      </c>
      <c r="B987">
        <v>59</v>
      </c>
      <c r="D987" t="s">
        <v>78</v>
      </c>
      <c r="E987" t="s">
        <v>820</v>
      </c>
      <c r="F987" t="s">
        <v>1158</v>
      </c>
      <c r="G987" t="s">
        <v>1159</v>
      </c>
      <c r="H987">
        <v>1.6264000000000001E-3</v>
      </c>
      <c r="I987" t="s">
        <v>1080</v>
      </c>
      <c r="J987">
        <v>1.6264000000000001E-3</v>
      </c>
      <c r="K987" t="s">
        <v>1086</v>
      </c>
      <c r="L987" t="s">
        <v>1086</v>
      </c>
      <c r="M987" t="s">
        <v>1086</v>
      </c>
      <c r="N987">
        <v>0.25</v>
      </c>
      <c r="O987" t="str">
        <f>B987 &amp; E987 &amp; D987</f>
        <v>59Darnall Roof1</v>
      </c>
      <c r="P987">
        <v>4.4195652173912999E-6</v>
      </c>
      <c r="Q987">
        <v>20300201</v>
      </c>
    </row>
    <row r="988" spans="1:17" x14ac:dyDescent="0.25">
      <c r="A988">
        <v>12621911</v>
      </c>
      <c r="B988">
        <v>59</v>
      </c>
      <c r="D988" t="s">
        <v>78</v>
      </c>
      <c r="E988" t="s">
        <v>821</v>
      </c>
      <c r="F988" t="s">
        <v>1155</v>
      </c>
      <c r="G988" t="s">
        <v>1156</v>
      </c>
      <c r="H988">
        <v>6.3442999999999998E-3</v>
      </c>
      <c r="I988" t="s">
        <v>1080</v>
      </c>
      <c r="J988">
        <v>6.3442999999999998E-3</v>
      </c>
      <c r="K988" t="s">
        <v>1360</v>
      </c>
      <c r="L988" t="s">
        <v>1082</v>
      </c>
      <c r="M988" t="s">
        <v>1087</v>
      </c>
      <c r="N988">
        <v>0.25</v>
      </c>
      <c r="O988" t="str">
        <f>B988 &amp; E988 &amp; D988</f>
        <v>59DPS Com Center1</v>
      </c>
      <c r="P988">
        <v>1.7239945652173899E-5</v>
      </c>
      <c r="Q988">
        <v>20300101</v>
      </c>
    </row>
    <row r="989" spans="1:17" x14ac:dyDescent="0.25">
      <c r="A989">
        <v>12621911</v>
      </c>
      <c r="B989">
        <v>59</v>
      </c>
      <c r="D989" t="s">
        <v>78</v>
      </c>
      <c r="E989" t="s">
        <v>821</v>
      </c>
      <c r="F989" t="s">
        <v>80</v>
      </c>
      <c r="G989" t="s">
        <v>81</v>
      </c>
      <c r="H989">
        <v>2.9442300000000001E-2</v>
      </c>
      <c r="I989" t="s">
        <v>1080</v>
      </c>
      <c r="J989">
        <v>2.9442300000000001E-2</v>
      </c>
      <c r="K989" t="s">
        <v>1358</v>
      </c>
      <c r="L989" t="s">
        <v>1082</v>
      </c>
      <c r="M989" t="s">
        <v>1087</v>
      </c>
      <c r="N989">
        <v>0.25</v>
      </c>
      <c r="O989" t="str">
        <f>B989 &amp; E989 &amp; D989</f>
        <v>59DPS Com Center1</v>
      </c>
      <c r="P989">
        <v>8.0006249999999997E-5</v>
      </c>
      <c r="Q989">
        <v>20300101</v>
      </c>
    </row>
    <row r="990" spans="1:17" x14ac:dyDescent="0.25">
      <c r="A990">
        <v>12621911</v>
      </c>
      <c r="B990">
        <v>59</v>
      </c>
      <c r="D990" t="s">
        <v>78</v>
      </c>
      <c r="E990" t="s">
        <v>821</v>
      </c>
      <c r="F990" t="s">
        <v>1158</v>
      </c>
      <c r="G990" t="s">
        <v>1159</v>
      </c>
      <c r="H990">
        <v>2.3459000000000002E-3</v>
      </c>
      <c r="I990" t="s">
        <v>1080</v>
      </c>
      <c r="J990">
        <v>2.3459000000000002E-3</v>
      </c>
      <c r="K990" t="s">
        <v>1086</v>
      </c>
      <c r="L990" t="s">
        <v>1086</v>
      </c>
      <c r="M990" t="s">
        <v>1086</v>
      </c>
      <c r="N990">
        <v>0.25</v>
      </c>
      <c r="O990" t="str">
        <f>B990 &amp; E990 &amp; D990</f>
        <v>59DPS Com Center1</v>
      </c>
      <c r="P990">
        <v>6.3747282608695697E-6</v>
      </c>
      <c r="Q990">
        <v>20300101</v>
      </c>
    </row>
    <row r="991" spans="1:17" x14ac:dyDescent="0.25">
      <c r="A991">
        <v>12621911</v>
      </c>
      <c r="B991">
        <v>59</v>
      </c>
      <c r="D991" t="s">
        <v>78</v>
      </c>
      <c r="E991" t="s">
        <v>5</v>
      </c>
      <c r="F991" t="s">
        <v>1158</v>
      </c>
      <c r="G991" t="s">
        <v>1159</v>
      </c>
      <c r="H991">
        <v>0.73169300000000004</v>
      </c>
      <c r="I991" t="s">
        <v>1080</v>
      </c>
      <c r="J991">
        <v>0.73169300000000004</v>
      </c>
      <c r="K991" t="s">
        <v>1160</v>
      </c>
      <c r="L991" t="s">
        <v>1082</v>
      </c>
      <c r="M991" t="s">
        <v>1083</v>
      </c>
      <c r="N991">
        <v>0.1</v>
      </c>
      <c r="O991" t="str">
        <f>B991 &amp; E991 &amp; D991</f>
        <v>59EPN-11</v>
      </c>
      <c r="P991">
        <v>7.9531847826086997E-4</v>
      </c>
      <c r="Q991">
        <v>10300601</v>
      </c>
    </row>
    <row r="992" spans="1:17" x14ac:dyDescent="0.25">
      <c r="A992">
        <v>12621911</v>
      </c>
      <c r="B992">
        <v>59</v>
      </c>
      <c r="D992">
        <v>1</v>
      </c>
      <c r="E992" t="s">
        <v>5</v>
      </c>
      <c r="F992" t="s">
        <v>80</v>
      </c>
      <c r="G992" t="s">
        <v>81</v>
      </c>
      <c r="H992">
        <v>12.0349</v>
      </c>
      <c r="K992" s="17"/>
      <c r="L992" s="18"/>
      <c r="M992" s="18"/>
      <c r="N992" s="9">
        <v>0.4</v>
      </c>
      <c r="P992" s="17">
        <v>1.3081413043478299E-2</v>
      </c>
      <c r="Q992">
        <v>10300501</v>
      </c>
    </row>
    <row r="993" spans="1:17" x14ac:dyDescent="0.25">
      <c r="A993">
        <v>12621911</v>
      </c>
      <c r="B993" t="s">
        <v>1832</v>
      </c>
      <c r="D993">
        <v>2</v>
      </c>
      <c r="E993" t="s">
        <v>5</v>
      </c>
      <c r="F993" t="s">
        <v>80</v>
      </c>
      <c r="G993" t="s">
        <v>81</v>
      </c>
      <c r="H993">
        <v>0</v>
      </c>
      <c r="K993" s="17"/>
      <c r="L993" s="19"/>
      <c r="M993" s="19"/>
      <c r="N993" s="9">
        <v>0.4</v>
      </c>
      <c r="P993" s="17">
        <v>0</v>
      </c>
      <c r="Q993">
        <v>10300501</v>
      </c>
    </row>
    <row r="994" spans="1:17" x14ac:dyDescent="0.25">
      <c r="A994">
        <v>12621911</v>
      </c>
      <c r="B994">
        <v>59</v>
      </c>
      <c r="D994" t="s">
        <v>78</v>
      </c>
      <c r="E994" t="s">
        <v>5</v>
      </c>
      <c r="F994" t="s">
        <v>1155</v>
      </c>
      <c r="G994" t="s">
        <v>1156</v>
      </c>
      <c r="H994">
        <v>11.26</v>
      </c>
      <c r="I994" t="s">
        <v>1080</v>
      </c>
      <c r="J994">
        <v>11.26</v>
      </c>
      <c r="K994" t="s">
        <v>1157</v>
      </c>
      <c r="L994" t="s">
        <v>1082</v>
      </c>
      <c r="M994" t="s">
        <v>1083</v>
      </c>
      <c r="N994">
        <v>0.1</v>
      </c>
      <c r="O994" t="str">
        <f>B994 &amp; E994 &amp; D994</f>
        <v>59EPN-11</v>
      </c>
      <c r="P994">
        <v>1.22391304347826E-2</v>
      </c>
      <c r="Q994">
        <v>10300601</v>
      </c>
    </row>
    <row r="995" spans="1:17" x14ac:dyDescent="0.25">
      <c r="A995">
        <v>12621911</v>
      </c>
      <c r="B995">
        <v>59</v>
      </c>
      <c r="D995" t="s">
        <v>83</v>
      </c>
      <c r="E995" t="s">
        <v>5</v>
      </c>
      <c r="F995" t="s">
        <v>1155</v>
      </c>
      <c r="G995" t="s">
        <v>1156</v>
      </c>
      <c r="H995">
        <v>0</v>
      </c>
      <c r="I995" t="s">
        <v>1080</v>
      </c>
      <c r="J995">
        <v>0</v>
      </c>
      <c r="K995" t="s">
        <v>467</v>
      </c>
      <c r="L995" t="s">
        <v>1082</v>
      </c>
      <c r="M995" t="s">
        <v>1087</v>
      </c>
      <c r="N995">
        <v>0.1</v>
      </c>
      <c r="O995" t="str">
        <f>B995 &amp; E995 &amp; D995</f>
        <v>59EPN-12</v>
      </c>
      <c r="P995">
        <v>0</v>
      </c>
      <c r="Q995">
        <v>10300501</v>
      </c>
    </row>
    <row r="996" spans="1:17" x14ac:dyDescent="0.25">
      <c r="A996">
        <v>12621911</v>
      </c>
      <c r="B996">
        <v>59</v>
      </c>
      <c r="D996" t="s">
        <v>83</v>
      </c>
      <c r="E996" t="s">
        <v>5</v>
      </c>
      <c r="F996" t="s">
        <v>1158</v>
      </c>
      <c r="G996" t="s">
        <v>1159</v>
      </c>
      <c r="H996">
        <v>0</v>
      </c>
      <c r="I996" t="s">
        <v>1080</v>
      </c>
      <c r="J996">
        <v>0</v>
      </c>
      <c r="K996" t="s">
        <v>1086</v>
      </c>
      <c r="L996" t="s">
        <v>1086</v>
      </c>
      <c r="M996" t="s">
        <v>1086</v>
      </c>
      <c r="N996">
        <v>0.1</v>
      </c>
      <c r="O996" t="str">
        <f>B996 &amp; E996 &amp; D996</f>
        <v>59EPN-12</v>
      </c>
      <c r="P996">
        <v>0</v>
      </c>
      <c r="Q996">
        <v>10300501</v>
      </c>
    </row>
    <row r="997" spans="1:17" x14ac:dyDescent="0.25">
      <c r="A997">
        <v>12621911</v>
      </c>
      <c r="B997">
        <v>59</v>
      </c>
      <c r="D997" t="s">
        <v>78</v>
      </c>
      <c r="E997" t="s">
        <v>6</v>
      </c>
      <c r="F997" t="s">
        <v>1155</v>
      </c>
      <c r="G997" t="s">
        <v>1156</v>
      </c>
      <c r="H997">
        <v>4.0759200000000002E-2</v>
      </c>
      <c r="I997" t="s">
        <v>1080</v>
      </c>
      <c r="J997">
        <v>4.0759200000000002E-2</v>
      </c>
      <c r="K997" t="s">
        <v>1086</v>
      </c>
      <c r="L997" t="s">
        <v>1086</v>
      </c>
      <c r="M997" t="s">
        <v>1086</v>
      </c>
      <c r="N997">
        <v>0.1</v>
      </c>
      <c r="O997" t="str">
        <f>B997 &amp; E997 &amp; D997</f>
        <v>59EPN-21</v>
      </c>
      <c r="P997">
        <v>4.43034782608696E-5</v>
      </c>
      <c r="Q997">
        <v>10300601</v>
      </c>
    </row>
    <row r="998" spans="1:17" x14ac:dyDescent="0.25">
      <c r="A998">
        <v>12621911</v>
      </c>
      <c r="B998">
        <v>59</v>
      </c>
      <c r="D998" t="s">
        <v>78</v>
      </c>
      <c r="E998" t="s">
        <v>6</v>
      </c>
      <c r="F998" t="s">
        <v>1158</v>
      </c>
      <c r="G998" t="s">
        <v>1159</v>
      </c>
      <c r="H998">
        <v>4.4064000000000004E-3</v>
      </c>
      <c r="I998" t="s">
        <v>1080</v>
      </c>
      <c r="J998">
        <v>4.4064000000000004E-3</v>
      </c>
      <c r="K998" t="s">
        <v>1086</v>
      </c>
      <c r="L998" t="s">
        <v>1086</v>
      </c>
      <c r="M998" t="s">
        <v>1086</v>
      </c>
      <c r="N998">
        <v>0.1</v>
      </c>
      <c r="O998" t="str">
        <f>B998 &amp; E998 &amp; D998</f>
        <v>59EPN-21</v>
      </c>
      <c r="P998">
        <v>4.7895652173912998E-6</v>
      </c>
      <c r="Q998">
        <v>10300601</v>
      </c>
    </row>
    <row r="999" spans="1:17" x14ac:dyDescent="0.25">
      <c r="A999">
        <v>12621911</v>
      </c>
      <c r="B999">
        <v>59</v>
      </c>
      <c r="D999" t="s">
        <v>83</v>
      </c>
      <c r="E999" t="s">
        <v>6</v>
      </c>
      <c r="F999" t="s">
        <v>1155</v>
      </c>
      <c r="G999" t="s">
        <v>1156</v>
      </c>
      <c r="H999">
        <v>1.2914500000000001E-2</v>
      </c>
      <c r="I999" t="s">
        <v>1080</v>
      </c>
      <c r="J999">
        <v>1.2914500000000001E-2</v>
      </c>
      <c r="K999" t="s">
        <v>1086</v>
      </c>
      <c r="L999" t="s">
        <v>1086</v>
      </c>
      <c r="M999" t="s">
        <v>1086</v>
      </c>
      <c r="N999">
        <v>0.1</v>
      </c>
      <c r="O999" t="str">
        <f>B999 &amp; E999 &amp; D999</f>
        <v>59EPN-22</v>
      </c>
      <c r="P999">
        <v>1.4037500000000001E-5</v>
      </c>
      <c r="Q999">
        <v>10300501</v>
      </c>
    </row>
    <row r="1000" spans="1:17" x14ac:dyDescent="0.25">
      <c r="A1000">
        <v>12621911</v>
      </c>
      <c r="B1000">
        <v>59</v>
      </c>
      <c r="D1000" t="s">
        <v>83</v>
      </c>
      <c r="E1000" t="s">
        <v>6</v>
      </c>
      <c r="F1000" t="s">
        <v>1158</v>
      </c>
      <c r="G1000" t="s">
        <v>1159</v>
      </c>
      <c r="H1000">
        <v>7.2550000000000002E-4</v>
      </c>
      <c r="I1000" t="s">
        <v>1080</v>
      </c>
      <c r="J1000">
        <v>7.2550000000000002E-4</v>
      </c>
      <c r="K1000" t="s">
        <v>1086</v>
      </c>
      <c r="L1000" t="s">
        <v>1086</v>
      </c>
      <c r="M1000" t="s">
        <v>1086</v>
      </c>
      <c r="N1000">
        <v>0.1</v>
      </c>
      <c r="O1000" t="str">
        <f>B1000 &amp; E1000 &amp; D1000</f>
        <v>59EPN-22</v>
      </c>
      <c r="P1000">
        <v>7.8858695652173901E-7</v>
      </c>
      <c r="Q1000">
        <v>10300501</v>
      </c>
    </row>
    <row r="1001" spans="1:17" x14ac:dyDescent="0.25">
      <c r="A1001">
        <v>12621911</v>
      </c>
      <c r="B1001">
        <v>59</v>
      </c>
      <c r="D1001" t="s">
        <v>78</v>
      </c>
      <c r="E1001" t="s">
        <v>7</v>
      </c>
      <c r="F1001" t="s">
        <v>1158</v>
      </c>
      <c r="G1001" t="s">
        <v>1159</v>
      </c>
      <c r="H1001">
        <v>0.68449199999999999</v>
      </c>
      <c r="I1001" t="s">
        <v>1080</v>
      </c>
      <c r="J1001">
        <v>0.68449199999999999</v>
      </c>
      <c r="K1001" t="s">
        <v>1160</v>
      </c>
      <c r="L1001" t="s">
        <v>1082</v>
      </c>
      <c r="M1001" t="s">
        <v>1083</v>
      </c>
      <c r="N1001">
        <v>0.1</v>
      </c>
      <c r="O1001" t="str">
        <f>B1001 &amp; E1001 &amp; D1001</f>
        <v>59EPN-31</v>
      </c>
      <c r="P1001">
        <v>7.44013043478261E-4</v>
      </c>
      <c r="Q1001">
        <v>10300601</v>
      </c>
    </row>
    <row r="1002" spans="1:17" x14ac:dyDescent="0.25">
      <c r="A1002">
        <v>12621911</v>
      </c>
      <c r="B1002">
        <v>59</v>
      </c>
      <c r="D1002" t="s">
        <v>78</v>
      </c>
      <c r="E1002" t="s">
        <v>7</v>
      </c>
      <c r="F1002" t="s">
        <v>1155</v>
      </c>
      <c r="G1002" t="s">
        <v>1156</v>
      </c>
      <c r="H1002">
        <v>10.54</v>
      </c>
      <c r="I1002" t="s">
        <v>1080</v>
      </c>
      <c r="J1002">
        <v>10.54</v>
      </c>
      <c r="K1002" t="s">
        <v>1157</v>
      </c>
      <c r="L1002" t="s">
        <v>1082</v>
      </c>
      <c r="M1002" t="s">
        <v>1083</v>
      </c>
      <c r="N1002">
        <v>0.1</v>
      </c>
      <c r="O1002" t="str">
        <f>B1002 &amp; E1002 &amp; D1002</f>
        <v>59EPN-31</v>
      </c>
      <c r="P1002">
        <v>1.14565217391304E-2</v>
      </c>
      <c r="Q1002">
        <v>10300601</v>
      </c>
    </row>
    <row r="1003" spans="1:17" x14ac:dyDescent="0.25">
      <c r="A1003">
        <v>12621911</v>
      </c>
      <c r="B1003">
        <v>59</v>
      </c>
      <c r="D1003" t="s">
        <v>83</v>
      </c>
      <c r="E1003" t="s">
        <v>7</v>
      </c>
      <c r="F1003" t="s">
        <v>1155</v>
      </c>
      <c r="G1003" t="s">
        <v>1156</v>
      </c>
      <c r="H1003">
        <v>0</v>
      </c>
      <c r="I1003" t="s">
        <v>1080</v>
      </c>
      <c r="J1003">
        <v>0</v>
      </c>
      <c r="K1003" t="s">
        <v>467</v>
      </c>
      <c r="L1003" t="s">
        <v>1082</v>
      </c>
      <c r="M1003" t="s">
        <v>1087</v>
      </c>
      <c r="N1003">
        <v>0.1</v>
      </c>
      <c r="O1003" t="str">
        <f>B1003 &amp; E1003 &amp; D1003</f>
        <v>59EPN-32</v>
      </c>
      <c r="P1003">
        <v>0</v>
      </c>
      <c r="Q1003">
        <v>10300501</v>
      </c>
    </row>
    <row r="1004" spans="1:17" x14ac:dyDescent="0.25">
      <c r="A1004">
        <v>12621911</v>
      </c>
      <c r="B1004">
        <v>59</v>
      </c>
      <c r="D1004" t="s">
        <v>83</v>
      </c>
      <c r="E1004" t="s">
        <v>7</v>
      </c>
      <c r="F1004" t="s">
        <v>1158</v>
      </c>
      <c r="G1004" t="s">
        <v>1159</v>
      </c>
      <c r="H1004">
        <v>0</v>
      </c>
      <c r="I1004" t="s">
        <v>1080</v>
      </c>
      <c r="J1004">
        <v>0</v>
      </c>
      <c r="K1004" t="s">
        <v>1086</v>
      </c>
      <c r="L1004" t="s">
        <v>1086</v>
      </c>
      <c r="M1004" t="s">
        <v>1086</v>
      </c>
      <c r="N1004">
        <v>0.1</v>
      </c>
      <c r="O1004" t="str">
        <f>B1004 &amp; E1004 &amp; D1004</f>
        <v>59EPN-32</v>
      </c>
      <c r="P1004">
        <v>0</v>
      </c>
      <c r="Q1004">
        <v>10300501</v>
      </c>
    </row>
    <row r="1005" spans="1:17" x14ac:dyDescent="0.25">
      <c r="A1005">
        <v>12621911</v>
      </c>
      <c r="B1005">
        <v>59</v>
      </c>
      <c r="D1005" t="s">
        <v>78</v>
      </c>
      <c r="E1005" t="s">
        <v>8</v>
      </c>
      <c r="F1005" t="s">
        <v>1155</v>
      </c>
      <c r="G1005" t="s">
        <v>1156</v>
      </c>
      <c r="H1005">
        <v>2.0422099999999999</v>
      </c>
      <c r="I1005" t="s">
        <v>1080</v>
      </c>
      <c r="J1005">
        <v>2.0422099999999999</v>
      </c>
      <c r="K1005" t="s">
        <v>1086</v>
      </c>
      <c r="L1005" t="s">
        <v>1086</v>
      </c>
      <c r="M1005" t="s">
        <v>1086</v>
      </c>
      <c r="N1005">
        <v>0</v>
      </c>
      <c r="O1005" t="str">
        <f>B1005 &amp; E1005 &amp; D1005</f>
        <v>59EPN-41</v>
      </c>
      <c r="P1005">
        <v>0</v>
      </c>
      <c r="Q1005">
        <v>10300601</v>
      </c>
    </row>
    <row r="1006" spans="1:17" x14ac:dyDescent="0.25">
      <c r="A1006">
        <v>12621911</v>
      </c>
      <c r="B1006">
        <v>59</v>
      </c>
      <c r="D1006" t="s">
        <v>78</v>
      </c>
      <c r="E1006" t="s">
        <v>8</v>
      </c>
      <c r="F1006" t="s">
        <v>1158</v>
      </c>
      <c r="G1006" t="s">
        <v>1159</v>
      </c>
      <c r="H1006">
        <v>0.220779</v>
      </c>
      <c r="I1006" t="s">
        <v>1080</v>
      </c>
      <c r="J1006">
        <v>0.220779</v>
      </c>
      <c r="K1006" t="s">
        <v>1086</v>
      </c>
      <c r="L1006" t="s">
        <v>1086</v>
      </c>
      <c r="M1006" t="s">
        <v>1086</v>
      </c>
      <c r="N1006">
        <v>0</v>
      </c>
      <c r="O1006" t="str">
        <f>B1006 &amp; E1006 &amp; D1006</f>
        <v>59EPN-41</v>
      </c>
      <c r="P1006">
        <v>0</v>
      </c>
      <c r="Q1006">
        <v>10300601</v>
      </c>
    </row>
    <row r="1007" spans="1:17" x14ac:dyDescent="0.25">
      <c r="A1007">
        <v>12621911</v>
      </c>
      <c r="B1007">
        <v>59</v>
      </c>
      <c r="D1007" t="s">
        <v>83</v>
      </c>
      <c r="E1007" t="s">
        <v>8</v>
      </c>
      <c r="F1007" t="s">
        <v>1155</v>
      </c>
      <c r="G1007" t="s">
        <v>1156</v>
      </c>
      <c r="H1007">
        <v>0.15095800000000001</v>
      </c>
      <c r="I1007" t="s">
        <v>1080</v>
      </c>
      <c r="J1007">
        <v>0.15095800000000001</v>
      </c>
      <c r="K1007" t="s">
        <v>1086</v>
      </c>
      <c r="L1007" t="s">
        <v>1086</v>
      </c>
      <c r="M1007" t="s">
        <v>1086</v>
      </c>
      <c r="N1007">
        <v>0</v>
      </c>
      <c r="O1007" t="str">
        <f>B1007 &amp; E1007 &amp; D1007</f>
        <v>59EPN-42</v>
      </c>
      <c r="P1007">
        <v>0</v>
      </c>
      <c r="Q1007">
        <v>10300501</v>
      </c>
    </row>
    <row r="1008" spans="1:17" x14ac:dyDescent="0.25">
      <c r="A1008">
        <v>12621911</v>
      </c>
      <c r="B1008">
        <v>59</v>
      </c>
      <c r="D1008" t="s">
        <v>83</v>
      </c>
      <c r="E1008" t="s">
        <v>8</v>
      </c>
      <c r="F1008" t="s">
        <v>1158</v>
      </c>
      <c r="G1008" t="s">
        <v>1159</v>
      </c>
      <c r="H1008">
        <v>8.4808000000000001E-3</v>
      </c>
      <c r="I1008" t="s">
        <v>1080</v>
      </c>
      <c r="J1008">
        <v>8.4808000000000001E-3</v>
      </c>
      <c r="K1008" t="s">
        <v>1086</v>
      </c>
      <c r="L1008" t="s">
        <v>1086</v>
      </c>
      <c r="M1008" t="s">
        <v>1086</v>
      </c>
      <c r="N1008">
        <v>0</v>
      </c>
      <c r="O1008" t="str">
        <f>B1008 &amp; E1008 &amp; D1008</f>
        <v>59EPN-42</v>
      </c>
      <c r="P1008">
        <v>0</v>
      </c>
      <c r="Q1008">
        <v>10300501</v>
      </c>
    </row>
    <row r="1009" spans="1:17" x14ac:dyDescent="0.25">
      <c r="A1009">
        <v>12621911</v>
      </c>
      <c r="B1009">
        <v>59</v>
      </c>
      <c r="D1009" t="s">
        <v>78</v>
      </c>
      <c r="E1009" t="s">
        <v>822</v>
      </c>
      <c r="F1009" t="s">
        <v>1155</v>
      </c>
      <c r="G1009" t="s">
        <v>1156</v>
      </c>
      <c r="H1009">
        <v>1.8E-3</v>
      </c>
      <c r="I1009" t="s">
        <v>1080</v>
      </c>
      <c r="J1009">
        <v>1.8E-3</v>
      </c>
      <c r="K1009" t="s">
        <v>1086</v>
      </c>
      <c r="L1009" t="s">
        <v>1086</v>
      </c>
      <c r="M1009" t="s">
        <v>1086</v>
      </c>
      <c r="N1009">
        <v>0.25</v>
      </c>
      <c r="O1009" t="str">
        <f>B1009 &amp; E1009 &amp; D1009</f>
        <v>59FJR1</v>
      </c>
      <c r="P1009">
        <v>4.8913043478260899E-6</v>
      </c>
      <c r="Q1009">
        <v>20300101</v>
      </c>
    </row>
    <row r="1010" spans="1:17" x14ac:dyDescent="0.25">
      <c r="A1010">
        <v>12621911</v>
      </c>
      <c r="B1010">
        <v>59</v>
      </c>
      <c r="D1010" t="s">
        <v>78</v>
      </c>
      <c r="E1010" t="s">
        <v>822</v>
      </c>
      <c r="F1010" t="s">
        <v>80</v>
      </c>
      <c r="G1010" t="s">
        <v>81</v>
      </c>
      <c r="H1010">
        <v>7.0000000000000001E-3</v>
      </c>
      <c r="I1010" t="s">
        <v>1080</v>
      </c>
      <c r="J1010">
        <v>7.0000000000000001E-3</v>
      </c>
      <c r="K1010" t="s">
        <v>1086</v>
      </c>
      <c r="L1010" t="s">
        <v>1086</v>
      </c>
      <c r="M1010" t="s">
        <v>1086</v>
      </c>
      <c r="N1010">
        <v>0.25</v>
      </c>
      <c r="O1010" t="str">
        <f>B1010 &amp; E1010 &amp; D1010</f>
        <v>59FJR1</v>
      </c>
      <c r="P1010">
        <v>1.9021739130434801E-5</v>
      </c>
      <c r="Q1010">
        <v>20300101</v>
      </c>
    </row>
    <row r="1011" spans="1:17" x14ac:dyDescent="0.25">
      <c r="A1011">
        <v>12621911</v>
      </c>
      <c r="B1011">
        <v>59</v>
      </c>
      <c r="D1011" t="s">
        <v>78</v>
      </c>
      <c r="E1011" t="s">
        <v>822</v>
      </c>
      <c r="F1011" t="s">
        <v>1158</v>
      </c>
      <c r="G1011" t="s">
        <v>1159</v>
      </c>
      <c r="H1011">
        <v>2.8809999999999999E-3</v>
      </c>
      <c r="I1011" t="s">
        <v>1080</v>
      </c>
      <c r="J1011">
        <v>2.8809999999999999E-3</v>
      </c>
      <c r="K1011" t="s">
        <v>1086</v>
      </c>
      <c r="L1011" t="s">
        <v>1086</v>
      </c>
      <c r="M1011" t="s">
        <v>1086</v>
      </c>
      <c r="N1011">
        <v>0.25</v>
      </c>
      <c r="O1011" t="str">
        <f>B1011 &amp; E1011 &amp; D1011</f>
        <v>59FJR1</v>
      </c>
      <c r="P1011">
        <v>7.8288043478260902E-6</v>
      </c>
      <c r="Q1011">
        <v>20300101</v>
      </c>
    </row>
    <row r="1012" spans="1:17" x14ac:dyDescent="0.25">
      <c r="A1012">
        <v>12621911</v>
      </c>
      <c r="B1012">
        <v>59</v>
      </c>
      <c r="D1012" t="s">
        <v>78</v>
      </c>
      <c r="E1012" t="s">
        <v>823</v>
      </c>
      <c r="F1012" t="s">
        <v>1155</v>
      </c>
      <c r="G1012" t="s">
        <v>1156</v>
      </c>
      <c r="H1012">
        <v>3.8476999999999999E-3</v>
      </c>
      <c r="I1012" t="s">
        <v>1080</v>
      </c>
      <c r="J1012">
        <v>3.8476999999999999E-3</v>
      </c>
      <c r="K1012" t="s">
        <v>1360</v>
      </c>
      <c r="L1012" t="s">
        <v>1082</v>
      </c>
      <c r="M1012" t="s">
        <v>1087</v>
      </c>
      <c r="N1012">
        <v>0.25</v>
      </c>
      <c r="O1012" t="str">
        <f>B1012 &amp; E1012 &amp; D1012</f>
        <v>59Harbin1</v>
      </c>
      <c r="P1012">
        <v>1.0455706521739101E-5</v>
      </c>
      <c r="Q1012">
        <v>20300101</v>
      </c>
    </row>
    <row r="1013" spans="1:17" x14ac:dyDescent="0.25">
      <c r="A1013">
        <v>12621911</v>
      </c>
      <c r="B1013">
        <v>59</v>
      </c>
      <c r="D1013" t="s">
        <v>78</v>
      </c>
      <c r="E1013" t="s">
        <v>823</v>
      </c>
      <c r="F1013" t="s">
        <v>80</v>
      </c>
      <c r="G1013" t="s">
        <v>81</v>
      </c>
      <c r="H1013">
        <v>1.7856E-2</v>
      </c>
      <c r="I1013" t="s">
        <v>1080</v>
      </c>
      <c r="J1013">
        <v>1.7856E-2</v>
      </c>
      <c r="K1013" t="s">
        <v>1358</v>
      </c>
      <c r="L1013" t="s">
        <v>1082</v>
      </c>
      <c r="M1013" t="s">
        <v>1087</v>
      </c>
      <c r="N1013">
        <v>0.25</v>
      </c>
      <c r="O1013" t="str">
        <f>B1013 &amp; E1013 &amp; D1013</f>
        <v>59Harbin1</v>
      </c>
      <c r="P1013">
        <v>4.85217391304348E-5</v>
      </c>
      <c r="Q1013">
        <v>20300101</v>
      </c>
    </row>
    <row r="1014" spans="1:17" x14ac:dyDescent="0.25">
      <c r="A1014">
        <v>12621911</v>
      </c>
      <c r="B1014">
        <v>59</v>
      </c>
      <c r="D1014" t="s">
        <v>78</v>
      </c>
      <c r="E1014" t="s">
        <v>823</v>
      </c>
      <c r="F1014" t="s">
        <v>1158</v>
      </c>
      <c r="G1014" t="s">
        <v>1159</v>
      </c>
      <c r="H1014">
        <v>1.4227E-3</v>
      </c>
      <c r="I1014" t="s">
        <v>1080</v>
      </c>
      <c r="J1014">
        <v>1.4227E-3</v>
      </c>
      <c r="K1014" t="s">
        <v>1086</v>
      </c>
      <c r="L1014" t="s">
        <v>1086</v>
      </c>
      <c r="M1014" t="s">
        <v>1086</v>
      </c>
      <c r="N1014">
        <v>0.25</v>
      </c>
      <c r="O1014" t="str">
        <f>B1014 &amp; E1014 &amp; D1014</f>
        <v>59Harbin1</v>
      </c>
      <c r="P1014">
        <v>3.86603260869565E-6</v>
      </c>
      <c r="Q1014">
        <v>20300101</v>
      </c>
    </row>
    <row r="1015" spans="1:17" x14ac:dyDescent="0.25">
      <c r="A1015">
        <v>12621911</v>
      </c>
      <c r="B1015">
        <v>59</v>
      </c>
      <c r="D1015" t="s">
        <v>78</v>
      </c>
      <c r="E1015" t="s">
        <v>824</v>
      </c>
      <c r="F1015" t="s">
        <v>1155</v>
      </c>
      <c r="G1015" t="s">
        <v>1156</v>
      </c>
      <c r="H1015">
        <v>5.3133E-3</v>
      </c>
      <c r="I1015" t="s">
        <v>1080</v>
      </c>
      <c r="J1015">
        <v>5.3133E-3</v>
      </c>
      <c r="K1015" t="s">
        <v>1360</v>
      </c>
      <c r="L1015" t="s">
        <v>1082</v>
      </c>
      <c r="M1015" t="s">
        <v>1087</v>
      </c>
      <c r="N1015">
        <v>0.25</v>
      </c>
      <c r="O1015" t="str">
        <f>B1015 &amp; E1015 &amp; D1015</f>
        <v>59Healy1</v>
      </c>
      <c r="P1015">
        <v>1.44383152173913E-5</v>
      </c>
      <c r="Q1015">
        <v>20300101</v>
      </c>
    </row>
    <row r="1016" spans="1:17" x14ac:dyDescent="0.25">
      <c r="A1016">
        <v>12621911</v>
      </c>
      <c r="B1016">
        <v>59</v>
      </c>
      <c r="D1016" t="s">
        <v>78</v>
      </c>
      <c r="E1016" t="s">
        <v>824</v>
      </c>
      <c r="F1016" t="s">
        <v>80</v>
      </c>
      <c r="G1016" t="s">
        <v>81</v>
      </c>
      <c r="H1016">
        <v>2.4657399999999999E-2</v>
      </c>
      <c r="I1016" t="s">
        <v>1080</v>
      </c>
      <c r="J1016">
        <v>2.4657399999999999E-2</v>
      </c>
      <c r="K1016" t="s">
        <v>1358</v>
      </c>
      <c r="L1016" t="s">
        <v>1082</v>
      </c>
      <c r="M1016" t="s">
        <v>1087</v>
      </c>
      <c r="N1016">
        <v>0.25</v>
      </c>
      <c r="O1016" t="str">
        <f>B1016 &amp; E1016 &amp; D1016</f>
        <v>59Healy1</v>
      </c>
      <c r="P1016">
        <v>6.7003804347826106E-5</v>
      </c>
      <c r="Q1016">
        <v>20300101</v>
      </c>
    </row>
    <row r="1017" spans="1:17" x14ac:dyDescent="0.25">
      <c r="A1017">
        <v>12621911</v>
      </c>
      <c r="B1017">
        <v>59</v>
      </c>
      <c r="D1017" t="s">
        <v>78</v>
      </c>
      <c r="E1017" t="s">
        <v>824</v>
      </c>
      <c r="F1017" t="s">
        <v>1158</v>
      </c>
      <c r="G1017" t="s">
        <v>1159</v>
      </c>
      <c r="H1017">
        <v>1.9645999999999999E-3</v>
      </c>
      <c r="I1017" t="s">
        <v>1080</v>
      </c>
      <c r="J1017">
        <v>1.9645999999999999E-3</v>
      </c>
      <c r="K1017" t="s">
        <v>1086</v>
      </c>
      <c r="L1017" t="s">
        <v>1086</v>
      </c>
      <c r="M1017" t="s">
        <v>1086</v>
      </c>
      <c r="N1017">
        <v>0.25</v>
      </c>
      <c r="O1017" t="str">
        <f>B1017 &amp; E1017 &amp; D1017</f>
        <v>59Healy1</v>
      </c>
      <c r="P1017">
        <v>5.3385869565217398E-6</v>
      </c>
      <c r="Q1017">
        <v>20300101</v>
      </c>
    </row>
    <row r="1018" spans="1:17" x14ac:dyDescent="0.25">
      <c r="A1018">
        <v>12621911</v>
      </c>
      <c r="B1018">
        <v>59</v>
      </c>
      <c r="D1018" t="s">
        <v>78</v>
      </c>
      <c r="E1018" t="s">
        <v>825</v>
      </c>
      <c r="F1018" t="s">
        <v>1155</v>
      </c>
      <c r="G1018" t="s">
        <v>1156</v>
      </c>
      <c r="H1018">
        <v>4.5630999999999996E-3</v>
      </c>
      <c r="I1018" t="s">
        <v>1080</v>
      </c>
      <c r="J1018">
        <v>4.5630999999999996E-3</v>
      </c>
      <c r="K1018" t="s">
        <v>1360</v>
      </c>
      <c r="L1018" t="s">
        <v>1082</v>
      </c>
      <c r="M1018" t="s">
        <v>1087</v>
      </c>
      <c r="N1018">
        <v>0.25</v>
      </c>
      <c r="O1018" t="str">
        <f>B1018 &amp; E1018 &amp; D1018</f>
        <v>59ICC1</v>
      </c>
      <c r="P1018">
        <v>1.2399728260869599E-5</v>
      </c>
      <c r="Q1018">
        <v>20300101</v>
      </c>
    </row>
    <row r="1019" spans="1:17" x14ac:dyDescent="0.25">
      <c r="A1019">
        <v>12621911</v>
      </c>
      <c r="B1019">
        <v>59</v>
      </c>
      <c r="D1019" t="s">
        <v>78</v>
      </c>
      <c r="E1019" t="s">
        <v>825</v>
      </c>
      <c r="F1019" t="s">
        <v>80</v>
      </c>
      <c r="G1019" t="s">
        <v>81</v>
      </c>
      <c r="H1019">
        <v>2.11761E-2</v>
      </c>
      <c r="I1019" t="s">
        <v>1080</v>
      </c>
      <c r="J1019">
        <v>2.11761E-2</v>
      </c>
      <c r="K1019" t="s">
        <v>1358</v>
      </c>
      <c r="L1019" t="s">
        <v>1082</v>
      </c>
      <c r="M1019" t="s">
        <v>1087</v>
      </c>
      <c r="N1019">
        <v>0.25</v>
      </c>
      <c r="O1019" t="str">
        <f>B1019 &amp; E1019 &amp; D1019</f>
        <v>59ICC1</v>
      </c>
      <c r="P1019">
        <v>5.7543749999999999E-5</v>
      </c>
      <c r="Q1019">
        <v>20300101</v>
      </c>
    </row>
    <row r="1020" spans="1:17" x14ac:dyDescent="0.25">
      <c r="A1020">
        <v>12621911</v>
      </c>
      <c r="B1020">
        <v>59</v>
      </c>
      <c r="D1020" t="s">
        <v>78</v>
      </c>
      <c r="E1020" t="s">
        <v>825</v>
      </c>
      <c r="F1020" t="s">
        <v>1158</v>
      </c>
      <c r="G1020" t="s">
        <v>1159</v>
      </c>
      <c r="H1020">
        <v>1.6873000000000001E-3</v>
      </c>
      <c r="I1020" t="s">
        <v>1080</v>
      </c>
      <c r="J1020">
        <v>1.6873000000000001E-3</v>
      </c>
      <c r="K1020" t="s">
        <v>1086</v>
      </c>
      <c r="L1020" t="s">
        <v>1086</v>
      </c>
      <c r="M1020" t="s">
        <v>1086</v>
      </c>
      <c r="N1020">
        <v>0.25</v>
      </c>
      <c r="O1020" t="str">
        <f>B1020 &amp; E1020 &amp; D1020</f>
        <v>59ICC1</v>
      </c>
      <c r="P1020">
        <v>4.5850543478260901E-6</v>
      </c>
      <c r="Q1020">
        <v>20300101</v>
      </c>
    </row>
    <row r="1021" spans="1:17" x14ac:dyDescent="0.25">
      <c r="A1021">
        <v>12621911</v>
      </c>
      <c r="B1021">
        <v>59</v>
      </c>
      <c r="D1021" t="s">
        <v>78</v>
      </c>
      <c r="E1021" t="s">
        <v>826</v>
      </c>
      <c r="F1021" t="s">
        <v>1155</v>
      </c>
      <c r="G1021" t="s">
        <v>1156</v>
      </c>
      <c r="H1021">
        <v>1.9819999999999999E-4</v>
      </c>
      <c r="I1021" t="s">
        <v>1080</v>
      </c>
      <c r="J1021">
        <v>1.9819999999999999E-4</v>
      </c>
      <c r="K1021" t="s">
        <v>1360</v>
      </c>
      <c r="L1021" t="s">
        <v>1082</v>
      </c>
      <c r="M1021" t="s">
        <v>1087</v>
      </c>
      <c r="N1021">
        <v>0.25</v>
      </c>
      <c r="O1021" t="str">
        <f>B1021 &amp; E1021 &amp; D1021</f>
        <v>59Lauinger1</v>
      </c>
      <c r="P1021">
        <v>5.3858695652173897E-7</v>
      </c>
      <c r="Q1021">
        <v>20300201</v>
      </c>
    </row>
    <row r="1022" spans="1:17" x14ac:dyDescent="0.25">
      <c r="A1022">
        <v>12621911</v>
      </c>
      <c r="B1022">
        <v>59</v>
      </c>
      <c r="D1022" t="s">
        <v>78</v>
      </c>
      <c r="E1022" t="s">
        <v>826</v>
      </c>
      <c r="F1022" t="s">
        <v>80</v>
      </c>
      <c r="G1022" t="s">
        <v>81</v>
      </c>
      <c r="H1022">
        <v>2.5007600000000001E-2</v>
      </c>
      <c r="I1022" t="s">
        <v>1080</v>
      </c>
      <c r="J1022">
        <v>2.5007600000000001E-2</v>
      </c>
      <c r="K1022" t="s">
        <v>1358</v>
      </c>
      <c r="L1022" t="s">
        <v>1082</v>
      </c>
      <c r="M1022" t="s">
        <v>1087</v>
      </c>
      <c r="N1022">
        <v>0.25</v>
      </c>
      <c r="O1022" t="str">
        <f>B1022 &amp; E1022 &amp; D1022</f>
        <v>59Lauinger1</v>
      </c>
      <c r="P1022">
        <v>6.7955434782608702E-5</v>
      </c>
      <c r="Q1022">
        <v>20300201</v>
      </c>
    </row>
    <row r="1023" spans="1:17" x14ac:dyDescent="0.25">
      <c r="A1023">
        <v>12621911</v>
      </c>
      <c r="B1023">
        <v>59</v>
      </c>
      <c r="D1023" t="s">
        <v>78</v>
      </c>
      <c r="E1023" t="s">
        <v>826</v>
      </c>
      <c r="F1023" t="s">
        <v>1158</v>
      </c>
      <c r="G1023" t="s">
        <v>1159</v>
      </c>
      <c r="H1023">
        <v>7.3769999999999999E-4</v>
      </c>
      <c r="I1023" t="s">
        <v>1080</v>
      </c>
      <c r="J1023">
        <v>7.3769999999999999E-4</v>
      </c>
      <c r="K1023" t="s">
        <v>1086</v>
      </c>
      <c r="L1023" t="s">
        <v>1086</v>
      </c>
      <c r="M1023" t="s">
        <v>1086</v>
      </c>
      <c r="N1023">
        <v>0.25</v>
      </c>
      <c r="O1023" t="str">
        <f>B1023 &amp; E1023 &amp; D1023</f>
        <v>59Lauinger1</v>
      </c>
      <c r="P1023">
        <v>2.0046195652173901E-6</v>
      </c>
      <c r="Q1023">
        <v>20300201</v>
      </c>
    </row>
    <row r="1024" spans="1:17" x14ac:dyDescent="0.25">
      <c r="A1024">
        <v>12621911</v>
      </c>
      <c r="B1024">
        <v>59</v>
      </c>
      <c r="D1024" t="s">
        <v>78</v>
      </c>
      <c r="E1024" t="s">
        <v>827</v>
      </c>
      <c r="F1024" t="s">
        <v>1155</v>
      </c>
      <c r="G1024" t="s">
        <v>1156</v>
      </c>
      <c r="H1024">
        <v>2.3811000000000001E-3</v>
      </c>
      <c r="I1024" t="s">
        <v>1080</v>
      </c>
      <c r="J1024">
        <v>2.3811000000000001E-3</v>
      </c>
      <c r="K1024" t="s">
        <v>1086</v>
      </c>
      <c r="L1024" t="s">
        <v>1086</v>
      </c>
      <c r="M1024" t="s">
        <v>1086</v>
      </c>
      <c r="N1024">
        <v>0.25</v>
      </c>
      <c r="O1024" t="str">
        <f>B1024 &amp; E1024 &amp; D1024</f>
        <v>59Leavey1</v>
      </c>
      <c r="P1024">
        <v>6.47038043478261E-6</v>
      </c>
      <c r="Q1024">
        <v>20300101</v>
      </c>
    </row>
    <row r="1025" spans="1:17" x14ac:dyDescent="0.25">
      <c r="A1025">
        <v>12621911</v>
      </c>
      <c r="B1025">
        <v>59</v>
      </c>
      <c r="D1025" t="s">
        <v>78</v>
      </c>
      <c r="E1025" t="s">
        <v>827</v>
      </c>
      <c r="F1025" t="s">
        <v>80</v>
      </c>
      <c r="G1025" t="s">
        <v>81</v>
      </c>
      <c r="H1025">
        <v>2.68562E-2</v>
      </c>
      <c r="I1025" t="s">
        <v>1080</v>
      </c>
      <c r="J1025">
        <v>2.68562E-2</v>
      </c>
      <c r="K1025" t="s">
        <v>1086</v>
      </c>
      <c r="L1025" t="s">
        <v>1086</v>
      </c>
      <c r="M1025" t="s">
        <v>1086</v>
      </c>
      <c r="N1025">
        <v>0.25</v>
      </c>
      <c r="O1025" t="str">
        <f>B1025 &amp; E1025 &amp; D1025</f>
        <v>59Leavey1</v>
      </c>
      <c r="P1025">
        <v>7.2978804347826102E-5</v>
      </c>
      <c r="Q1025">
        <v>20300101</v>
      </c>
    </row>
    <row r="1026" spans="1:17" x14ac:dyDescent="0.25">
      <c r="A1026">
        <v>12621911</v>
      </c>
      <c r="B1026">
        <v>59</v>
      </c>
      <c r="D1026" t="s">
        <v>78</v>
      </c>
      <c r="E1026" t="s">
        <v>827</v>
      </c>
      <c r="F1026" t="s">
        <v>1158</v>
      </c>
      <c r="G1026" t="s">
        <v>1159</v>
      </c>
      <c r="H1026">
        <v>3.322E-4</v>
      </c>
      <c r="I1026" t="s">
        <v>1080</v>
      </c>
      <c r="J1026">
        <v>3.322E-4</v>
      </c>
      <c r="K1026" t="s">
        <v>1086</v>
      </c>
      <c r="L1026" t="s">
        <v>1086</v>
      </c>
      <c r="M1026" t="s">
        <v>1086</v>
      </c>
      <c r="N1026">
        <v>0.25</v>
      </c>
      <c r="O1026" t="str">
        <f>B1026 &amp; E1026 &amp; D1026</f>
        <v>59Leavey1</v>
      </c>
      <c r="P1026">
        <v>9.0271739130434798E-7</v>
      </c>
      <c r="Q1026">
        <v>20300101</v>
      </c>
    </row>
    <row r="1027" spans="1:17" x14ac:dyDescent="0.25">
      <c r="A1027">
        <v>12621911</v>
      </c>
      <c r="B1027">
        <v>59</v>
      </c>
      <c r="D1027" t="s">
        <v>78</v>
      </c>
      <c r="E1027" t="s">
        <v>828</v>
      </c>
      <c r="F1027" t="s">
        <v>1155</v>
      </c>
      <c r="G1027" t="s">
        <v>1156</v>
      </c>
      <c r="H1027">
        <v>2.0516000000000002E-3</v>
      </c>
      <c r="I1027" t="s">
        <v>1080</v>
      </c>
      <c r="J1027">
        <v>2.0516000000000002E-3</v>
      </c>
      <c r="K1027" t="s">
        <v>1086</v>
      </c>
      <c r="L1027" t="s">
        <v>1086</v>
      </c>
      <c r="M1027" t="s">
        <v>1086</v>
      </c>
      <c r="N1027">
        <v>0.25</v>
      </c>
      <c r="O1027" t="str">
        <f>B1027 &amp; E1027 &amp; D1027</f>
        <v>59LXR Nevils1</v>
      </c>
      <c r="P1027">
        <v>5.575E-6</v>
      </c>
      <c r="Q1027">
        <v>20300101</v>
      </c>
    </row>
    <row r="1028" spans="1:17" x14ac:dyDescent="0.25">
      <c r="A1028">
        <v>12621911</v>
      </c>
      <c r="B1028">
        <v>59</v>
      </c>
      <c r="D1028" t="s">
        <v>78</v>
      </c>
      <c r="E1028" t="s">
        <v>828</v>
      </c>
      <c r="F1028" t="s">
        <v>80</v>
      </c>
      <c r="G1028" t="s">
        <v>81</v>
      </c>
      <c r="H1028">
        <v>1.1796600000000001E-2</v>
      </c>
      <c r="I1028" t="s">
        <v>1080</v>
      </c>
      <c r="J1028">
        <v>1.1796600000000001E-2</v>
      </c>
      <c r="K1028" t="s">
        <v>1086</v>
      </c>
      <c r="L1028" t="s">
        <v>1086</v>
      </c>
      <c r="M1028" t="s">
        <v>1086</v>
      </c>
      <c r="N1028">
        <v>0.25</v>
      </c>
      <c r="O1028" t="str">
        <f>B1028 &amp; E1028 &amp; D1028</f>
        <v>59LXR Nevils1</v>
      </c>
      <c r="P1028">
        <v>3.2055978260869599E-5</v>
      </c>
      <c r="Q1028">
        <v>20300101</v>
      </c>
    </row>
    <row r="1029" spans="1:17" x14ac:dyDescent="0.25">
      <c r="A1029">
        <v>12621911</v>
      </c>
      <c r="B1029">
        <v>59</v>
      </c>
      <c r="D1029" t="s">
        <v>78</v>
      </c>
      <c r="E1029" t="s">
        <v>828</v>
      </c>
      <c r="F1029" t="s">
        <v>1158</v>
      </c>
      <c r="G1029" t="s">
        <v>1159</v>
      </c>
      <c r="H1029">
        <v>5.7464999999999999E-3</v>
      </c>
      <c r="I1029" t="s">
        <v>1080</v>
      </c>
      <c r="J1029">
        <v>5.7464999999999999E-3</v>
      </c>
      <c r="K1029" t="s">
        <v>1086</v>
      </c>
      <c r="L1029" t="s">
        <v>1086</v>
      </c>
      <c r="M1029" t="s">
        <v>1086</v>
      </c>
      <c r="N1029">
        <v>0.25</v>
      </c>
      <c r="O1029" t="str">
        <f>B1029 &amp; E1029 &amp; D1029</f>
        <v>59LXR Nevils1</v>
      </c>
      <c r="P1029">
        <v>1.56154891304348E-5</v>
      </c>
      <c r="Q1029">
        <v>20300101</v>
      </c>
    </row>
    <row r="1030" spans="1:17" x14ac:dyDescent="0.25">
      <c r="A1030">
        <v>12621911</v>
      </c>
      <c r="B1030">
        <v>59</v>
      </c>
      <c r="D1030" t="s">
        <v>78</v>
      </c>
      <c r="E1030" t="s">
        <v>829</v>
      </c>
      <c r="F1030" t="s">
        <v>1155</v>
      </c>
      <c r="G1030" t="s">
        <v>1156</v>
      </c>
      <c r="H1030">
        <v>9.3829999999999998E-4</v>
      </c>
      <c r="I1030" t="s">
        <v>1080</v>
      </c>
      <c r="J1030">
        <v>9.3829999999999998E-4</v>
      </c>
      <c r="K1030" t="s">
        <v>1086</v>
      </c>
      <c r="L1030" t="s">
        <v>1086</v>
      </c>
      <c r="M1030" t="s">
        <v>1086</v>
      </c>
      <c r="N1030">
        <v>0.25</v>
      </c>
      <c r="O1030" t="str">
        <f>B1030 &amp; E1030 &amp; D1030</f>
        <v>59McDonough1</v>
      </c>
      <c r="P1030">
        <v>2.5497282608695699E-6</v>
      </c>
      <c r="Q1030">
        <v>20300101</v>
      </c>
    </row>
    <row r="1031" spans="1:17" x14ac:dyDescent="0.25">
      <c r="A1031">
        <v>12621911</v>
      </c>
      <c r="B1031">
        <v>59</v>
      </c>
      <c r="D1031" t="s">
        <v>78</v>
      </c>
      <c r="E1031" t="s">
        <v>829</v>
      </c>
      <c r="F1031" t="s">
        <v>80</v>
      </c>
      <c r="G1031" t="s">
        <v>81</v>
      </c>
      <c r="H1031">
        <v>4.9258000000000001E-3</v>
      </c>
      <c r="I1031" t="s">
        <v>1080</v>
      </c>
      <c r="J1031">
        <v>4.9258000000000001E-3</v>
      </c>
      <c r="K1031" t="s">
        <v>1086</v>
      </c>
      <c r="L1031" t="s">
        <v>1086</v>
      </c>
      <c r="M1031" t="s">
        <v>1086</v>
      </c>
      <c r="N1031">
        <v>0.25</v>
      </c>
      <c r="O1031" t="str">
        <f>B1031 &amp; E1031 &amp; D1031</f>
        <v>59McDonough1</v>
      </c>
      <c r="P1031">
        <v>1.33853260869565E-5</v>
      </c>
      <c r="Q1031">
        <v>20300101</v>
      </c>
    </row>
    <row r="1032" spans="1:17" x14ac:dyDescent="0.25">
      <c r="A1032">
        <v>12621911</v>
      </c>
      <c r="B1032">
        <v>59</v>
      </c>
      <c r="D1032" t="s">
        <v>78</v>
      </c>
      <c r="E1032" t="s">
        <v>829</v>
      </c>
      <c r="F1032" t="s">
        <v>1158</v>
      </c>
      <c r="G1032" t="s">
        <v>1159</v>
      </c>
      <c r="H1032">
        <v>1.1747000000000001E-3</v>
      </c>
      <c r="I1032" t="s">
        <v>1080</v>
      </c>
      <c r="J1032">
        <v>1.1747000000000001E-3</v>
      </c>
      <c r="K1032" t="s">
        <v>1086</v>
      </c>
      <c r="L1032" t="s">
        <v>1086</v>
      </c>
      <c r="M1032" t="s">
        <v>1086</v>
      </c>
      <c r="N1032">
        <v>0.25</v>
      </c>
      <c r="O1032" t="str">
        <f>B1032 &amp; E1032 &amp; D1032</f>
        <v>59McDonough1</v>
      </c>
      <c r="P1032">
        <v>3.1921195652173902E-6</v>
      </c>
      <c r="Q1032">
        <v>20300101</v>
      </c>
    </row>
    <row r="1033" spans="1:17" x14ac:dyDescent="0.25">
      <c r="A1033">
        <v>12621911</v>
      </c>
      <c r="B1033">
        <v>59</v>
      </c>
      <c r="D1033" t="s">
        <v>78</v>
      </c>
      <c r="E1033" t="s">
        <v>830</v>
      </c>
      <c r="F1033" t="s">
        <v>1155</v>
      </c>
      <c r="G1033" t="s">
        <v>1156</v>
      </c>
      <c r="H1033">
        <v>1.5766E-3</v>
      </c>
      <c r="I1033" t="s">
        <v>1080</v>
      </c>
      <c r="J1033">
        <v>1.5766E-3</v>
      </c>
      <c r="K1033" t="s">
        <v>1086</v>
      </c>
      <c r="L1033" t="s">
        <v>1086</v>
      </c>
      <c r="M1033" t="s">
        <v>1086</v>
      </c>
      <c r="N1033">
        <v>0.25</v>
      </c>
      <c r="O1033" t="str">
        <f>B1033 &amp; E1033 &amp; D1033</f>
        <v>59Med Dent1</v>
      </c>
      <c r="P1033">
        <v>4.2842391304347802E-6</v>
      </c>
      <c r="Q1033">
        <v>20300201</v>
      </c>
    </row>
    <row r="1034" spans="1:17" x14ac:dyDescent="0.25">
      <c r="A1034">
        <v>12621911</v>
      </c>
      <c r="B1034">
        <v>59</v>
      </c>
      <c r="D1034" t="s">
        <v>78</v>
      </c>
      <c r="E1034" t="s">
        <v>830</v>
      </c>
      <c r="F1034" t="s">
        <v>80</v>
      </c>
      <c r="G1034" t="s">
        <v>81</v>
      </c>
      <c r="H1034">
        <v>1.6310000000000001E-4</v>
      </c>
      <c r="I1034" t="s">
        <v>1080</v>
      </c>
      <c r="J1034">
        <v>1.6310000000000001E-4</v>
      </c>
      <c r="K1034" t="s">
        <v>1086</v>
      </c>
      <c r="L1034" t="s">
        <v>1086</v>
      </c>
      <c r="M1034" t="s">
        <v>1086</v>
      </c>
      <c r="N1034">
        <v>0.25</v>
      </c>
      <c r="O1034" t="str">
        <f>B1034 &amp; E1034 &amp; D1034</f>
        <v>59Med Dent1</v>
      </c>
      <c r="P1034">
        <v>4.4320652173912999E-7</v>
      </c>
      <c r="Q1034">
        <v>20300201</v>
      </c>
    </row>
    <row r="1035" spans="1:17" x14ac:dyDescent="0.25">
      <c r="A1035">
        <v>12621911</v>
      </c>
      <c r="B1035">
        <v>59</v>
      </c>
      <c r="D1035" t="s">
        <v>78</v>
      </c>
      <c r="E1035" t="s">
        <v>830</v>
      </c>
      <c r="F1035" t="s">
        <v>1158</v>
      </c>
      <c r="G1035" t="s">
        <v>1159</v>
      </c>
      <c r="H1035">
        <v>1.8484E-3</v>
      </c>
      <c r="I1035" t="s">
        <v>1080</v>
      </c>
      <c r="J1035">
        <v>1.8484E-3</v>
      </c>
      <c r="K1035" t="s">
        <v>1086</v>
      </c>
      <c r="L1035" t="s">
        <v>1086</v>
      </c>
      <c r="M1035" t="s">
        <v>1086</v>
      </c>
      <c r="N1035">
        <v>0.25</v>
      </c>
      <c r="O1035" t="str">
        <f>B1035 &amp; E1035 &amp; D1035</f>
        <v>59Med Dent1</v>
      </c>
      <c r="P1035">
        <v>5.02282608695652E-6</v>
      </c>
      <c r="Q1035">
        <v>20300201</v>
      </c>
    </row>
    <row r="1036" spans="1:17" x14ac:dyDescent="0.25">
      <c r="A1036">
        <v>12621911</v>
      </c>
      <c r="B1036">
        <v>59</v>
      </c>
      <c r="D1036" t="s">
        <v>78</v>
      </c>
      <c r="E1036" t="s">
        <v>831</v>
      </c>
      <c r="F1036" t="s">
        <v>1155</v>
      </c>
      <c r="G1036" t="s">
        <v>1156</v>
      </c>
      <c r="H1036">
        <v>0.49</v>
      </c>
      <c r="I1036" t="s">
        <v>1080</v>
      </c>
      <c r="J1036">
        <v>0.49</v>
      </c>
      <c r="K1036" t="s">
        <v>1157</v>
      </c>
      <c r="L1036" t="s">
        <v>1082</v>
      </c>
      <c r="M1036" t="s">
        <v>1083</v>
      </c>
      <c r="N1036">
        <v>0.25</v>
      </c>
      <c r="O1036" t="str">
        <f>B1036 &amp; E1036 &amp; D1036</f>
        <v>59Miscellaneous Other1</v>
      </c>
      <c r="P1036">
        <v>1.33152173913043E-3</v>
      </c>
      <c r="Q1036">
        <v>10200603</v>
      </c>
    </row>
    <row r="1037" spans="1:17" x14ac:dyDescent="0.25">
      <c r="A1037">
        <v>12621911</v>
      </c>
      <c r="B1037">
        <v>59</v>
      </c>
      <c r="D1037" t="s">
        <v>78</v>
      </c>
      <c r="E1037" t="s">
        <v>831</v>
      </c>
      <c r="F1037" t="s">
        <v>80</v>
      </c>
      <c r="G1037" t="s">
        <v>81</v>
      </c>
      <c r="H1037">
        <v>1.2</v>
      </c>
      <c r="I1037" t="s">
        <v>1080</v>
      </c>
      <c r="J1037">
        <v>1.2</v>
      </c>
      <c r="K1037" t="s">
        <v>1081</v>
      </c>
      <c r="L1037" t="s">
        <v>1082</v>
      </c>
      <c r="M1037" t="s">
        <v>1083</v>
      </c>
      <c r="N1037">
        <v>0.25</v>
      </c>
      <c r="O1037" t="str">
        <f>B1037 &amp; E1037 &amp; D1037</f>
        <v>59Miscellaneous Other1</v>
      </c>
      <c r="P1037">
        <v>3.2608695652173898E-3</v>
      </c>
      <c r="Q1037">
        <v>10200603</v>
      </c>
    </row>
    <row r="1038" spans="1:17" x14ac:dyDescent="0.25">
      <c r="A1038">
        <v>12621911</v>
      </c>
      <c r="B1038">
        <v>59</v>
      </c>
      <c r="D1038" t="s">
        <v>78</v>
      </c>
      <c r="E1038" t="s">
        <v>831</v>
      </c>
      <c r="F1038" t="s">
        <v>1158</v>
      </c>
      <c r="G1038" t="s">
        <v>1159</v>
      </c>
      <c r="H1038">
        <v>0.03</v>
      </c>
      <c r="I1038" t="s">
        <v>1080</v>
      </c>
      <c r="J1038">
        <v>0.03</v>
      </c>
      <c r="K1038" t="s">
        <v>1160</v>
      </c>
      <c r="L1038" t="s">
        <v>1082</v>
      </c>
      <c r="M1038" t="s">
        <v>1083</v>
      </c>
      <c r="N1038">
        <v>0.25</v>
      </c>
      <c r="O1038" t="str">
        <f>B1038 &amp; E1038 &amp; D1038</f>
        <v>59Miscellaneous Other1</v>
      </c>
      <c r="P1038">
        <v>8.1521739130434803E-5</v>
      </c>
      <c r="Q1038">
        <v>10200603</v>
      </c>
    </row>
    <row r="1039" spans="1:17" x14ac:dyDescent="0.25">
      <c r="A1039">
        <v>12621911</v>
      </c>
      <c r="B1039">
        <v>59</v>
      </c>
      <c r="D1039" t="s">
        <v>78</v>
      </c>
      <c r="E1039" t="s">
        <v>1411</v>
      </c>
      <c r="F1039" t="s">
        <v>1158</v>
      </c>
      <c r="G1039" t="s">
        <v>1159</v>
      </c>
      <c r="H1039">
        <v>2.9</v>
      </c>
      <c r="I1039" t="s">
        <v>1080</v>
      </c>
      <c r="J1039">
        <v>2.9</v>
      </c>
      <c r="K1039" t="s">
        <v>1086</v>
      </c>
      <c r="L1039" t="s">
        <v>1086</v>
      </c>
      <c r="M1039" t="s">
        <v>1086</v>
      </c>
      <c r="N1039">
        <v>0.25</v>
      </c>
      <c r="O1039" t="str">
        <f>B1039 &amp; E1039 &amp; D1039</f>
        <v>59Miscellaneous VOC1</v>
      </c>
      <c r="P1039">
        <v>7.8804347826087005E-3</v>
      </c>
      <c r="Q1039">
        <v>40288801</v>
      </c>
    </row>
    <row r="1040" spans="1:17" x14ac:dyDescent="0.25">
      <c r="A1040">
        <v>12621911</v>
      </c>
      <c r="B1040">
        <v>59</v>
      </c>
      <c r="D1040" t="s">
        <v>78</v>
      </c>
      <c r="E1040" t="s">
        <v>832</v>
      </c>
      <c r="F1040" t="s">
        <v>1155</v>
      </c>
      <c r="G1040" t="s">
        <v>1156</v>
      </c>
      <c r="H1040">
        <v>5.5659999999999998E-3</v>
      </c>
      <c r="I1040" t="s">
        <v>1080</v>
      </c>
      <c r="J1040">
        <v>5.5659999999999998E-3</v>
      </c>
      <c r="K1040" t="s">
        <v>1086</v>
      </c>
      <c r="L1040" t="s">
        <v>1086</v>
      </c>
      <c r="M1040" t="s">
        <v>1086</v>
      </c>
      <c r="N1040">
        <v>0.25</v>
      </c>
      <c r="O1040" t="str">
        <f>B1040 &amp; E1040 &amp; D1040</f>
        <v>59MSB Hariri1</v>
      </c>
      <c r="P1040">
        <v>1.5125E-5</v>
      </c>
      <c r="Q1040">
        <v>20300101</v>
      </c>
    </row>
    <row r="1041" spans="1:17" x14ac:dyDescent="0.25">
      <c r="A1041">
        <v>12621911</v>
      </c>
      <c r="B1041">
        <v>59</v>
      </c>
      <c r="D1041" t="s">
        <v>78</v>
      </c>
      <c r="E1041" t="s">
        <v>832</v>
      </c>
      <c r="F1041" t="s">
        <v>80</v>
      </c>
      <c r="G1041" t="s">
        <v>81</v>
      </c>
      <c r="H1041">
        <v>3.9668500000000002E-2</v>
      </c>
      <c r="I1041" t="s">
        <v>1080</v>
      </c>
      <c r="J1041">
        <v>3.9668500000000002E-2</v>
      </c>
      <c r="K1041" t="s">
        <v>1086</v>
      </c>
      <c r="L1041" t="s">
        <v>1086</v>
      </c>
      <c r="M1041" t="s">
        <v>1086</v>
      </c>
      <c r="N1041">
        <v>0.25</v>
      </c>
      <c r="O1041" t="str">
        <f>B1041 &amp; E1041 &amp; D1041</f>
        <v>59MSB Hariri1</v>
      </c>
      <c r="P1041">
        <v>1.07794836956522E-4</v>
      </c>
      <c r="Q1041">
        <v>20300101</v>
      </c>
    </row>
    <row r="1042" spans="1:17" x14ac:dyDescent="0.25">
      <c r="A1042">
        <v>12621911</v>
      </c>
      <c r="B1042">
        <v>59</v>
      </c>
      <c r="D1042" t="s">
        <v>78</v>
      </c>
      <c r="E1042" t="s">
        <v>832</v>
      </c>
      <c r="F1042" t="s">
        <v>1158</v>
      </c>
      <c r="G1042" t="s">
        <v>1159</v>
      </c>
      <c r="H1042">
        <v>2.6565999999999998E-3</v>
      </c>
      <c r="I1042" t="s">
        <v>1080</v>
      </c>
      <c r="J1042">
        <v>2.6565999999999998E-3</v>
      </c>
      <c r="K1042" t="s">
        <v>1086</v>
      </c>
      <c r="L1042" t="s">
        <v>1086</v>
      </c>
      <c r="M1042" t="s">
        <v>1086</v>
      </c>
      <c r="N1042">
        <v>0.25</v>
      </c>
      <c r="O1042" t="str">
        <f>B1042 &amp; E1042 &amp; D1042</f>
        <v>59MSB Hariri1</v>
      </c>
      <c r="P1042">
        <v>7.2190217391304304E-6</v>
      </c>
      <c r="Q1042">
        <v>20300101</v>
      </c>
    </row>
    <row r="1043" spans="1:17" x14ac:dyDescent="0.25">
      <c r="A1043">
        <v>12621911</v>
      </c>
      <c r="B1043">
        <v>59</v>
      </c>
      <c r="D1043" t="s">
        <v>78</v>
      </c>
      <c r="E1043" t="s">
        <v>833</v>
      </c>
      <c r="F1043" t="s">
        <v>1155</v>
      </c>
      <c r="G1043" t="s">
        <v>1156</v>
      </c>
      <c r="H1043">
        <v>1.1412E-3</v>
      </c>
      <c r="I1043" t="s">
        <v>1080</v>
      </c>
      <c r="J1043">
        <v>1.1412E-3</v>
      </c>
      <c r="K1043" t="s">
        <v>1086</v>
      </c>
      <c r="L1043" t="s">
        <v>1086</v>
      </c>
      <c r="M1043" t="s">
        <v>1086</v>
      </c>
      <c r="N1043">
        <v>0.25</v>
      </c>
      <c r="O1043" t="str">
        <f>B1043 &amp; E1043 &amp; D1043</f>
        <v>59New North1</v>
      </c>
      <c r="P1043">
        <v>3.1010869565217401E-6</v>
      </c>
      <c r="Q1043">
        <v>20300101</v>
      </c>
    </row>
    <row r="1044" spans="1:17" x14ac:dyDescent="0.25">
      <c r="A1044">
        <v>12621911</v>
      </c>
      <c r="B1044">
        <v>59</v>
      </c>
      <c r="D1044" t="s">
        <v>78</v>
      </c>
      <c r="E1044" t="s">
        <v>833</v>
      </c>
      <c r="F1044" t="s">
        <v>80</v>
      </c>
      <c r="G1044" t="s">
        <v>81</v>
      </c>
      <c r="H1044">
        <v>2.6675000000000002E-3</v>
      </c>
      <c r="I1044" t="s">
        <v>1080</v>
      </c>
      <c r="J1044">
        <v>2.6675000000000002E-3</v>
      </c>
      <c r="K1044" t="s">
        <v>1086</v>
      </c>
      <c r="L1044" t="s">
        <v>1086</v>
      </c>
      <c r="M1044" t="s">
        <v>1086</v>
      </c>
      <c r="N1044">
        <v>0.25</v>
      </c>
      <c r="O1044" t="str">
        <f>B1044 &amp; E1044 &amp; D1044</f>
        <v>59New North1</v>
      </c>
      <c r="P1044">
        <v>7.2486413043478301E-6</v>
      </c>
      <c r="Q1044">
        <v>20300101</v>
      </c>
    </row>
    <row r="1045" spans="1:17" x14ac:dyDescent="0.25">
      <c r="A1045">
        <v>12621911</v>
      </c>
      <c r="B1045">
        <v>59</v>
      </c>
      <c r="D1045" t="s">
        <v>78</v>
      </c>
      <c r="E1045" t="s">
        <v>833</v>
      </c>
      <c r="F1045" t="s">
        <v>1158</v>
      </c>
      <c r="G1045" t="s">
        <v>1159</v>
      </c>
      <c r="H1045">
        <v>1.65E-4</v>
      </c>
      <c r="I1045" t="s">
        <v>1080</v>
      </c>
      <c r="J1045">
        <v>1.65E-4</v>
      </c>
      <c r="K1045" t="s">
        <v>1086</v>
      </c>
      <c r="L1045" t="s">
        <v>1086</v>
      </c>
      <c r="M1045" t="s">
        <v>1086</v>
      </c>
      <c r="N1045">
        <v>0.25</v>
      </c>
      <c r="O1045" t="str">
        <f>B1045 &amp; E1045 &amp; D1045</f>
        <v>59New North1</v>
      </c>
      <c r="P1045">
        <v>4.48369565217391E-7</v>
      </c>
      <c r="Q1045">
        <v>20300101</v>
      </c>
    </row>
    <row r="1046" spans="1:17" x14ac:dyDescent="0.25">
      <c r="A1046">
        <v>12621911</v>
      </c>
      <c r="B1046">
        <v>59</v>
      </c>
      <c r="D1046" t="s">
        <v>78</v>
      </c>
      <c r="E1046" t="s">
        <v>834</v>
      </c>
      <c r="F1046" t="s">
        <v>1155</v>
      </c>
      <c r="G1046" t="s">
        <v>1156</v>
      </c>
      <c r="H1046">
        <v>0.206652</v>
      </c>
      <c r="I1046" t="s">
        <v>1080</v>
      </c>
      <c r="J1046">
        <v>0.206652</v>
      </c>
      <c r="K1046" t="s">
        <v>1360</v>
      </c>
      <c r="L1046" t="s">
        <v>1082</v>
      </c>
      <c r="M1046" t="s">
        <v>1087</v>
      </c>
      <c r="N1046">
        <v>0.25</v>
      </c>
      <c r="O1046" t="str">
        <f>B1046 &amp; E1046 &amp; D1046</f>
        <v>59New South1</v>
      </c>
      <c r="P1046">
        <v>5.6155434782608697E-4</v>
      </c>
      <c r="Q1046">
        <v>20300101</v>
      </c>
    </row>
    <row r="1047" spans="1:17" x14ac:dyDescent="0.25">
      <c r="A1047">
        <v>12621911</v>
      </c>
      <c r="B1047">
        <v>59</v>
      </c>
      <c r="D1047" t="s">
        <v>78</v>
      </c>
      <c r="E1047" t="s">
        <v>834</v>
      </c>
      <c r="F1047" t="s">
        <v>80</v>
      </c>
      <c r="G1047" t="s">
        <v>81</v>
      </c>
      <c r="H1047">
        <v>0.95901599999999998</v>
      </c>
      <c r="I1047" t="s">
        <v>1080</v>
      </c>
      <c r="J1047">
        <v>0.95901599999999998</v>
      </c>
      <c r="K1047" t="s">
        <v>1358</v>
      </c>
      <c r="L1047" t="s">
        <v>1082</v>
      </c>
      <c r="M1047" t="s">
        <v>1087</v>
      </c>
      <c r="N1047">
        <v>0.25</v>
      </c>
      <c r="O1047" t="str">
        <f>B1047 &amp; E1047 &amp; D1047</f>
        <v>59New South1</v>
      </c>
      <c r="P1047">
        <v>2.6060217391304301E-3</v>
      </c>
      <c r="Q1047">
        <v>20300101</v>
      </c>
    </row>
    <row r="1048" spans="1:17" x14ac:dyDescent="0.25">
      <c r="A1048">
        <v>12621911</v>
      </c>
      <c r="B1048">
        <v>59</v>
      </c>
      <c r="D1048" t="s">
        <v>78</v>
      </c>
      <c r="E1048" t="s">
        <v>834</v>
      </c>
      <c r="F1048" t="s">
        <v>1158</v>
      </c>
      <c r="G1048" t="s">
        <v>1159</v>
      </c>
      <c r="H1048">
        <v>7.6411900000000005E-2</v>
      </c>
      <c r="I1048" t="s">
        <v>1080</v>
      </c>
      <c r="J1048">
        <v>7.6411900000000005E-2</v>
      </c>
      <c r="K1048" t="s">
        <v>1086</v>
      </c>
      <c r="L1048" t="s">
        <v>1086</v>
      </c>
      <c r="M1048" t="s">
        <v>1086</v>
      </c>
      <c r="N1048">
        <v>0.25</v>
      </c>
      <c r="O1048" t="str">
        <f>B1048 &amp; E1048 &amp; D1048</f>
        <v>59New South1</v>
      </c>
      <c r="P1048">
        <v>2.0764103260869599E-4</v>
      </c>
      <c r="Q1048">
        <v>20300101</v>
      </c>
    </row>
    <row r="1049" spans="1:17" x14ac:dyDescent="0.25">
      <c r="A1049">
        <v>12621911</v>
      </c>
      <c r="B1049">
        <v>59</v>
      </c>
      <c r="D1049" t="s">
        <v>78</v>
      </c>
      <c r="E1049" t="s">
        <v>835</v>
      </c>
      <c r="F1049" t="s">
        <v>1155</v>
      </c>
      <c r="G1049" t="s">
        <v>1156</v>
      </c>
      <c r="H1049">
        <v>4.3659000000000003E-2</v>
      </c>
      <c r="I1049" t="s">
        <v>1080</v>
      </c>
      <c r="J1049">
        <v>4.3659000000000003E-2</v>
      </c>
      <c r="K1049" t="s">
        <v>1360</v>
      </c>
      <c r="L1049" t="s">
        <v>1082</v>
      </c>
      <c r="M1049" t="s">
        <v>1087</v>
      </c>
      <c r="N1049">
        <v>0.25</v>
      </c>
      <c r="O1049" t="str">
        <f>B1049 &amp; E1049 &amp; D1049</f>
        <v>59NRB1</v>
      </c>
      <c r="P1049">
        <v>1.18638586956522E-4</v>
      </c>
      <c r="Q1049">
        <v>20300101</v>
      </c>
    </row>
    <row r="1050" spans="1:17" x14ac:dyDescent="0.25">
      <c r="A1050">
        <v>12621911</v>
      </c>
      <c r="B1050">
        <v>59</v>
      </c>
      <c r="D1050" t="s">
        <v>78</v>
      </c>
      <c r="E1050" t="s">
        <v>835</v>
      </c>
      <c r="F1050" t="s">
        <v>80</v>
      </c>
      <c r="G1050" t="s">
        <v>81</v>
      </c>
      <c r="H1050">
        <v>0.19051199999999999</v>
      </c>
      <c r="I1050" t="s">
        <v>1080</v>
      </c>
      <c r="J1050">
        <v>0.19051199999999999</v>
      </c>
      <c r="K1050" t="s">
        <v>1358</v>
      </c>
      <c r="L1050" t="s">
        <v>1082</v>
      </c>
      <c r="M1050" t="s">
        <v>1087</v>
      </c>
      <c r="N1050">
        <v>0.25</v>
      </c>
      <c r="O1050" t="str">
        <f>B1050 &amp; E1050 &amp; D1050</f>
        <v>59NRB1</v>
      </c>
      <c r="P1050">
        <v>5.1769565217391295E-4</v>
      </c>
      <c r="Q1050">
        <v>20300101</v>
      </c>
    </row>
    <row r="1051" spans="1:17" x14ac:dyDescent="0.25">
      <c r="A1051">
        <v>12621911</v>
      </c>
      <c r="B1051">
        <v>59</v>
      </c>
      <c r="D1051" t="s">
        <v>78</v>
      </c>
      <c r="E1051" t="s">
        <v>835</v>
      </c>
      <c r="F1051" t="s">
        <v>1158</v>
      </c>
      <c r="G1051" t="s">
        <v>1159</v>
      </c>
      <c r="H1051">
        <v>5.5963000000000002E-3</v>
      </c>
      <c r="I1051" t="s">
        <v>1080</v>
      </c>
      <c r="J1051">
        <v>5.5963000000000002E-3</v>
      </c>
      <c r="K1051" t="s">
        <v>1086</v>
      </c>
      <c r="L1051" t="s">
        <v>1086</v>
      </c>
      <c r="M1051" t="s">
        <v>1086</v>
      </c>
      <c r="N1051">
        <v>0.25</v>
      </c>
      <c r="O1051" t="str">
        <f>B1051 &amp; E1051 &amp; D1051</f>
        <v>59NRB1</v>
      </c>
      <c r="P1051">
        <v>1.5207336956521699E-5</v>
      </c>
      <c r="Q1051">
        <v>20300101</v>
      </c>
    </row>
    <row r="1052" spans="1:17" x14ac:dyDescent="0.25">
      <c r="A1052">
        <v>12621911</v>
      </c>
      <c r="B1052">
        <v>59</v>
      </c>
      <c r="D1052" t="s">
        <v>78</v>
      </c>
      <c r="E1052" t="s">
        <v>836</v>
      </c>
      <c r="F1052" t="s">
        <v>1155</v>
      </c>
      <c r="G1052" t="s">
        <v>1156</v>
      </c>
      <c r="H1052">
        <v>1.2216400000000001E-2</v>
      </c>
      <c r="I1052" t="s">
        <v>1080</v>
      </c>
      <c r="J1052">
        <v>1.2216400000000001E-2</v>
      </c>
      <c r="K1052" t="s">
        <v>1360</v>
      </c>
      <c r="L1052" t="s">
        <v>1082</v>
      </c>
      <c r="M1052" t="s">
        <v>1087</v>
      </c>
      <c r="N1052">
        <v>0.25</v>
      </c>
      <c r="O1052" t="str">
        <f>B1052 &amp; E1052 &amp; D1052</f>
        <v>59PAC Davis1</v>
      </c>
      <c r="P1052">
        <v>3.31967391304348E-5</v>
      </c>
      <c r="Q1052">
        <v>20300101</v>
      </c>
    </row>
    <row r="1053" spans="1:17" x14ac:dyDescent="0.25">
      <c r="A1053">
        <v>12621911</v>
      </c>
      <c r="B1053">
        <v>59</v>
      </c>
      <c r="D1053" t="s">
        <v>78</v>
      </c>
      <c r="E1053" t="s">
        <v>836</v>
      </c>
      <c r="F1053" t="s">
        <v>80</v>
      </c>
      <c r="G1053" t="s">
        <v>81</v>
      </c>
      <c r="H1053">
        <v>5.6692800000000002E-2</v>
      </c>
      <c r="I1053" t="s">
        <v>1080</v>
      </c>
      <c r="J1053">
        <v>5.6692800000000002E-2</v>
      </c>
      <c r="K1053" t="s">
        <v>1358</v>
      </c>
      <c r="L1053" t="s">
        <v>1082</v>
      </c>
      <c r="M1053" t="s">
        <v>1087</v>
      </c>
      <c r="N1053">
        <v>0.25</v>
      </c>
      <c r="O1053" t="str">
        <f>B1053 &amp; E1053 &amp; D1053</f>
        <v>59PAC Davis1</v>
      </c>
      <c r="P1053">
        <v>1.5405652173913E-4</v>
      </c>
      <c r="Q1053">
        <v>20300101</v>
      </c>
    </row>
    <row r="1054" spans="1:17" x14ac:dyDescent="0.25">
      <c r="A1054">
        <v>12621911</v>
      </c>
      <c r="B1054">
        <v>59</v>
      </c>
      <c r="D1054" t="s">
        <v>78</v>
      </c>
      <c r="E1054" t="s">
        <v>836</v>
      </c>
      <c r="F1054" t="s">
        <v>1158</v>
      </c>
      <c r="G1054" t="s">
        <v>1159</v>
      </c>
      <c r="H1054">
        <v>4.5170999999999996E-3</v>
      </c>
      <c r="I1054" t="s">
        <v>1080</v>
      </c>
      <c r="J1054">
        <v>4.5170999999999996E-3</v>
      </c>
      <c r="K1054" t="s">
        <v>1086</v>
      </c>
      <c r="L1054" t="s">
        <v>1086</v>
      </c>
      <c r="M1054" t="s">
        <v>1086</v>
      </c>
      <c r="N1054">
        <v>0.25</v>
      </c>
      <c r="O1054" t="str">
        <f>B1054 &amp; E1054 &amp; D1054</f>
        <v>59PAC Davis1</v>
      </c>
      <c r="P1054">
        <v>1.22747282608696E-5</v>
      </c>
      <c r="Q1054">
        <v>20300101</v>
      </c>
    </row>
    <row r="1055" spans="1:17" x14ac:dyDescent="0.25">
      <c r="A1055">
        <v>12621911</v>
      </c>
      <c r="B1055">
        <v>59</v>
      </c>
      <c r="D1055" t="s">
        <v>78</v>
      </c>
      <c r="E1055" t="s">
        <v>837</v>
      </c>
      <c r="F1055" t="s">
        <v>1155</v>
      </c>
      <c r="G1055" t="s">
        <v>1156</v>
      </c>
      <c r="H1055">
        <v>2.2581299999999999E-2</v>
      </c>
      <c r="I1055" t="s">
        <v>1080</v>
      </c>
      <c r="J1055">
        <v>2.2581299999999999E-2</v>
      </c>
      <c r="K1055" t="s">
        <v>1360</v>
      </c>
      <c r="L1055" t="s">
        <v>1082</v>
      </c>
      <c r="M1055" t="s">
        <v>1087</v>
      </c>
      <c r="N1055">
        <v>0.25</v>
      </c>
      <c r="O1055" t="str">
        <f>B1055 &amp; E1055 &amp; D1055</f>
        <v>59Poulton East1</v>
      </c>
      <c r="P1055">
        <v>6.1362228260869597E-5</v>
      </c>
      <c r="Q1055">
        <v>20300101</v>
      </c>
    </row>
    <row r="1056" spans="1:17" x14ac:dyDescent="0.25">
      <c r="A1056">
        <v>12621911</v>
      </c>
      <c r="B1056">
        <v>59</v>
      </c>
      <c r="D1056" t="s">
        <v>78</v>
      </c>
      <c r="E1056" t="s">
        <v>837</v>
      </c>
      <c r="F1056" t="s">
        <v>80</v>
      </c>
      <c r="G1056" t="s">
        <v>81</v>
      </c>
      <c r="H1056">
        <v>0.104794</v>
      </c>
      <c r="I1056" t="s">
        <v>1080</v>
      </c>
      <c r="J1056">
        <v>0.104794</v>
      </c>
      <c r="K1056" t="s">
        <v>1358</v>
      </c>
      <c r="L1056" t="s">
        <v>1082</v>
      </c>
      <c r="M1056" t="s">
        <v>1087</v>
      </c>
      <c r="N1056">
        <v>0.25</v>
      </c>
      <c r="O1056" t="str">
        <f>B1056 &amp; E1056 &amp; D1056</f>
        <v>59Poulton East1</v>
      </c>
      <c r="P1056">
        <v>2.8476630434782601E-4</v>
      </c>
      <c r="Q1056">
        <v>20300101</v>
      </c>
    </row>
    <row r="1057" spans="1:17" x14ac:dyDescent="0.25">
      <c r="A1057">
        <v>12621911</v>
      </c>
      <c r="B1057">
        <v>59</v>
      </c>
      <c r="D1057" t="s">
        <v>78</v>
      </c>
      <c r="E1057" t="s">
        <v>837</v>
      </c>
      <c r="F1057" t="s">
        <v>1158</v>
      </c>
      <c r="G1057" t="s">
        <v>1159</v>
      </c>
      <c r="H1057">
        <v>8.3496999999999998E-3</v>
      </c>
      <c r="I1057" t="s">
        <v>1080</v>
      </c>
      <c r="J1057">
        <v>8.3496999999999998E-3</v>
      </c>
      <c r="K1057" t="s">
        <v>1086</v>
      </c>
      <c r="L1057" t="s">
        <v>1086</v>
      </c>
      <c r="M1057" t="s">
        <v>1086</v>
      </c>
      <c r="N1057">
        <v>0.25</v>
      </c>
      <c r="O1057" t="str">
        <f>B1057 &amp; E1057 &amp; D1057</f>
        <v>59Poulton East1</v>
      </c>
      <c r="P1057">
        <v>2.2689402173913E-5</v>
      </c>
      <c r="Q1057">
        <v>20300101</v>
      </c>
    </row>
    <row r="1058" spans="1:17" x14ac:dyDescent="0.25">
      <c r="A1058">
        <v>12621911</v>
      </c>
      <c r="B1058">
        <v>59</v>
      </c>
      <c r="D1058" t="s">
        <v>78</v>
      </c>
      <c r="E1058" t="s">
        <v>838</v>
      </c>
      <c r="F1058" t="s">
        <v>1155</v>
      </c>
      <c r="G1058" t="s">
        <v>1156</v>
      </c>
      <c r="H1058">
        <v>2.0362700000000001E-2</v>
      </c>
      <c r="I1058" t="s">
        <v>1080</v>
      </c>
      <c r="J1058">
        <v>2.0362700000000001E-2</v>
      </c>
      <c r="K1058" t="s">
        <v>1360</v>
      </c>
      <c r="L1058" t="s">
        <v>1082</v>
      </c>
      <c r="M1058" t="s">
        <v>1087</v>
      </c>
      <c r="N1058">
        <v>0.25</v>
      </c>
      <c r="O1058" t="str">
        <f>B1058 &amp; E1058 &amp; D1058</f>
        <v>59Preclinical Sci1</v>
      </c>
      <c r="P1058">
        <v>5.5333423913043503E-5</v>
      </c>
      <c r="Q1058">
        <v>20300101</v>
      </c>
    </row>
    <row r="1059" spans="1:17" x14ac:dyDescent="0.25">
      <c r="A1059">
        <v>12621911</v>
      </c>
      <c r="B1059">
        <v>59</v>
      </c>
      <c r="D1059" t="s">
        <v>78</v>
      </c>
      <c r="E1059" t="s">
        <v>838</v>
      </c>
      <c r="F1059" t="s">
        <v>80</v>
      </c>
      <c r="G1059" t="s">
        <v>81</v>
      </c>
      <c r="H1059">
        <v>8.8855199999999995E-2</v>
      </c>
      <c r="I1059" t="s">
        <v>1080</v>
      </c>
      <c r="J1059">
        <v>8.8855199999999995E-2</v>
      </c>
      <c r="K1059" t="s">
        <v>1358</v>
      </c>
      <c r="L1059" t="s">
        <v>1082</v>
      </c>
      <c r="M1059" t="s">
        <v>1087</v>
      </c>
      <c r="N1059">
        <v>0.25</v>
      </c>
      <c r="O1059" t="str">
        <f>B1059 &amp; E1059 &amp; D1059</f>
        <v>59Preclinical Sci1</v>
      </c>
      <c r="P1059">
        <v>2.4145434782608699E-4</v>
      </c>
      <c r="Q1059">
        <v>20300101</v>
      </c>
    </row>
    <row r="1060" spans="1:17" x14ac:dyDescent="0.25">
      <c r="A1060">
        <v>12621911</v>
      </c>
      <c r="B1060">
        <v>59</v>
      </c>
      <c r="D1060" t="s">
        <v>78</v>
      </c>
      <c r="E1060" t="s">
        <v>838</v>
      </c>
      <c r="F1060" t="s">
        <v>1158</v>
      </c>
      <c r="G1060" t="s">
        <v>1159</v>
      </c>
      <c r="H1060">
        <v>2.6101000000000002E-3</v>
      </c>
      <c r="I1060" t="s">
        <v>1080</v>
      </c>
      <c r="J1060">
        <v>2.6101000000000002E-3</v>
      </c>
      <c r="K1060" t="s">
        <v>1086</v>
      </c>
      <c r="L1060" t="s">
        <v>1086</v>
      </c>
      <c r="M1060" t="s">
        <v>1086</v>
      </c>
      <c r="N1060">
        <v>0.25</v>
      </c>
      <c r="O1060" t="str">
        <f>B1060 &amp; E1060 &amp; D1060</f>
        <v>59Preclinical Sci1</v>
      </c>
      <c r="P1060">
        <v>7.09266304347826E-6</v>
      </c>
      <c r="Q1060">
        <v>20300101</v>
      </c>
    </row>
    <row r="1061" spans="1:17" x14ac:dyDescent="0.25">
      <c r="A1061">
        <v>12621911</v>
      </c>
      <c r="B1061">
        <v>59</v>
      </c>
      <c r="D1061" t="s">
        <v>78</v>
      </c>
      <c r="E1061" t="s">
        <v>839</v>
      </c>
      <c r="F1061" t="s">
        <v>1155</v>
      </c>
      <c r="G1061" t="s">
        <v>1156</v>
      </c>
      <c r="H1061">
        <v>9.6450900000000006E-2</v>
      </c>
      <c r="I1061" t="s">
        <v>1080</v>
      </c>
      <c r="J1061">
        <v>9.6450900000000006E-2</v>
      </c>
      <c r="K1061" t="s">
        <v>1086</v>
      </c>
      <c r="L1061" t="s">
        <v>1086</v>
      </c>
      <c r="M1061" t="s">
        <v>1086</v>
      </c>
      <c r="N1061">
        <v>0.25</v>
      </c>
      <c r="O1061" t="str">
        <f>B1061 &amp; E1061 &amp; D1061</f>
        <v>59Regents1</v>
      </c>
      <c r="P1061">
        <v>2.6209483695652198E-4</v>
      </c>
      <c r="Q1061">
        <v>20300101</v>
      </c>
    </row>
    <row r="1062" spans="1:17" x14ac:dyDescent="0.25">
      <c r="A1062">
        <v>12621911</v>
      </c>
      <c r="B1062">
        <v>59</v>
      </c>
      <c r="D1062" t="s">
        <v>78</v>
      </c>
      <c r="E1062" t="s">
        <v>839</v>
      </c>
      <c r="F1062" t="s">
        <v>80</v>
      </c>
      <c r="G1062" t="s">
        <v>81</v>
      </c>
      <c r="H1062">
        <v>0.17627200000000001</v>
      </c>
      <c r="I1062" t="s">
        <v>1080</v>
      </c>
      <c r="J1062">
        <v>0.17627200000000001</v>
      </c>
      <c r="K1062" t="s">
        <v>1086</v>
      </c>
      <c r="L1062" t="s">
        <v>1086</v>
      </c>
      <c r="M1062" t="s">
        <v>1086</v>
      </c>
      <c r="N1062">
        <v>0.25</v>
      </c>
      <c r="O1062" t="str">
        <f>B1062 &amp; E1062 &amp; D1062</f>
        <v>59Regents1</v>
      </c>
      <c r="P1062">
        <v>4.7899999999999999E-4</v>
      </c>
      <c r="Q1062">
        <v>20300101</v>
      </c>
    </row>
    <row r="1063" spans="1:17" x14ac:dyDescent="0.25">
      <c r="A1063">
        <v>12621911</v>
      </c>
      <c r="B1063">
        <v>59</v>
      </c>
      <c r="D1063" t="s">
        <v>78</v>
      </c>
      <c r="E1063" t="s">
        <v>839</v>
      </c>
      <c r="F1063" t="s">
        <v>1158</v>
      </c>
      <c r="G1063" t="s">
        <v>1159</v>
      </c>
      <c r="H1063">
        <v>1.1817599999999999E-2</v>
      </c>
      <c r="I1063" t="s">
        <v>1080</v>
      </c>
      <c r="J1063">
        <v>1.1817599999999999E-2</v>
      </c>
      <c r="K1063" t="s">
        <v>1086</v>
      </c>
      <c r="L1063" t="s">
        <v>1086</v>
      </c>
      <c r="M1063" t="s">
        <v>1086</v>
      </c>
      <c r="N1063">
        <v>0.25</v>
      </c>
      <c r="O1063" t="str">
        <f>B1063 &amp; E1063 &amp; D1063</f>
        <v>59Regents1</v>
      </c>
      <c r="P1063">
        <v>3.2113043478260897E-5</v>
      </c>
      <c r="Q1063">
        <v>20300101</v>
      </c>
    </row>
    <row r="1064" spans="1:17" x14ac:dyDescent="0.25">
      <c r="A1064">
        <v>12621911</v>
      </c>
      <c r="B1064">
        <v>59</v>
      </c>
      <c r="D1064" t="s">
        <v>78</v>
      </c>
      <c r="E1064" t="s">
        <v>840</v>
      </c>
      <c r="F1064" t="s">
        <v>1155</v>
      </c>
      <c r="G1064" t="s">
        <v>1156</v>
      </c>
      <c r="H1064">
        <v>3.7280000000000001E-4</v>
      </c>
      <c r="I1064" t="s">
        <v>1080</v>
      </c>
      <c r="J1064">
        <v>3.7280000000000001E-4</v>
      </c>
      <c r="K1064" t="s">
        <v>1360</v>
      </c>
      <c r="L1064" t="s">
        <v>1082</v>
      </c>
      <c r="M1064" t="s">
        <v>1087</v>
      </c>
      <c r="N1064">
        <v>0.25</v>
      </c>
      <c r="O1064" t="str">
        <f>B1064 &amp; E1064 &amp; D1064</f>
        <v>59Riess1</v>
      </c>
      <c r="P1064">
        <v>1.0130434782608701E-6</v>
      </c>
      <c r="Q1064">
        <v>20300201</v>
      </c>
    </row>
    <row r="1065" spans="1:17" x14ac:dyDescent="0.25">
      <c r="A1065">
        <v>12621911</v>
      </c>
      <c r="B1065">
        <v>59</v>
      </c>
      <c r="D1065" t="s">
        <v>78</v>
      </c>
      <c r="E1065" t="s">
        <v>840</v>
      </c>
      <c r="F1065" t="s">
        <v>80</v>
      </c>
      <c r="G1065" t="s">
        <v>81</v>
      </c>
      <c r="H1065">
        <v>4.7039900000000003E-2</v>
      </c>
      <c r="I1065" t="s">
        <v>1080</v>
      </c>
      <c r="J1065">
        <v>4.7039900000000003E-2</v>
      </c>
      <c r="K1065" t="s">
        <v>1358</v>
      </c>
      <c r="L1065" t="s">
        <v>1082</v>
      </c>
      <c r="M1065" t="s">
        <v>1087</v>
      </c>
      <c r="N1065">
        <v>0.25</v>
      </c>
      <c r="O1065" t="str">
        <f>B1065 &amp; E1065 &amp; D1065</f>
        <v>59Riess1</v>
      </c>
      <c r="P1065">
        <v>1.2782581521739099E-4</v>
      </c>
      <c r="Q1065">
        <v>20300201</v>
      </c>
    </row>
    <row r="1066" spans="1:17" x14ac:dyDescent="0.25">
      <c r="A1066">
        <v>12621911</v>
      </c>
      <c r="B1066">
        <v>59</v>
      </c>
      <c r="D1066" t="s">
        <v>78</v>
      </c>
      <c r="E1066" t="s">
        <v>840</v>
      </c>
      <c r="F1066" t="s">
        <v>1158</v>
      </c>
      <c r="G1066" t="s">
        <v>1159</v>
      </c>
      <c r="H1066">
        <v>1.3877E-3</v>
      </c>
      <c r="I1066" t="s">
        <v>1080</v>
      </c>
      <c r="J1066">
        <v>1.3877E-3</v>
      </c>
      <c r="K1066" t="s">
        <v>1086</v>
      </c>
      <c r="L1066" t="s">
        <v>1086</v>
      </c>
      <c r="M1066" t="s">
        <v>1086</v>
      </c>
      <c r="N1066">
        <v>0.25</v>
      </c>
      <c r="O1066" t="str">
        <f>B1066 &amp; E1066 &amp; D1066</f>
        <v>59Riess1</v>
      </c>
      <c r="P1066">
        <v>3.7709239130434799E-6</v>
      </c>
      <c r="Q1066">
        <v>20300201</v>
      </c>
    </row>
    <row r="1067" spans="1:17" x14ac:dyDescent="0.25">
      <c r="A1067">
        <v>12621911</v>
      </c>
      <c r="B1067">
        <v>59</v>
      </c>
      <c r="D1067" t="s">
        <v>78</v>
      </c>
      <c r="E1067" t="s">
        <v>841</v>
      </c>
      <c r="F1067" t="s">
        <v>1155</v>
      </c>
      <c r="G1067" t="s">
        <v>1156</v>
      </c>
      <c r="H1067">
        <v>3.3205999999999999E-3</v>
      </c>
      <c r="I1067" t="s">
        <v>1080</v>
      </c>
      <c r="J1067">
        <v>3.3205999999999999E-3</v>
      </c>
      <c r="K1067" t="s">
        <v>1086</v>
      </c>
      <c r="L1067" t="s">
        <v>1086</v>
      </c>
      <c r="M1067" t="s">
        <v>1086</v>
      </c>
      <c r="N1067">
        <v>0.25</v>
      </c>
      <c r="O1067" t="str">
        <f>B1067 &amp; E1067 &amp; D1067</f>
        <v>59RRF1</v>
      </c>
      <c r="P1067">
        <v>9.0233695652173905E-6</v>
      </c>
      <c r="Q1067">
        <v>20300101</v>
      </c>
    </row>
    <row r="1068" spans="1:17" x14ac:dyDescent="0.25">
      <c r="A1068">
        <v>12621911</v>
      </c>
      <c r="B1068">
        <v>59</v>
      </c>
      <c r="D1068" t="s">
        <v>78</v>
      </c>
      <c r="E1068" t="s">
        <v>841</v>
      </c>
      <c r="F1068" t="s">
        <v>80</v>
      </c>
      <c r="G1068" t="s">
        <v>81</v>
      </c>
      <c r="H1068">
        <v>4.07169E-2</v>
      </c>
      <c r="I1068" t="s">
        <v>1080</v>
      </c>
      <c r="J1068">
        <v>4.07169E-2</v>
      </c>
      <c r="K1068" t="s">
        <v>1086</v>
      </c>
      <c r="L1068" t="s">
        <v>1086</v>
      </c>
      <c r="M1068" t="s">
        <v>1086</v>
      </c>
      <c r="N1068">
        <v>0.25</v>
      </c>
      <c r="O1068" t="str">
        <f>B1068 &amp; E1068 &amp; D1068</f>
        <v>59RRF1</v>
      </c>
      <c r="P1068">
        <v>1.1064375E-4</v>
      </c>
      <c r="Q1068">
        <v>20300101</v>
      </c>
    </row>
    <row r="1069" spans="1:17" x14ac:dyDescent="0.25">
      <c r="A1069">
        <v>12621911</v>
      </c>
      <c r="B1069">
        <v>59</v>
      </c>
      <c r="D1069" t="s">
        <v>78</v>
      </c>
      <c r="E1069" t="s">
        <v>841</v>
      </c>
      <c r="F1069" t="s">
        <v>1158</v>
      </c>
      <c r="G1069" t="s">
        <v>1159</v>
      </c>
      <c r="H1069">
        <v>6.3250000000000003E-4</v>
      </c>
      <c r="I1069" t="s">
        <v>1080</v>
      </c>
      <c r="J1069">
        <v>6.3250000000000003E-4</v>
      </c>
      <c r="K1069" t="s">
        <v>1086</v>
      </c>
      <c r="L1069" t="s">
        <v>1086</v>
      </c>
      <c r="M1069" t="s">
        <v>1086</v>
      </c>
      <c r="N1069">
        <v>0.25</v>
      </c>
      <c r="O1069" t="str">
        <f>B1069 &amp; E1069 &amp; D1069</f>
        <v>59RRF1</v>
      </c>
      <c r="P1069">
        <v>1.7187500000000001E-6</v>
      </c>
      <c r="Q1069">
        <v>20300101</v>
      </c>
    </row>
    <row r="1070" spans="1:17" x14ac:dyDescent="0.25">
      <c r="A1070">
        <v>12621911</v>
      </c>
      <c r="B1070">
        <v>59</v>
      </c>
      <c r="D1070" t="s">
        <v>78</v>
      </c>
      <c r="E1070" t="s">
        <v>842</v>
      </c>
      <c r="F1070" t="s">
        <v>1155</v>
      </c>
      <c r="G1070" t="s">
        <v>1156</v>
      </c>
      <c r="H1070">
        <v>1.875E-4</v>
      </c>
      <c r="I1070" t="s">
        <v>1080</v>
      </c>
      <c r="J1070">
        <v>1.875E-4</v>
      </c>
      <c r="K1070" t="s">
        <v>1360</v>
      </c>
      <c r="L1070" t="s">
        <v>1082</v>
      </c>
      <c r="M1070" t="s">
        <v>1087</v>
      </c>
      <c r="N1070">
        <v>0.25</v>
      </c>
      <c r="O1070" t="str">
        <f>B1070 &amp; E1070 &amp; D1070</f>
        <v>59St. Marys1</v>
      </c>
      <c r="P1070">
        <v>5.0951086956521703E-7</v>
      </c>
      <c r="Q1070">
        <v>20300201</v>
      </c>
    </row>
    <row r="1071" spans="1:17" x14ac:dyDescent="0.25">
      <c r="A1071">
        <v>12621911</v>
      </c>
      <c r="B1071">
        <v>59</v>
      </c>
      <c r="D1071" t="s">
        <v>78</v>
      </c>
      <c r="E1071" t="s">
        <v>842</v>
      </c>
      <c r="F1071" t="s">
        <v>80</v>
      </c>
      <c r="G1071" t="s">
        <v>81</v>
      </c>
      <c r="H1071">
        <v>2.3653899999999999E-2</v>
      </c>
      <c r="I1071" t="s">
        <v>1080</v>
      </c>
      <c r="J1071">
        <v>2.3653899999999999E-2</v>
      </c>
      <c r="K1071" t="s">
        <v>1358</v>
      </c>
      <c r="L1071" t="s">
        <v>1082</v>
      </c>
      <c r="M1071" t="s">
        <v>1087</v>
      </c>
      <c r="N1071">
        <v>0.25</v>
      </c>
      <c r="O1071" t="str">
        <f>B1071 &amp; E1071 &amp; D1071</f>
        <v>59St. Marys1</v>
      </c>
      <c r="P1071">
        <v>6.4276902173913001E-5</v>
      </c>
      <c r="Q1071">
        <v>20300201</v>
      </c>
    </row>
    <row r="1072" spans="1:17" x14ac:dyDescent="0.25">
      <c r="A1072">
        <v>12621911</v>
      </c>
      <c r="B1072">
        <v>59</v>
      </c>
      <c r="D1072" t="s">
        <v>78</v>
      </c>
      <c r="E1072" t="s">
        <v>842</v>
      </c>
      <c r="F1072" t="s">
        <v>1158</v>
      </c>
      <c r="G1072" t="s">
        <v>1159</v>
      </c>
      <c r="H1072">
        <v>6.9780000000000005E-4</v>
      </c>
      <c r="I1072" t="s">
        <v>1080</v>
      </c>
      <c r="J1072">
        <v>6.9780000000000005E-4</v>
      </c>
      <c r="K1072" t="s">
        <v>1086</v>
      </c>
      <c r="L1072" t="s">
        <v>1086</v>
      </c>
      <c r="M1072" t="s">
        <v>1086</v>
      </c>
      <c r="N1072">
        <v>0.25</v>
      </c>
      <c r="O1072" t="str">
        <f>B1072 &amp; E1072 &amp; D1072</f>
        <v>59St. Marys1</v>
      </c>
      <c r="P1072">
        <v>1.8961956521739099E-6</v>
      </c>
      <c r="Q1072">
        <v>20300201</v>
      </c>
    </row>
    <row r="1073" spans="1:17" x14ac:dyDescent="0.25">
      <c r="A1073">
        <v>12621911</v>
      </c>
      <c r="B1073">
        <v>59</v>
      </c>
      <c r="D1073" t="s">
        <v>78</v>
      </c>
      <c r="E1073" t="s">
        <v>843</v>
      </c>
      <c r="F1073" t="s">
        <v>1155</v>
      </c>
      <c r="G1073" t="s">
        <v>1156</v>
      </c>
      <c r="H1073">
        <v>4.2195999999999997E-2</v>
      </c>
      <c r="I1073" t="s">
        <v>1080</v>
      </c>
      <c r="J1073">
        <v>4.2195999999999997E-2</v>
      </c>
      <c r="K1073" t="s">
        <v>1360</v>
      </c>
      <c r="L1073" t="s">
        <v>1082</v>
      </c>
      <c r="M1073" t="s">
        <v>1087</v>
      </c>
      <c r="N1073">
        <v>0.25</v>
      </c>
      <c r="O1073" t="str">
        <f>B1073 &amp; E1073 &amp; D1073</f>
        <v>59SWQ1</v>
      </c>
      <c r="P1073">
        <v>1.14663043478261E-4</v>
      </c>
      <c r="Q1073">
        <v>20300101</v>
      </c>
    </row>
    <row r="1074" spans="1:17" x14ac:dyDescent="0.25">
      <c r="A1074">
        <v>12621911</v>
      </c>
      <c r="B1074">
        <v>59</v>
      </c>
      <c r="D1074" t="s">
        <v>78</v>
      </c>
      <c r="E1074" t="s">
        <v>843</v>
      </c>
      <c r="F1074" t="s">
        <v>80</v>
      </c>
      <c r="G1074" t="s">
        <v>81</v>
      </c>
      <c r="H1074">
        <v>0.18412800000000001</v>
      </c>
      <c r="I1074" t="s">
        <v>1080</v>
      </c>
      <c r="J1074">
        <v>0.18412800000000001</v>
      </c>
      <c r="K1074" t="s">
        <v>1358</v>
      </c>
      <c r="L1074" t="s">
        <v>1082</v>
      </c>
      <c r="M1074" t="s">
        <v>1087</v>
      </c>
      <c r="N1074">
        <v>0.25</v>
      </c>
      <c r="O1074" t="str">
        <f>B1074 &amp; E1074 &amp; D1074</f>
        <v>59SWQ1</v>
      </c>
      <c r="P1074">
        <v>5.0034782608695595E-4</v>
      </c>
      <c r="Q1074">
        <v>20300101</v>
      </c>
    </row>
    <row r="1075" spans="1:17" x14ac:dyDescent="0.25">
      <c r="A1075">
        <v>12621911</v>
      </c>
      <c r="B1075">
        <v>59</v>
      </c>
      <c r="D1075" t="s">
        <v>78</v>
      </c>
      <c r="E1075" t="s">
        <v>843</v>
      </c>
      <c r="F1075" t="s">
        <v>1158</v>
      </c>
      <c r="G1075" t="s">
        <v>1159</v>
      </c>
      <c r="H1075">
        <v>5.4088000000000001E-3</v>
      </c>
      <c r="I1075" t="s">
        <v>1080</v>
      </c>
      <c r="J1075">
        <v>5.4088000000000001E-3</v>
      </c>
      <c r="K1075" t="s">
        <v>1086</v>
      </c>
      <c r="L1075" t="s">
        <v>1086</v>
      </c>
      <c r="M1075" t="s">
        <v>1086</v>
      </c>
      <c r="N1075">
        <v>0.25</v>
      </c>
      <c r="O1075" t="str">
        <f>B1075 &amp; E1075 &amp; D1075</f>
        <v>59SWQ1</v>
      </c>
      <c r="P1075">
        <v>1.46978260869565E-5</v>
      </c>
      <c r="Q1075">
        <v>20300101</v>
      </c>
    </row>
    <row r="1076" spans="1:17" x14ac:dyDescent="0.25">
      <c r="A1076">
        <v>12621911</v>
      </c>
      <c r="B1076">
        <v>59</v>
      </c>
      <c r="D1076" t="s">
        <v>78</v>
      </c>
      <c r="E1076" t="s">
        <v>844</v>
      </c>
      <c r="F1076" t="s">
        <v>1155</v>
      </c>
      <c r="G1076" t="s">
        <v>1156</v>
      </c>
      <c r="H1076">
        <v>4.8780000000000004E-3</v>
      </c>
      <c r="I1076" t="s">
        <v>1080</v>
      </c>
      <c r="J1076">
        <v>4.8780000000000004E-3</v>
      </c>
      <c r="K1076" t="s">
        <v>1086</v>
      </c>
      <c r="L1076" t="s">
        <v>1086</v>
      </c>
      <c r="M1076" t="s">
        <v>1086</v>
      </c>
      <c r="N1076">
        <v>0.25</v>
      </c>
      <c r="O1076" t="str">
        <f>B1076 &amp; E1076 &amp; D1076</f>
        <v>59TAC1</v>
      </c>
      <c r="P1076">
        <v>1.32554347826087E-5</v>
      </c>
      <c r="Q1076">
        <v>20300101</v>
      </c>
    </row>
    <row r="1077" spans="1:17" x14ac:dyDescent="0.25">
      <c r="A1077">
        <v>12621911</v>
      </c>
      <c r="B1077">
        <v>59</v>
      </c>
      <c r="D1077" t="s">
        <v>78</v>
      </c>
      <c r="E1077" t="s">
        <v>844</v>
      </c>
      <c r="F1077" t="s">
        <v>80</v>
      </c>
      <c r="G1077" t="s">
        <v>81</v>
      </c>
      <c r="H1077">
        <v>4.5527600000000001E-2</v>
      </c>
      <c r="I1077" t="s">
        <v>1080</v>
      </c>
      <c r="J1077">
        <v>4.5527600000000001E-2</v>
      </c>
      <c r="K1077" t="s">
        <v>1086</v>
      </c>
      <c r="L1077" t="s">
        <v>1086</v>
      </c>
      <c r="M1077" t="s">
        <v>1086</v>
      </c>
      <c r="N1077">
        <v>0.25</v>
      </c>
      <c r="O1077" t="str">
        <f>B1077 &amp; E1077 &amp; D1077</f>
        <v>59TAC1</v>
      </c>
      <c r="P1077">
        <v>1.23716304347826E-4</v>
      </c>
      <c r="Q1077">
        <v>20300101</v>
      </c>
    </row>
    <row r="1078" spans="1:17" x14ac:dyDescent="0.25">
      <c r="A1078">
        <v>12621911</v>
      </c>
      <c r="B1078">
        <v>59</v>
      </c>
      <c r="D1078" t="s">
        <v>78</v>
      </c>
      <c r="E1078" t="s">
        <v>844</v>
      </c>
      <c r="F1078" t="s">
        <v>1158</v>
      </c>
      <c r="G1078" t="s">
        <v>1159</v>
      </c>
      <c r="H1078">
        <v>9.7559999999999997E-4</v>
      </c>
      <c r="I1078" t="s">
        <v>1080</v>
      </c>
      <c r="J1078">
        <v>9.7559999999999997E-4</v>
      </c>
      <c r="K1078" t="s">
        <v>1086</v>
      </c>
      <c r="L1078" t="s">
        <v>1086</v>
      </c>
      <c r="M1078" t="s">
        <v>1086</v>
      </c>
      <c r="N1078">
        <v>0.25</v>
      </c>
      <c r="O1078" t="str">
        <f>B1078 &amp; E1078 &amp; D1078</f>
        <v>59TAC1</v>
      </c>
      <c r="P1078">
        <v>2.6510869565217401E-6</v>
      </c>
      <c r="Q1078">
        <v>20300101</v>
      </c>
    </row>
    <row r="1079" spans="1:17" x14ac:dyDescent="0.25">
      <c r="A1079">
        <v>12621911</v>
      </c>
      <c r="B1079">
        <v>59</v>
      </c>
      <c r="D1079" t="s">
        <v>78</v>
      </c>
      <c r="E1079" t="s">
        <v>845</v>
      </c>
      <c r="F1079" t="s">
        <v>1155</v>
      </c>
      <c r="G1079" t="s">
        <v>1156</v>
      </c>
      <c r="H1079">
        <v>3.9414999999999997E-3</v>
      </c>
      <c r="I1079" t="s">
        <v>1080</v>
      </c>
      <c r="J1079">
        <v>3.9414999999999997E-3</v>
      </c>
      <c r="K1079" t="s">
        <v>1360</v>
      </c>
      <c r="L1079" t="s">
        <v>1082</v>
      </c>
      <c r="M1079" t="s">
        <v>1087</v>
      </c>
      <c r="N1079">
        <v>0.25</v>
      </c>
      <c r="O1079" t="str">
        <f>B1079 &amp; E1079 &amp; D1079</f>
        <v>59Village A1</v>
      </c>
      <c r="P1079">
        <v>1.0710597826087E-5</v>
      </c>
      <c r="Q1079">
        <v>20300101</v>
      </c>
    </row>
    <row r="1080" spans="1:17" x14ac:dyDescent="0.25">
      <c r="A1080">
        <v>12621911</v>
      </c>
      <c r="B1080">
        <v>59</v>
      </c>
      <c r="D1080" t="s">
        <v>78</v>
      </c>
      <c r="E1080" t="s">
        <v>845</v>
      </c>
      <c r="F1080" t="s">
        <v>80</v>
      </c>
      <c r="G1080" t="s">
        <v>81</v>
      </c>
      <c r="H1080">
        <v>1.8291200000000001E-2</v>
      </c>
      <c r="I1080" t="s">
        <v>1080</v>
      </c>
      <c r="J1080">
        <v>1.8291200000000001E-2</v>
      </c>
      <c r="K1080" t="s">
        <v>1358</v>
      </c>
      <c r="L1080" t="s">
        <v>1082</v>
      </c>
      <c r="M1080" t="s">
        <v>1087</v>
      </c>
      <c r="N1080">
        <v>0.25</v>
      </c>
      <c r="O1080" t="str">
        <f>B1080 &amp; E1080 &amp; D1080</f>
        <v>59Village A1</v>
      </c>
      <c r="P1080">
        <v>4.9704347826087001E-5</v>
      </c>
      <c r="Q1080">
        <v>20300101</v>
      </c>
    </row>
    <row r="1081" spans="1:17" x14ac:dyDescent="0.25">
      <c r="A1081">
        <v>12621911</v>
      </c>
      <c r="B1081">
        <v>59</v>
      </c>
      <c r="D1081" t="s">
        <v>78</v>
      </c>
      <c r="E1081" t="s">
        <v>845</v>
      </c>
      <c r="F1081" t="s">
        <v>1158</v>
      </c>
      <c r="G1081" t="s">
        <v>1159</v>
      </c>
      <c r="H1081">
        <v>1.4574E-3</v>
      </c>
      <c r="I1081" t="s">
        <v>1080</v>
      </c>
      <c r="J1081">
        <v>1.4574E-3</v>
      </c>
      <c r="K1081" t="s">
        <v>1086</v>
      </c>
      <c r="L1081" t="s">
        <v>1086</v>
      </c>
      <c r="M1081" t="s">
        <v>1086</v>
      </c>
      <c r="N1081">
        <v>0.25</v>
      </c>
      <c r="O1081" t="str">
        <f>B1081 &amp; E1081 &amp; D1081</f>
        <v>59Village A1</v>
      </c>
      <c r="P1081">
        <v>3.9603260869565204E-6</v>
      </c>
      <c r="Q1081">
        <v>20300101</v>
      </c>
    </row>
    <row r="1082" spans="1:17" x14ac:dyDescent="0.25">
      <c r="A1082">
        <v>12621911</v>
      </c>
      <c r="B1082">
        <v>59</v>
      </c>
      <c r="D1082" t="s">
        <v>78</v>
      </c>
      <c r="E1082" t="s">
        <v>846</v>
      </c>
      <c r="F1082" t="s">
        <v>1155</v>
      </c>
      <c r="G1082" t="s">
        <v>1156</v>
      </c>
      <c r="H1082">
        <v>1.5E-3</v>
      </c>
      <c r="I1082" t="s">
        <v>1080</v>
      </c>
      <c r="J1082">
        <v>1.5E-3</v>
      </c>
      <c r="K1082" t="s">
        <v>1086</v>
      </c>
      <c r="L1082" t="s">
        <v>1086</v>
      </c>
      <c r="M1082" t="s">
        <v>1086</v>
      </c>
      <c r="N1082">
        <v>0.25</v>
      </c>
      <c r="O1082" t="str">
        <f>B1082 &amp; E1082 &amp; D1082</f>
        <v>59Village C1</v>
      </c>
      <c r="P1082">
        <v>4.0760869565217396E-6</v>
      </c>
      <c r="Q1082">
        <v>20300101</v>
      </c>
    </row>
    <row r="1083" spans="1:17" x14ac:dyDescent="0.25">
      <c r="A1083">
        <v>12621911</v>
      </c>
      <c r="B1083">
        <v>59</v>
      </c>
      <c r="D1083" t="s">
        <v>78</v>
      </c>
      <c r="E1083" t="s">
        <v>846</v>
      </c>
      <c r="F1083" t="s">
        <v>80</v>
      </c>
      <c r="G1083" t="s">
        <v>81</v>
      </c>
      <c r="H1083">
        <v>5.7857000000000004E-3</v>
      </c>
      <c r="I1083" t="s">
        <v>1080</v>
      </c>
      <c r="J1083">
        <v>5.7857000000000004E-3</v>
      </c>
      <c r="K1083" t="s">
        <v>1086</v>
      </c>
      <c r="L1083" t="s">
        <v>1086</v>
      </c>
      <c r="M1083" t="s">
        <v>1086</v>
      </c>
      <c r="N1083">
        <v>0.25</v>
      </c>
      <c r="O1083" t="str">
        <f>B1083 &amp; E1083 &amp; D1083</f>
        <v>59Village C1</v>
      </c>
      <c r="P1083">
        <v>1.57220108695652E-5</v>
      </c>
      <c r="Q1083">
        <v>20300101</v>
      </c>
    </row>
    <row r="1084" spans="1:17" x14ac:dyDescent="0.25">
      <c r="A1084">
        <v>12621911</v>
      </c>
      <c r="B1084">
        <v>59</v>
      </c>
      <c r="D1084" t="s">
        <v>78</v>
      </c>
      <c r="E1084" t="s">
        <v>846</v>
      </c>
      <c r="F1084" t="s">
        <v>1158</v>
      </c>
      <c r="G1084" t="s">
        <v>1159</v>
      </c>
      <c r="H1084">
        <v>2.4007999999999998E-3</v>
      </c>
      <c r="I1084" t="s">
        <v>1080</v>
      </c>
      <c r="J1084">
        <v>2.4007999999999998E-3</v>
      </c>
      <c r="K1084" t="s">
        <v>1086</v>
      </c>
      <c r="L1084" t="s">
        <v>1086</v>
      </c>
      <c r="M1084" t="s">
        <v>1086</v>
      </c>
      <c r="N1084">
        <v>0.25</v>
      </c>
      <c r="O1084" t="str">
        <f>B1084 &amp; E1084 &amp; D1084</f>
        <v>59Village C1</v>
      </c>
      <c r="P1084">
        <v>6.5239130434782597E-6</v>
      </c>
      <c r="Q1084">
        <v>20300101</v>
      </c>
    </row>
    <row r="1085" spans="1:17" x14ac:dyDescent="0.25">
      <c r="A1085">
        <v>12621911</v>
      </c>
      <c r="B1085">
        <v>59</v>
      </c>
      <c r="D1085" t="s">
        <v>78</v>
      </c>
      <c r="E1085" t="s">
        <v>847</v>
      </c>
      <c r="F1085" t="s">
        <v>1155</v>
      </c>
      <c r="G1085" t="s">
        <v>1156</v>
      </c>
      <c r="H1085">
        <v>1.01633E-2</v>
      </c>
      <c r="I1085" t="s">
        <v>1080</v>
      </c>
      <c r="J1085">
        <v>1.01633E-2</v>
      </c>
      <c r="K1085" t="s">
        <v>1360</v>
      </c>
      <c r="L1085" t="s">
        <v>1082</v>
      </c>
      <c r="M1085" t="s">
        <v>1087</v>
      </c>
      <c r="N1085">
        <v>0.25</v>
      </c>
      <c r="O1085" t="str">
        <f>B1085 &amp; E1085 &amp; D1085</f>
        <v>59White Gravenor1</v>
      </c>
      <c r="P1085">
        <v>2.76176630434783E-5</v>
      </c>
      <c r="Q1085">
        <v>20300101</v>
      </c>
    </row>
    <row r="1086" spans="1:17" x14ac:dyDescent="0.25">
      <c r="A1086">
        <v>12621911</v>
      </c>
      <c r="B1086">
        <v>59</v>
      </c>
      <c r="D1086" t="s">
        <v>78</v>
      </c>
      <c r="E1086" t="s">
        <v>847</v>
      </c>
      <c r="F1086" t="s">
        <v>80</v>
      </c>
      <c r="G1086" t="s">
        <v>81</v>
      </c>
      <c r="H1086">
        <v>4.7164999999999999E-2</v>
      </c>
      <c r="I1086" t="s">
        <v>1080</v>
      </c>
      <c r="J1086">
        <v>4.7164999999999999E-2</v>
      </c>
      <c r="K1086" t="s">
        <v>1358</v>
      </c>
      <c r="L1086" t="s">
        <v>1082</v>
      </c>
      <c r="M1086" t="s">
        <v>1087</v>
      </c>
      <c r="N1086">
        <v>0.25</v>
      </c>
      <c r="O1086" t="str">
        <f>B1086 &amp; E1086 &amp; D1086</f>
        <v>59White Gravenor1</v>
      </c>
      <c r="P1086">
        <v>1.2816576086956499E-4</v>
      </c>
      <c r="Q1086">
        <v>20300101</v>
      </c>
    </row>
    <row r="1087" spans="1:17" x14ac:dyDescent="0.25">
      <c r="A1087">
        <v>12621911</v>
      </c>
      <c r="B1087">
        <v>59</v>
      </c>
      <c r="D1087" t="s">
        <v>78</v>
      </c>
      <c r="E1087" t="s">
        <v>847</v>
      </c>
      <c r="F1087" t="s">
        <v>1158</v>
      </c>
      <c r="G1087" t="s">
        <v>1159</v>
      </c>
      <c r="H1087">
        <v>3.7580000000000001E-3</v>
      </c>
      <c r="I1087" t="s">
        <v>1080</v>
      </c>
      <c r="J1087">
        <v>3.7580000000000001E-3</v>
      </c>
      <c r="K1087" t="s">
        <v>1086</v>
      </c>
      <c r="L1087" t="s">
        <v>1086</v>
      </c>
      <c r="M1087" t="s">
        <v>1086</v>
      </c>
      <c r="N1087">
        <v>0.25</v>
      </c>
      <c r="O1087" t="str">
        <f>B1087 &amp; E1087 &amp; D1087</f>
        <v>59White Gravenor1</v>
      </c>
      <c r="P1087">
        <v>1.02119565217391E-5</v>
      </c>
      <c r="Q1087">
        <v>20300101</v>
      </c>
    </row>
    <row r="1088" spans="1:17" x14ac:dyDescent="0.25">
      <c r="A1088">
        <v>12621911</v>
      </c>
      <c r="B1088">
        <v>59</v>
      </c>
      <c r="D1088" t="s">
        <v>78</v>
      </c>
      <c r="E1088" t="s">
        <v>848</v>
      </c>
      <c r="F1088" t="s">
        <v>1155</v>
      </c>
      <c r="G1088" t="s">
        <v>1156</v>
      </c>
      <c r="H1088">
        <v>2.40439E-2</v>
      </c>
      <c r="I1088" t="s">
        <v>1080</v>
      </c>
      <c r="J1088">
        <v>2.40439E-2</v>
      </c>
      <c r="K1088" t="s">
        <v>1086</v>
      </c>
      <c r="L1088" t="s">
        <v>1086</v>
      </c>
      <c r="M1088" t="s">
        <v>1086</v>
      </c>
      <c r="N1088">
        <v>0.25</v>
      </c>
      <c r="O1088" t="str">
        <f>B1088 &amp; E1088 &amp; D1088</f>
        <v>59Yates1</v>
      </c>
      <c r="P1088">
        <v>6.5336684782608696E-5</v>
      </c>
      <c r="Q1088">
        <v>20300201</v>
      </c>
    </row>
    <row r="1089" spans="1:17" x14ac:dyDescent="0.25">
      <c r="A1089">
        <v>12621911</v>
      </c>
      <c r="B1089">
        <v>59</v>
      </c>
      <c r="D1089" t="s">
        <v>78</v>
      </c>
      <c r="E1089" t="s">
        <v>848</v>
      </c>
      <c r="F1089" t="s">
        <v>80</v>
      </c>
      <c r="G1089" t="s">
        <v>81</v>
      </c>
      <c r="H1089">
        <v>7.6971000000000001E-3</v>
      </c>
      <c r="I1089" t="s">
        <v>1080</v>
      </c>
      <c r="J1089">
        <v>7.6971000000000001E-3</v>
      </c>
      <c r="K1089" t="s">
        <v>1086</v>
      </c>
      <c r="L1089" t="s">
        <v>1086</v>
      </c>
      <c r="M1089" t="s">
        <v>1086</v>
      </c>
      <c r="N1089">
        <v>0.25</v>
      </c>
      <c r="O1089" t="str">
        <f>B1089 &amp; E1089 &amp; D1089</f>
        <v>59Yates1</v>
      </c>
      <c r="P1089">
        <v>2.0916032608695699E-5</v>
      </c>
      <c r="Q1089">
        <v>20300201</v>
      </c>
    </row>
    <row r="1090" spans="1:17" x14ac:dyDescent="0.25">
      <c r="A1090">
        <v>12621911</v>
      </c>
      <c r="B1090">
        <v>59</v>
      </c>
      <c r="D1090" t="s">
        <v>78</v>
      </c>
      <c r="E1090" t="s">
        <v>848</v>
      </c>
      <c r="F1090" t="s">
        <v>1158</v>
      </c>
      <c r="G1090" t="s">
        <v>1159</v>
      </c>
      <c r="H1090">
        <v>6.6699999999999995E-5</v>
      </c>
      <c r="I1090" t="s">
        <v>1080</v>
      </c>
      <c r="J1090">
        <v>6.6699999999999995E-5</v>
      </c>
      <c r="K1090" t="s">
        <v>1086</v>
      </c>
      <c r="L1090" t="s">
        <v>1086</v>
      </c>
      <c r="M1090" t="s">
        <v>1086</v>
      </c>
      <c r="N1090">
        <v>0.25</v>
      </c>
      <c r="O1090" t="str">
        <f>B1090 &amp; E1090 &amp; D1090</f>
        <v>59Yates1</v>
      </c>
      <c r="P1090">
        <v>1.8125000000000001E-7</v>
      </c>
      <c r="Q1090">
        <v>20300201</v>
      </c>
    </row>
    <row r="1091" spans="1:17" x14ac:dyDescent="0.25">
      <c r="A1091">
        <v>18962211</v>
      </c>
      <c r="B1091">
        <v>12003</v>
      </c>
      <c r="D1091" t="s">
        <v>78</v>
      </c>
      <c r="E1091" t="s">
        <v>1002</v>
      </c>
      <c r="F1091" t="s">
        <v>1158</v>
      </c>
      <c r="G1091" t="s">
        <v>1159</v>
      </c>
      <c r="H1091">
        <v>3.6014E-4</v>
      </c>
      <c r="I1091" t="s">
        <v>1080</v>
      </c>
      <c r="J1091">
        <v>3.6014E-4</v>
      </c>
      <c r="K1091" t="s">
        <v>1412</v>
      </c>
      <c r="L1091" t="s">
        <v>1082</v>
      </c>
      <c r="M1091" t="s">
        <v>1094</v>
      </c>
      <c r="N1091">
        <v>0.3</v>
      </c>
      <c r="O1091" t="str">
        <f>B1091 &amp; E1091 &amp; D1091</f>
        <v>12003BLDG 521</v>
      </c>
      <c r="P1091">
        <v>1.1743695652173899E-6</v>
      </c>
      <c r="Q1091">
        <v>20100102</v>
      </c>
    </row>
    <row r="1092" spans="1:17" x14ac:dyDescent="0.25">
      <c r="A1092">
        <v>18962211</v>
      </c>
      <c r="B1092">
        <v>12003</v>
      </c>
      <c r="D1092" t="s">
        <v>78</v>
      </c>
      <c r="E1092" t="s">
        <v>1002</v>
      </c>
      <c r="F1092" t="s">
        <v>80</v>
      </c>
      <c r="G1092" t="s">
        <v>81</v>
      </c>
      <c r="H1092">
        <v>5.0779699999999997E-2</v>
      </c>
      <c r="I1092" t="s">
        <v>1080</v>
      </c>
      <c r="J1092">
        <v>5.0779699999999997E-2</v>
      </c>
      <c r="K1092" t="s">
        <v>1413</v>
      </c>
      <c r="L1092" t="s">
        <v>1082</v>
      </c>
      <c r="M1092" t="s">
        <v>1094</v>
      </c>
      <c r="N1092">
        <v>0.3</v>
      </c>
      <c r="O1092" t="str">
        <f>B1092 &amp; E1092 &amp; D1092</f>
        <v>12003BLDG 521</v>
      </c>
      <c r="P1092">
        <v>1.6558597826087001E-4</v>
      </c>
      <c r="Q1092">
        <v>20100102</v>
      </c>
    </row>
    <row r="1093" spans="1:17" x14ac:dyDescent="0.25">
      <c r="A1093">
        <v>18962211</v>
      </c>
      <c r="B1093">
        <v>12003</v>
      </c>
      <c r="D1093" t="s">
        <v>78</v>
      </c>
      <c r="E1093" t="s">
        <v>1002</v>
      </c>
      <c r="F1093" t="s">
        <v>1155</v>
      </c>
      <c r="G1093" t="s">
        <v>1156</v>
      </c>
      <c r="H1093">
        <v>2.79108E-3</v>
      </c>
      <c r="I1093" t="s">
        <v>1080</v>
      </c>
      <c r="J1093">
        <v>2.79108E-3</v>
      </c>
      <c r="K1093" t="s">
        <v>1414</v>
      </c>
      <c r="L1093" t="s">
        <v>1082</v>
      </c>
      <c r="M1093" t="s">
        <v>1094</v>
      </c>
      <c r="N1093">
        <v>0.3</v>
      </c>
      <c r="O1093" t="str">
        <f>B1093 &amp; E1093 &amp; D1093</f>
        <v>12003BLDG 521</v>
      </c>
      <c r="P1093">
        <v>9.1013478260869599E-6</v>
      </c>
      <c r="Q1093">
        <v>20100102</v>
      </c>
    </row>
    <row r="1094" spans="1:17" x14ac:dyDescent="0.25">
      <c r="A1094">
        <v>18962211</v>
      </c>
      <c r="B1094">
        <v>12003</v>
      </c>
      <c r="D1094" t="s">
        <v>78</v>
      </c>
      <c r="E1094" t="s">
        <v>1003</v>
      </c>
      <c r="F1094" t="s">
        <v>80</v>
      </c>
      <c r="G1094" t="s">
        <v>81</v>
      </c>
      <c r="H1094">
        <v>4.46953E-2</v>
      </c>
      <c r="I1094" t="s">
        <v>1080</v>
      </c>
      <c r="J1094">
        <v>4.46953E-2</v>
      </c>
      <c r="K1094" t="s">
        <v>1415</v>
      </c>
      <c r="L1094" t="s">
        <v>1082</v>
      </c>
      <c r="M1094" t="s">
        <v>1094</v>
      </c>
      <c r="N1094">
        <v>0.5</v>
      </c>
      <c r="O1094" t="str">
        <f>B1094 &amp; E1094 &amp; D1094</f>
        <v>12003Cat Gen 11</v>
      </c>
      <c r="P1094">
        <v>2.4290923913043499E-4</v>
      </c>
      <c r="Q1094">
        <v>20100102</v>
      </c>
    </row>
    <row r="1095" spans="1:17" x14ac:dyDescent="0.25">
      <c r="A1095">
        <v>18962211</v>
      </c>
      <c r="B1095">
        <v>12003</v>
      </c>
      <c r="D1095" t="s">
        <v>78</v>
      </c>
      <c r="E1095" t="s">
        <v>1003</v>
      </c>
      <c r="F1095" t="s">
        <v>1158</v>
      </c>
      <c r="G1095" t="s">
        <v>1159</v>
      </c>
      <c r="H1095">
        <v>3.1982400000000002E-4</v>
      </c>
      <c r="I1095" t="s">
        <v>1080</v>
      </c>
      <c r="J1095">
        <v>3.1982400000000002E-4</v>
      </c>
      <c r="K1095" t="s">
        <v>1416</v>
      </c>
      <c r="L1095" t="s">
        <v>1082</v>
      </c>
      <c r="M1095" t="s">
        <v>1094</v>
      </c>
      <c r="N1095">
        <v>0.5</v>
      </c>
      <c r="O1095" t="str">
        <f>B1095 &amp; E1095 &amp; D1095</f>
        <v>12003Cat Gen 11</v>
      </c>
      <c r="P1095">
        <v>1.73817391304348E-6</v>
      </c>
      <c r="Q1095">
        <v>20100102</v>
      </c>
    </row>
    <row r="1096" spans="1:17" x14ac:dyDescent="0.25">
      <c r="A1096">
        <v>18962211</v>
      </c>
      <c r="B1096">
        <v>12003</v>
      </c>
      <c r="D1096" t="s">
        <v>78</v>
      </c>
      <c r="E1096" t="s">
        <v>1003</v>
      </c>
      <c r="F1096" t="s">
        <v>1155</v>
      </c>
      <c r="G1096" t="s">
        <v>1156</v>
      </c>
      <c r="H1096">
        <v>4.7174000000000001E-3</v>
      </c>
      <c r="I1096" t="s">
        <v>1080</v>
      </c>
      <c r="J1096">
        <v>4.7174000000000001E-3</v>
      </c>
      <c r="K1096" t="s">
        <v>1417</v>
      </c>
      <c r="L1096" t="s">
        <v>1082</v>
      </c>
      <c r="M1096" t="s">
        <v>1094</v>
      </c>
      <c r="N1096">
        <v>0.5</v>
      </c>
      <c r="O1096" t="str">
        <f>B1096 &amp; E1096 &amp; D1096</f>
        <v>12003Cat Gen 11</v>
      </c>
      <c r="P1096">
        <v>2.5638043478260899E-5</v>
      </c>
      <c r="Q1096">
        <v>20100102</v>
      </c>
    </row>
    <row r="1097" spans="1:17" x14ac:dyDescent="0.25">
      <c r="A1097">
        <v>18962211</v>
      </c>
      <c r="B1097">
        <v>12003</v>
      </c>
      <c r="D1097" t="s">
        <v>78</v>
      </c>
      <c r="E1097" t="s">
        <v>1004</v>
      </c>
      <c r="F1097" t="s">
        <v>1158</v>
      </c>
      <c r="G1097" t="s">
        <v>1159</v>
      </c>
      <c r="H1097">
        <v>4.3993100000000001E-4</v>
      </c>
      <c r="I1097" t="s">
        <v>1080</v>
      </c>
      <c r="J1097">
        <v>4.3993100000000001E-4</v>
      </c>
      <c r="K1097" t="s">
        <v>1418</v>
      </c>
      <c r="L1097" t="s">
        <v>1082</v>
      </c>
      <c r="M1097" t="s">
        <v>1094</v>
      </c>
      <c r="N1097">
        <v>0.5</v>
      </c>
      <c r="O1097" t="str">
        <f>B1097 &amp; E1097 &amp; D1097</f>
        <v>12003BLDG 181</v>
      </c>
      <c r="P1097">
        <v>2.3909293478260902E-6</v>
      </c>
      <c r="Q1097">
        <v>20100102</v>
      </c>
    </row>
    <row r="1098" spans="1:17" x14ac:dyDescent="0.25">
      <c r="A1098">
        <v>18962211</v>
      </c>
      <c r="B1098">
        <v>12003</v>
      </c>
      <c r="D1098" t="s">
        <v>78</v>
      </c>
      <c r="E1098" t="s">
        <v>1004</v>
      </c>
      <c r="F1098" t="s">
        <v>80</v>
      </c>
      <c r="G1098" t="s">
        <v>81</v>
      </c>
      <c r="H1098">
        <v>1.40778E-2</v>
      </c>
      <c r="I1098" t="s">
        <v>1080</v>
      </c>
      <c r="J1098">
        <v>1.40778E-2</v>
      </c>
      <c r="K1098" t="s">
        <v>1419</v>
      </c>
      <c r="L1098" t="s">
        <v>1082</v>
      </c>
      <c r="M1098" t="s">
        <v>1094</v>
      </c>
      <c r="N1098">
        <v>0.5</v>
      </c>
      <c r="O1098" t="str">
        <f>B1098 &amp; E1098 &amp; D1098</f>
        <v>12003BLDG 181</v>
      </c>
      <c r="P1098">
        <v>7.6509782608695604E-5</v>
      </c>
      <c r="Q1098">
        <v>20100102</v>
      </c>
    </row>
    <row r="1099" spans="1:17" x14ac:dyDescent="0.25">
      <c r="A1099">
        <v>18962211</v>
      </c>
      <c r="B1099">
        <v>12003</v>
      </c>
      <c r="D1099" t="s">
        <v>78</v>
      </c>
      <c r="E1099" t="s">
        <v>1004</v>
      </c>
      <c r="F1099" t="s">
        <v>1155</v>
      </c>
      <c r="G1099" t="s">
        <v>1156</v>
      </c>
      <c r="H1099">
        <v>3.6394299999999999E-3</v>
      </c>
      <c r="I1099" t="s">
        <v>1080</v>
      </c>
      <c r="J1099">
        <v>3.6394299999999999E-3</v>
      </c>
      <c r="K1099" t="s">
        <v>1420</v>
      </c>
      <c r="L1099" t="s">
        <v>1082</v>
      </c>
      <c r="M1099" t="s">
        <v>1094</v>
      </c>
      <c r="N1099">
        <v>0.5</v>
      </c>
      <c r="O1099" t="str">
        <f>B1099 &amp; E1099 &amp; D1099</f>
        <v>12003BLDG 181</v>
      </c>
      <c r="P1099">
        <v>1.9779510869565199E-5</v>
      </c>
      <c r="Q1099">
        <v>20100102</v>
      </c>
    </row>
    <row r="1100" spans="1:17" x14ac:dyDescent="0.25">
      <c r="A1100">
        <v>18962211</v>
      </c>
      <c r="B1100">
        <v>12003</v>
      </c>
      <c r="D1100" t="s">
        <v>78</v>
      </c>
      <c r="E1100" t="s">
        <v>1005</v>
      </c>
      <c r="F1100" t="s">
        <v>1158</v>
      </c>
      <c r="G1100" t="s">
        <v>1159</v>
      </c>
      <c r="H1100">
        <v>1.9996900000000001E-4</v>
      </c>
      <c r="I1100" t="s">
        <v>1080</v>
      </c>
      <c r="J1100">
        <v>1.9996900000000001E-4</v>
      </c>
      <c r="K1100" t="s">
        <v>1421</v>
      </c>
      <c r="L1100" t="s">
        <v>1082</v>
      </c>
      <c r="M1100" t="s">
        <v>1094</v>
      </c>
      <c r="N1100">
        <v>0.6</v>
      </c>
      <c r="O1100" t="str">
        <f>B1100 &amp; E1100 &amp; D1100</f>
        <v>12003BLDG 361</v>
      </c>
      <c r="P1100">
        <v>1.30414565217391E-6</v>
      </c>
      <c r="Q1100">
        <v>20100102</v>
      </c>
    </row>
    <row r="1101" spans="1:17" x14ac:dyDescent="0.25">
      <c r="A1101">
        <v>18962211</v>
      </c>
      <c r="B1101">
        <v>12003</v>
      </c>
      <c r="D1101" t="s">
        <v>78</v>
      </c>
      <c r="E1101" t="s">
        <v>1005</v>
      </c>
      <c r="F1101" t="s">
        <v>80</v>
      </c>
      <c r="G1101" t="s">
        <v>81</v>
      </c>
      <c r="H1101">
        <v>1.40778E-2</v>
      </c>
      <c r="I1101" t="s">
        <v>1080</v>
      </c>
      <c r="J1101">
        <v>1.40778E-2</v>
      </c>
      <c r="K1101" t="s">
        <v>1419</v>
      </c>
      <c r="L1101" t="s">
        <v>1082</v>
      </c>
      <c r="M1101" t="s">
        <v>1094</v>
      </c>
      <c r="N1101">
        <v>0.6</v>
      </c>
      <c r="O1101" t="str">
        <f>B1101 &amp; E1101 &amp; D1101</f>
        <v>12003BLDG 361</v>
      </c>
      <c r="P1101">
        <v>9.1811739130434801E-5</v>
      </c>
      <c r="Q1101">
        <v>20100102</v>
      </c>
    </row>
    <row r="1102" spans="1:17" x14ac:dyDescent="0.25">
      <c r="A1102">
        <v>18962211</v>
      </c>
      <c r="B1102">
        <v>12003</v>
      </c>
      <c r="D1102" t="s">
        <v>78</v>
      </c>
      <c r="E1102" t="s">
        <v>1005</v>
      </c>
      <c r="F1102" t="s">
        <v>1155</v>
      </c>
      <c r="G1102" t="s">
        <v>1156</v>
      </c>
      <c r="H1102">
        <v>1.9197000000000001E-3</v>
      </c>
      <c r="I1102" t="s">
        <v>1080</v>
      </c>
      <c r="J1102">
        <v>1.9197000000000001E-3</v>
      </c>
      <c r="K1102" t="s">
        <v>1422</v>
      </c>
      <c r="L1102" t="s">
        <v>1082</v>
      </c>
      <c r="M1102" t="s">
        <v>1094</v>
      </c>
      <c r="N1102">
        <v>0.6</v>
      </c>
      <c r="O1102" t="str">
        <f>B1102 &amp; E1102 &amp; D1102</f>
        <v>12003BLDG 361</v>
      </c>
      <c r="P1102">
        <v>1.25197826086957E-5</v>
      </c>
      <c r="Q1102">
        <v>20100102</v>
      </c>
    </row>
    <row r="1103" spans="1:17" x14ac:dyDescent="0.25">
      <c r="A1103">
        <v>18962211</v>
      </c>
      <c r="B1103">
        <v>12003</v>
      </c>
      <c r="D1103" t="s">
        <v>78</v>
      </c>
      <c r="E1103" t="s">
        <v>1006</v>
      </c>
      <c r="F1103" t="s">
        <v>1158</v>
      </c>
      <c r="G1103" t="s">
        <v>1159</v>
      </c>
      <c r="H1103">
        <v>3.1982400000000002E-4</v>
      </c>
      <c r="I1103" t="s">
        <v>1080</v>
      </c>
      <c r="J1103">
        <v>3.1982400000000002E-4</v>
      </c>
      <c r="K1103" t="s">
        <v>1416</v>
      </c>
      <c r="L1103" t="s">
        <v>1082</v>
      </c>
      <c r="M1103" t="s">
        <v>1094</v>
      </c>
      <c r="N1103">
        <v>0.5</v>
      </c>
      <c r="O1103" t="str">
        <f>B1103 &amp; E1103 &amp; D1103</f>
        <v>12003Cat Gen 21</v>
      </c>
      <c r="P1103">
        <v>1.73817391304348E-6</v>
      </c>
      <c r="Q1103">
        <v>20100102</v>
      </c>
    </row>
    <row r="1104" spans="1:17" x14ac:dyDescent="0.25">
      <c r="A1104">
        <v>18962211</v>
      </c>
      <c r="B1104">
        <v>12003</v>
      </c>
      <c r="D1104" t="s">
        <v>78</v>
      </c>
      <c r="E1104" t="s">
        <v>1006</v>
      </c>
      <c r="F1104" t="s">
        <v>80</v>
      </c>
      <c r="G1104" t="s">
        <v>81</v>
      </c>
      <c r="H1104">
        <v>5.63689E-2</v>
      </c>
      <c r="I1104" t="s">
        <v>1080</v>
      </c>
      <c r="J1104">
        <v>5.63689E-2</v>
      </c>
      <c r="K1104" t="s">
        <v>1423</v>
      </c>
      <c r="L1104" t="s">
        <v>1082</v>
      </c>
      <c r="M1104" t="s">
        <v>1094</v>
      </c>
      <c r="N1104">
        <v>0.5</v>
      </c>
      <c r="O1104" t="str">
        <f>B1104 &amp; E1104 &amp; D1104</f>
        <v>12003Cat Gen 21</v>
      </c>
      <c r="P1104">
        <v>3.0635271739130399E-4</v>
      </c>
      <c r="Q1104">
        <v>20100102</v>
      </c>
    </row>
    <row r="1105" spans="1:17" x14ac:dyDescent="0.25">
      <c r="A1105">
        <v>18962211</v>
      </c>
      <c r="B1105">
        <v>12003</v>
      </c>
      <c r="D1105" t="s">
        <v>78</v>
      </c>
      <c r="E1105" t="s">
        <v>1006</v>
      </c>
      <c r="F1105" t="s">
        <v>1155</v>
      </c>
      <c r="G1105" t="s">
        <v>1156</v>
      </c>
      <c r="H1105">
        <v>4.7174000000000001E-3</v>
      </c>
      <c r="I1105" t="s">
        <v>1080</v>
      </c>
      <c r="J1105">
        <v>4.7174000000000001E-3</v>
      </c>
      <c r="K1105" t="s">
        <v>1417</v>
      </c>
      <c r="L1105" t="s">
        <v>1082</v>
      </c>
      <c r="M1105" t="s">
        <v>1094</v>
      </c>
      <c r="N1105">
        <v>0.5</v>
      </c>
      <c r="O1105" t="str">
        <f>B1105 &amp; E1105 &amp; D1105</f>
        <v>12003Cat Gen 21</v>
      </c>
      <c r="P1105">
        <v>2.5638043478260899E-5</v>
      </c>
      <c r="Q1105">
        <v>20100102</v>
      </c>
    </row>
    <row r="1106" spans="1:17" x14ac:dyDescent="0.25">
      <c r="A1106">
        <v>18962211</v>
      </c>
      <c r="B1106">
        <v>12003</v>
      </c>
      <c r="D1106" t="s">
        <v>78</v>
      </c>
      <c r="E1106" t="s">
        <v>1007</v>
      </c>
      <c r="F1106" t="s">
        <v>1158</v>
      </c>
      <c r="G1106" t="s">
        <v>1159</v>
      </c>
      <c r="H1106">
        <v>4.45555E-3</v>
      </c>
      <c r="I1106" t="s">
        <v>1080</v>
      </c>
      <c r="J1106">
        <v>4.45555E-3</v>
      </c>
      <c r="K1106" t="s">
        <v>1424</v>
      </c>
      <c r="L1106" t="s">
        <v>1082</v>
      </c>
      <c r="M1106" t="s">
        <v>1094</v>
      </c>
      <c r="N1106">
        <v>0.3</v>
      </c>
      <c r="O1106" t="str">
        <f>B1106 &amp; E1106 &amp; D1106</f>
        <v>12003Cummins 11</v>
      </c>
      <c r="P1106">
        <v>1.4528967391304299E-5</v>
      </c>
      <c r="Q1106">
        <v>20100102</v>
      </c>
    </row>
    <row r="1107" spans="1:17" x14ac:dyDescent="0.25">
      <c r="A1107">
        <v>18962211</v>
      </c>
      <c r="B1107">
        <v>12003</v>
      </c>
      <c r="D1107" t="s">
        <v>78</v>
      </c>
      <c r="E1107" t="s">
        <v>1007</v>
      </c>
      <c r="F1107" t="s">
        <v>80</v>
      </c>
      <c r="G1107" t="s">
        <v>81</v>
      </c>
      <c r="H1107">
        <v>0.18470300000000001</v>
      </c>
      <c r="I1107" t="s">
        <v>1080</v>
      </c>
      <c r="J1107">
        <v>0.18470300000000001</v>
      </c>
      <c r="K1107" t="s">
        <v>1425</v>
      </c>
      <c r="L1107" t="s">
        <v>1082</v>
      </c>
      <c r="M1107" t="s">
        <v>1094</v>
      </c>
      <c r="N1107">
        <v>0.3</v>
      </c>
      <c r="O1107" t="str">
        <f>B1107 &amp; E1107 &amp; D1107</f>
        <v>12003Cummins 11</v>
      </c>
      <c r="P1107">
        <v>6.0229239130434801E-4</v>
      </c>
      <c r="Q1107">
        <v>20100102</v>
      </c>
    </row>
    <row r="1108" spans="1:17" x14ac:dyDescent="0.25">
      <c r="A1108">
        <v>18962211</v>
      </c>
      <c r="B1108">
        <v>12003</v>
      </c>
      <c r="D1108" t="s">
        <v>78</v>
      </c>
      <c r="E1108" t="s">
        <v>1007</v>
      </c>
      <c r="F1108" t="s">
        <v>1155</v>
      </c>
      <c r="G1108" t="s">
        <v>1156</v>
      </c>
      <c r="H1108">
        <v>1.52119E-2</v>
      </c>
      <c r="I1108" t="s">
        <v>1080</v>
      </c>
      <c r="J1108">
        <v>1.52119E-2</v>
      </c>
      <c r="K1108" t="s">
        <v>1426</v>
      </c>
      <c r="L1108" t="s">
        <v>1082</v>
      </c>
      <c r="M1108" t="s">
        <v>1094</v>
      </c>
      <c r="N1108">
        <v>0.3</v>
      </c>
      <c r="O1108" t="str">
        <f>B1108 &amp; E1108 &amp; D1108</f>
        <v>12003Cummins 11</v>
      </c>
      <c r="P1108">
        <v>4.9604021739130402E-5</v>
      </c>
      <c r="Q1108">
        <v>20100102</v>
      </c>
    </row>
    <row r="1109" spans="1:17" x14ac:dyDescent="0.25">
      <c r="A1109">
        <v>18962211</v>
      </c>
      <c r="B1109">
        <v>12003</v>
      </c>
      <c r="D1109" t="s">
        <v>78</v>
      </c>
      <c r="E1109" t="s">
        <v>1008</v>
      </c>
      <c r="F1109" t="s">
        <v>1158</v>
      </c>
      <c r="G1109" t="s">
        <v>1159</v>
      </c>
      <c r="H1109">
        <v>4.9502900000000004E-3</v>
      </c>
      <c r="I1109" t="s">
        <v>1080</v>
      </c>
      <c r="J1109">
        <v>4.9502900000000004E-3</v>
      </c>
      <c r="K1109" t="s">
        <v>1424</v>
      </c>
      <c r="L1109" t="s">
        <v>1082</v>
      </c>
      <c r="M1109" t="s">
        <v>1094</v>
      </c>
      <c r="N1109">
        <v>0.35</v>
      </c>
      <c r="O1109" t="str">
        <f>B1109 &amp; E1109 &amp; D1109</f>
        <v>12003Cummins 21</v>
      </c>
      <c r="P1109">
        <v>1.8832625000000002E-5</v>
      </c>
      <c r="Q1109">
        <v>20100102</v>
      </c>
    </row>
    <row r="1110" spans="1:17" x14ac:dyDescent="0.25">
      <c r="A1110">
        <v>18962211</v>
      </c>
      <c r="B1110">
        <v>12003</v>
      </c>
      <c r="D1110" t="s">
        <v>78</v>
      </c>
      <c r="E1110" t="s">
        <v>1008</v>
      </c>
      <c r="F1110" t="s">
        <v>80</v>
      </c>
      <c r="G1110" t="s">
        <v>81</v>
      </c>
      <c r="H1110">
        <v>0.20521200000000001</v>
      </c>
      <c r="I1110" t="s">
        <v>1080</v>
      </c>
      <c r="J1110">
        <v>0.20521200000000001</v>
      </c>
      <c r="K1110" t="s">
        <v>1425</v>
      </c>
      <c r="L1110" t="s">
        <v>1082</v>
      </c>
      <c r="M1110" t="s">
        <v>1094</v>
      </c>
      <c r="N1110">
        <v>0.35</v>
      </c>
      <c r="O1110" t="str">
        <f>B1110 &amp; E1110 &amp; D1110</f>
        <v>12003Cummins 21</v>
      </c>
      <c r="P1110">
        <v>7.8069782608695699E-4</v>
      </c>
      <c r="Q1110">
        <v>20100102</v>
      </c>
    </row>
    <row r="1111" spans="1:17" x14ac:dyDescent="0.25">
      <c r="A1111">
        <v>18962211</v>
      </c>
      <c r="B1111">
        <v>12003</v>
      </c>
      <c r="D1111" t="s">
        <v>78</v>
      </c>
      <c r="E1111" t="s">
        <v>1008</v>
      </c>
      <c r="F1111" t="s">
        <v>1155</v>
      </c>
      <c r="G1111" t="s">
        <v>1156</v>
      </c>
      <c r="H1111">
        <v>1.6900999999999999E-2</v>
      </c>
      <c r="I1111" t="s">
        <v>1080</v>
      </c>
      <c r="J1111">
        <v>1.6900999999999999E-2</v>
      </c>
      <c r="K1111" t="s">
        <v>1426</v>
      </c>
      <c r="L1111" t="s">
        <v>1082</v>
      </c>
      <c r="M1111" t="s">
        <v>1094</v>
      </c>
      <c r="N1111">
        <v>0.35</v>
      </c>
      <c r="O1111" t="str">
        <f>B1111 &amp; E1111 &amp; D1111</f>
        <v>12003Cummins 21</v>
      </c>
      <c r="P1111">
        <v>6.4297282608695598E-5</v>
      </c>
      <c r="Q1111">
        <v>20100102</v>
      </c>
    </row>
    <row r="1112" spans="1:17" x14ac:dyDescent="0.25">
      <c r="A1112">
        <v>18962211</v>
      </c>
      <c r="B1112">
        <v>12003</v>
      </c>
      <c r="D1112" t="s">
        <v>78</v>
      </c>
      <c r="E1112" t="s">
        <v>1009</v>
      </c>
      <c r="F1112" t="s">
        <v>1158</v>
      </c>
      <c r="G1112" t="s">
        <v>1159</v>
      </c>
      <c r="H1112">
        <v>3.2027999999999999E-4</v>
      </c>
      <c r="I1112" t="s">
        <v>1080</v>
      </c>
      <c r="J1112">
        <v>3.2027999999999999E-4</v>
      </c>
      <c r="K1112" t="s">
        <v>1412</v>
      </c>
      <c r="L1112" t="s">
        <v>1082</v>
      </c>
      <c r="M1112" t="s">
        <v>1094</v>
      </c>
      <c r="N1112">
        <v>0.6</v>
      </c>
      <c r="O1112" t="str">
        <f>B1112 &amp; E1112 &amp; D1112</f>
        <v>12003DOM?EG?6?11</v>
      </c>
      <c r="P1112">
        <v>2.0887826086956502E-6</v>
      </c>
      <c r="Q1112">
        <v>20100102</v>
      </c>
    </row>
    <row r="1113" spans="1:17" x14ac:dyDescent="0.25">
      <c r="A1113">
        <v>18962211</v>
      </c>
      <c r="B1113">
        <v>12003</v>
      </c>
      <c r="D1113" t="s">
        <v>78</v>
      </c>
      <c r="E1113" t="s">
        <v>1009</v>
      </c>
      <c r="F1113" t="s">
        <v>80</v>
      </c>
      <c r="G1113" t="s">
        <v>81</v>
      </c>
      <c r="H1113">
        <v>4.4358700000000001E-2</v>
      </c>
      <c r="I1113" t="s">
        <v>1080</v>
      </c>
      <c r="J1113">
        <v>4.4358700000000001E-2</v>
      </c>
      <c r="K1113" t="s">
        <v>1427</v>
      </c>
      <c r="L1113" t="s">
        <v>1082</v>
      </c>
      <c r="M1113" t="s">
        <v>1094</v>
      </c>
      <c r="N1113">
        <v>0.6</v>
      </c>
      <c r="O1113" t="str">
        <f>B1113 &amp; E1113 &amp; D1113</f>
        <v>12003DOM?EG?6?11</v>
      </c>
      <c r="P1113">
        <v>2.8929586956521699E-4</v>
      </c>
      <c r="Q1113">
        <v>20100102</v>
      </c>
    </row>
    <row r="1114" spans="1:17" x14ac:dyDescent="0.25">
      <c r="A1114">
        <v>18962211</v>
      </c>
      <c r="B1114">
        <v>12003</v>
      </c>
      <c r="D1114" t="s">
        <v>78</v>
      </c>
      <c r="E1114" t="s">
        <v>1009</v>
      </c>
      <c r="F1114" t="s">
        <v>1155</v>
      </c>
      <c r="G1114" t="s">
        <v>1156</v>
      </c>
      <c r="H1114">
        <v>2.4421299999999998E-3</v>
      </c>
      <c r="I1114" t="s">
        <v>1080</v>
      </c>
      <c r="J1114">
        <v>2.4421299999999998E-3</v>
      </c>
      <c r="K1114" t="s">
        <v>1428</v>
      </c>
      <c r="L1114" t="s">
        <v>1082</v>
      </c>
      <c r="M1114" t="s">
        <v>1094</v>
      </c>
      <c r="N1114">
        <v>0.6</v>
      </c>
      <c r="O1114" t="str">
        <f>B1114 &amp; E1114 &amp; D1114</f>
        <v>12003DOM?EG?6?11</v>
      </c>
      <c r="P1114">
        <v>1.59269347826087E-5</v>
      </c>
      <c r="Q1114">
        <v>20100102</v>
      </c>
    </row>
    <row r="1115" spans="1:17" x14ac:dyDescent="0.25">
      <c r="A1115">
        <v>18962211</v>
      </c>
      <c r="B1115">
        <v>12003</v>
      </c>
      <c r="D1115" t="s">
        <v>78</v>
      </c>
      <c r="E1115" t="s">
        <v>1010</v>
      </c>
      <c r="F1115" t="s">
        <v>1158</v>
      </c>
      <c r="G1115" t="s">
        <v>1159</v>
      </c>
      <c r="H1115">
        <v>3.8472400000000003E-4</v>
      </c>
      <c r="I1115" t="s">
        <v>1080</v>
      </c>
      <c r="J1115">
        <v>3.8472400000000003E-4</v>
      </c>
      <c r="K1115" t="s">
        <v>1418</v>
      </c>
      <c r="L1115" t="s">
        <v>1082</v>
      </c>
      <c r="M1115" t="s">
        <v>1094</v>
      </c>
      <c r="N1115">
        <v>0.5</v>
      </c>
      <c r="O1115" t="str">
        <f>B1115 &amp; E1115 &amp; D1115</f>
        <v>12003DOM?EG?6?21</v>
      </c>
      <c r="P1115">
        <v>2.0908913043478298E-6</v>
      </c>
      <c r="Q1115">
        <v>20100102</v>
      </c>
    </row>
    <row r="1116" spans="1:17" x14ac:dyDescent="0.25">
      <c r="A1116">
        <v>18962211</v>
      </c>
      <c r="B1116">
        <v>12003</v>
      </c>
      <c r="D1116" t="s">
        <v>78</v>
      </c>
      <c r="E1116" t="s">
        <v>1010</v>
      </c>
      <c r="F1116" t="s">
        <v>80</v>
      </c>
      <c r="G1116" t="s">
        <v>81</v>
      </c>
      <c r="H1116">
        <v>1.23112E-2</v>
      </c>
      <c r="I1116" t="s">
        <v>1080</v>
      </c>
      <c r="J1116">
        <v>1.23112E-2</v>
      </c>
      <c r="K1116" t="s">
        <v>1419</v>
      </c>
      <c r="L1116" t="s">
        <v>1082</v>
      </c>
      <c r="M1116" t="s">
        <v>1094</v>
      </c>
      <c r="N1116">
        <v>0.5</v>
      </c>
      <c r="O1116" t="str">
        <f>B1116 &amp; E1116 &amp; D1116</f>
        <v>12003DOM?EG?6?21</v>
      </c>
      <c r="P1116">
        <v>6.6908695652173904E-5</v>
      </c>
      <c r="Q1116">
        <v>20100102</v>
      </c>
    </row>
    <row r="1117" spans="1:17" x14ac:dyDescent="0.25">
      <c r="A1117">
        <v>18962211</v>
      </c>
      <c r="B1117">
        <v>12003</v>
      </c>
      <c r="D1117" t="s">
        <v>78</v>
      </c>
      <c r="E1117" t="s">
        <v>1010</v>
      </c>
      <c r="F1117" t="s">
        <v>1155</v>
      </c>
      <c r="G1117" t="s">
        <v>1156</v>
      </c>
      <c r="H1117">
        <v>3.07779E-3</v>
      </c>
      <c r="I1117" t="s">
        <v>1080</v>
      </c>
      <c r="J1117">
        <v>3.07779E-3</v>
      </c>
      <c r="K1117" t="s">
        <v>1429</v>
      </c>
      <c r="L1117" t="s">
        <v>1082</v>
      </c>
      <c r="M1117" t="s">
        <v>1094</v>
      </c>
      <c r="N1117">
        <v>0.5</v>
      </c>
      <c r="O1117" t="str">
        <f>B1117 &amp; E1117 &amp; D1117</f>
        <v>12003DOM?EG?6?21</v>
      </c>
      <c r="P1117">
        <v>1.6727119565217401E-5</v>
      </c>
      <c r="Q1117">
        <v>20100102</v>
      </c>
    </row>
    <row r="1118" spans="1:17" x14ac:dyDescent="0.25">
      <c r="A1118">
        <v>18962211</v>
      </c>
      <c r="B1118">
        <v>12003</v>
      </c>
      <c r="D1118" t="s">
        <v>78</v>
      </c>
      <c r="E1118" t="s">
        <v>1011</v>
      </c>
      <c r="F1118" t="s">
        <v>1158</v>
      </c>
      <c r="G1118" t="s">
        <v>1159</v>
      </c>
      <c r="H1118">
        <v>4.3977600000000001E-4</v>
      </c>
      <c r="I1118" t="s">
        <v>1080</v>
      </c>
      <c r="J1118">
        <v>4.3977600000000001E-4</v>
      </c>
      <c r="K1118" t="s">
        <v>1430</v>
      </c>
      <c r="L1118" t="s">
        <v>1082</v>
      </c>
      <c r="M1118" t="s">
        <v>1094</v>
      </c>
      <c r="N1118">
        <v>0.65</v>
      </c>
      <c r="O1118" t="str">
        <f>B1118 &amp; E1118 &amp; D1118</f>
        <v>12003DOM?EG?6?31</v>
      </c>
      <c r="P1118">
        <v>3.1071130434782601E-6</v>
      </c>
      <c r="Q1118">
        <v>20100102</v>
      </c>
    </row>
    <row r="1119" spans="1:17" x14ac:dyDescent="0.25">
      <c r="A1119">
        <v>18962211</v>
      </c>
      <c r="B1119">
        <v>12003</v>
      </c>
      <c r="D1119" t="s">
        <v>78</v>
      </c>
      <c r="E1119" t="s">
        <v>1011</v>
      </c>
      <c r="F1119" t="s">
        <v>80</v>
      </c>
      <c r="G1119" t="s">
        <v>81</v>
      </c>
      <c r="H1119">
        <v>1.6931399999999999E-2</v>
      </c>
      <c r="I1119" t="s">
        <v>1080</v>
      </c>
      <c r="J1119">
        <v>1.6931399999999999E-2</v>
      </c>
      <c r="K1119" t="s">
        <v>1431</v>
      </c>
      <c r="L1119" t="s">
        <v>1082</v>
      </c>
      <c r="M1119" t="s">
        <v>1094</v>
      </c>
      <c r="N1119">
        <v>0.65</v>
      </c>
      <c r="O1119" t="str">
        <f>B1119 &amp; E1119 &amp; D1119</f>
        <v>12003DOM?EG?6?31</v>
      </c>
      <c r="P1119">
        <v>1.1962402173913001E-4</v>
      </c>
      <c r="Q1119">
        <v>20100102</v>
      </c>
    </row>
    <row r="1120" spans="1:17" x14ac:dyDescent="0.25">
      <c r="A1120">
        <v>18962211</v>
      </c>
      <c r="B1120">
        <v>12003</v>
      </c>
      <c r="D1120" t="s">
        <v>78</v>
      </c>
      <c r="E1120" t="s">
        <v>1011</v>
      </c>
      <c r="F1120" t="s">
        <v>1155</v>
      </c>
      <c r="G1120" t="s">
        <v>1156</v>
      </c>
      <c r="H1120">
        <v>6.5416700000000003E-3</v>
      </c>
      <c r="I1120" t="s">
        <v>1080</v>
      </c>
      <c r="J1120">
        <v>6.5416700000000003E-3</v>
      </c>
      <c r="K1120" t="s">
        <v>1432</v>
      </c>
      <c r="L1120" t="s">
        <v>1082</v>
      </c>
      <c r="M1120" t="s">
        <v>1094</v>
      </c>
      <c r="N1120">
        <v>0.65</v>
      </c>
      <c r="O1120" t="str">
        <f>B1120 &amp; E1120 &amp; D1120</f>
        <v>12003DOM?EG?6?31</v>
      </c>
      <c r="P1120">
        <v>4.6218320652173898E-5</v>
      </c>
      <c r="Q1120">
        <v>20100102</v>
      </c>
    </row>
    <row r="1121" spans="1:17" x14ac:dyDescent="0.25">
      <c r="A1121">
        <v>18962211</v>
      </c>
      <c r="B1121">
        <v>12003</v>
      </c>
      <c r="D1121" t="s">
        <v>78</v>
      </c>
      <c r="E1121" t="s">
        <v>1012</v>
      </c>
      <c r="F1121" t="s">
        <v>1158</v>
      </c>
      <c r="G1121" t="s">
        <v>1159</v>
      </c>
      <c r="H1121">
        <v>4.3993100000000001E-4</v>
      </c>
      <c r="I1121" t="s">
        <v>1080</v>
      </c>
      <c r="J1121">
        <v>4.3993100000000001E-4</v>
      </c>
      <c r="K1121" t="s">
        <v>1418</v>
      </c>
      <c r="L1121" t="s">
        <v>1082</v>
      </c>
      <c r="M1121" t="s">
        <v>1094</v>
      </c>
      <c r="N1121">
        <v>0.5</v>
      </c>
      <c r="O1121" t="str">
        <f>B1121 &amp; E1121 &amp; D1121</f>
        <v>12003DOM?EG?6?41</v>
      </c>
      <c r="P1121">
        <v>2.3909293478260902E-6</v>
      </c>
      <c r="Q1121">
        <v>20100102</v>
      </c>
    </row>
    <row r="1122" spans="1:17" x14ac:dyDescent="0.25">
      <c r="A1122">
        <v>18962211</v>
      </c>
      <c r="B1122">
        <v>12003</v>
      </c>
      <c r="D1122" t="s">
        <v>78</v>
      </c>
      <c r="E1122" t="s">
        <v>1012</v>
      </c>
      <c r="F1122" t="s">
        <v>80</v>
      </c>
      <c r="G1122" t="s">
        <v>81</v>
      </c>
      <c r="H1122">
        <v>1.40778E-2</v>
      </c>
      <c r="I1122" t="s">
        <v>1080</v>
      </c>
      <c r="J1122">
        <v>1.40778E-2</v>
      </c>
      <c r="K1122" t="s">
        <v>1419</v>
      </c>
      <c r="L1122" t="s">
        <v>1082</v>
      </c>
      <c r="M1122" t="s">
        <v>1094</v>
      </c>
      <c r="N1122">
        <v>0.5</v>
      </c>
      <c r="O1122" t="str">
        <f>B1122 &amp; E1122 &amp; D1122</f>
        <v>12003DOM?EG?6?41</v>
      </c>
      <c r="P1122">
        <v>7.6509782608695604E-5</v>
      </c>
      <c r="Q1122">
        <v>20100102</v>
      </c>
    </row>
    <row r="1123" spans="1:17" x14ac:dyDescent="0.25">
      <c r="A1123">
        <v>18962211</v>
      </c>
      <c r="B1123">
        <v>12003</v>
      </c>
      <c r="D1123" t="s">
        <v>78</v>
      </c>
      <c r="E1123" t="s">
        <v>1012</v>
      </c>
      <c r="F1123" t="s">
        <v>1155</v>
      </c>
      <c r="G1123" t="s">
        <v>1156</v>
      </c>
      <c r="H1123">
        <v>3.5194499999999999E-3</v>
      </c>
      <c r="I1123" t="s">
        <v>1080</v>
      </c>
      <c r="J1123">
        <v>3.5194499999999999E-3</v>
      </c>
      <c r="K1123" t="s">
        <v>1429</v>
      </c>
      <c r="L1123" t="s">
        <v>1082</v>
      </c>
      <c r="M1123" t="s">
        <v>1094</v>
      </c>
      <c r="N1123">
        <v>0.5</v>
      </c>
      <c r="O1123" t="str">
        <f>B1123 &amp; E1123 &amp; D1123</f>
        <v>12003DOM?EG?6?41</v>
      </c>
      <c r="P1123">
        <v>1.9127445652173901E-5</v>
      </c>
      <c r="Q1123">
        <v>20100102</v>
      </c>
    </row>
    <row r="1124" spans="1:17" x14ac:dyDescent="0.25">
      <c r="A1124">
        <v>18962211</v>
      </c>
      <c r="B1124">
        <v>12003</v>
      </c>
      <c r="D1124" t="s">
        <v>78</v>
      </c>
      <c r="E1124" t="s">
        <v>1013</v>
      </c>
      <c r="F1124" t="s">
        <v>1158</v>
      </c>
      <c r="G1124" t="s">
        <v>1159</v>
      </c>
      <c r="H1124">
        <v>2.7972000000000001E-4</v>
      </c>
      <c r="I1124" t="s">
        <v>1080</v>
      </c>
      <c r="J1124">
        <v>2.7972000000000001E-4</v>
      </c>
      <c r="K1124" t="s">
        <v>1412</v>
      </c>
      <c r="L1124" t="s">
        <v>1082</v>
      </c>
      <c r="M1124" t="s">
        <v>1094</v>
      </c>
      <c r="N1124">
        <v>0.5</v>
      </c>
      <c r="O1124" t="str">
        <f>B1124 &amp; E1124 &amp; D1124</f>
        <v>12003DOM?EG?6?51</v>
      </c>
      <c r="P1124">
        <v>1.5202173913043499E-6</v>
      </c>
      <c r="Q1124">
        <v>20100102</v>
      </c>
    </row>
    <row r="1125" spans="1:17" x14ac:dyDescent="0.25">
      <c r="A1125">
        <v>18962211</v>
      </c>
      <c r="B1125">
        <v>12003</v>
      </c>
      <c r="D1125" t="s">
        <v>78</v>
      </c>
      <c r="E1125" t="s">
        <v>1013</v>
      </c>
      <c r="F1125" t="s">
        <v>80</v>
      </c>
      <c r="G1125" t="s">
        <v>81</v>
      </c>
      <c r="H1125">
        <v>3.9440599999999999E-2</v>
      </c>
      <c r="I1125" t="s">
        <v>1080</v>
      </c>
      <c r="J1125">
        <v>3.9440599999999999E-2</v>
      </c>
      <c r="K1125" t="s">
        <v>1413</v>
      </c>
      <c r="L1125" t="s">
        <v>1082</v>
      </c>
      <c r="M1125" t="s">
        <v>1094</v>
      </c>
      <c r="N1125">
        <v>0.5</v>
      </c>
      <c r="O1125" t="str">
        <f>B1125 &amp; E1125 &amp; D1125</f>
        <v>12003DOM?EG?6?51</v>
      </c>
      <c r="P1125">
        <v>2.14351086956522E-4</v>
      </c>
      <c r="Q1125">
        <v>20100102</v>
      </c>
    </row>
    <row r="1126" spans="1:17" x14ac:dyDescent="0.25">
      <c r="A1126">
        <v>18962211</v>
      </c>
      <c r="B1126">
        <v>12003</v>
      </c>
      <c r="D1126" t="s">
        <v>78</v>
      </c>
      <c r="E1126" t="s">
        <v>1013</v>
      </c>
      <c r="F1126" t="s">
        <v>1155</v>
      </c>
      <c r="G1126" t="s">
        <v>1156</v>
      </c>
      <c r="H1126">
        <v>2.1328699999999998E-3</v>
      </c>
      <c r="I1126" t="s">
        <v>1080</v>
      </c>
      <c r="J1126">
        <v>2.1328699999999998E-3</v>
      </c>
      <c r="K1126" t="s">
        <v>1428</v>
      </c>
      <c r="L1126" t="s">
        <v>1082</v>
      </c>
      <c r="M1126" t="s">
        <v>1094</v>
      </c>
      <c r="N1126">
        <v>0.5</v>
      </c>
      <c r="O1126" t="str">
        <f>B1126 &amp; E1126 &amp; D1126</f>
        <v>12003DOM?EG?6?51</v>
      </c>
      <c r="P1126">
        <v>1.1591684782608699E-5</v>
      </c>
      <c r="Q1126">
        <v>20100102</v>
      </c>
    </row>
    <row r="1127" spans="1:17" x14ac:dyDescent="0.25">
      <c r="A1127">
        <v>18962211</v>
      </c>
      <c r="B1127">
        <v>12003</v>
      </c>
      <c r="D1127" t="s">
        <v>78</v>
      </c>
      <c r="E1127" t="s">
        <v>1014</v>
      </c>
      <c r="F1127" t="s">
        <v>1158</v>
      </c>
      <c r="G1127" t="s">
        <v>1159</v>
      </c>
      <c r="H1127">
        <v>6.9702100000000001E-3</v>
      </c>
      <c r="I1127" t="s">
        <v>1080</v>
      </c>
      <c r="J1127">
        <v>6.9702100000000001E-3</v>
      </c>
      <c r="K1127" t="s">
        <v>1433</v>
      </c>
      <c r="L1127" t="s">
        <v>1082</v>
      </c>
      <c r="M1127" t="s">
        <v>1094</v>
      </c>
      <c r="N1127">
        <v>0.5</v>
      </c>
      <c r="O1127" t="str">
        <f>B1127 &amp; E1127 &amp; D1127</f>
        <v>12003DOM?EG?6?71</v>
      </c>
      <c r="P1127">
        <v>3.7881576086956498E-5</v>
      </c>
      <c r="Q1127">
        <v>20100102</v>
      </c>
    </row>
    <row r="1128" spans="1:17" x14ac:dyDescent="0.25">
      <c r="A1128">
        <v>18962211</v>
      </c>
      <c r="B1128">
        <v>12003</v>
      </c>
      <c r="D1128" t="s">
        <v>78</v>
      </c>
      <c r="E1128" t="s">
        <v>1014</v>
      </c>
      <c r="F1128" t="s">
        <v>80</v>
      </c>
      <c r="G1128" t="s">
        <v>81</v>
      </c>
      <c r="H1128">
        <v>6.9702100000000001E-3</v>
      </c>
      <c r="I1128" t="s">
        <v>1080</v>
      </c>
      <c r="J1128">
        <v>6.9702100000000001E-3</v>
      </c>
      <c r="K1128" t="s">
        <v>1433</v>
      </c>
      <c r="L1128" t="s">
        <v>1082</v>
      </c>
      <c r="M1128" t="s">
        <v>1094</v>
      </c>
      <c r="N1128">
        <v>0.5</v>
      </c>
      <c r="O1128" t="str">
        <f>B1128 &amp; E1128 &amp; D1128</f>
        <v>12003DOM?EG?6?71</v>
      </c>
      <c r="P1128">
        <v>3.7881576086956498E-5</v>
      </c>
      <c r="Q1128">
        <v>20100102</v>
      </c>
    </row>
    <row r="1129" spans="1:17" x14ac:dyDescent="0.25">
      <c r="A1129">
        <v>18962211</v>
      </c>
      <c r="B1129">
        <v>12003</v>
      </c>
      <c r="D1129" t="s">
        <v>78</v>
      </c>
      <c r="E1129" t="s">
        <v>1014</v>
      </c>
      <c r="F1129" t="s">
        <v>1155</v>
      </c>
      <c r="G1129" t="s">
        <v>1156</v>
      </c>
      <c r="H1129">
        <v>1.4383E-3</v>
      </c>
      <c r="I1129" t="s">
        <v>1080</v>
      </c>
      <c r="J1129">
        <v>1.4383E-3</v>
      </c>
      <c r="K1129" t="s">
        <v>1434</v>
      </c>
      <c r="L1129" t="s">
        <v>1082</v>
      </c>
      <c r="M1129" t="s">
        <v>1094</v>
      </c>
      <c r="N1129">
        <v>0.5</v>
      </c>
      <c r="O1129" t="str">
        <f>B1129 &amp; E1129 &amp; D1129</f>
        <v>12003DOM?EG?6?71</v>
      </c>
      <c r="P1129">
        <v>7.8168478260869605E-6</v>
      </c>
      <c r="Q1129">
        <v>20100102</v>
      </c>
    </row>
    <row r="1130" spans="1:17" x14ac:dyDescent="0.25">
      <c r="A1130">
        <v>12736411</v>
      </c>
      <c r="B1130">
        <v>10</v>
      </c>
      <c r="D1130" t="s">
        <v>78</v>
      </c>
      <c r="E1130" t="s">
        <v>112</v>
      </c>
      <c r="F1130" t="s">
        <v>1158</v>
      </c>
      <c r="G1130" t="s">
        <v>1159</v>
      </c>
      <c r="H1130">
        <v>1.3223499999999999E-3</v>
      </c>
      <c r="I1130" t="s">
        <v>1080</v>
      </c>
      <c r="J1130">
        <v>1.3223499999999999E-3</v>
      </c>
      <c r="K1130" t="s">
        <v>1435</v>
      </c>
      <c r="L1130" t="s">
        <v>1082</v>
      </c>
      <c r="M1130" t="s">
        <v>1094</v>
      </c>
      <c r="N1130">
        <v>0.28999999999999998</v>
      </c>
      <c r="O1130" t="str">
        <f>B1130 &amp; E1130 &amp; D1130</f>
        <v>1039-1918 F1</v>
      </c>
      <c r="P1130">
        <v>4.1682771739130402E-6</v>
      </c>
      <c r="Q1130">
        <v>20300101</v>
      </c>
    </row>
    <row r="1131" spans="1:17" x14ac:dyDescent="0.25">
      <c r="A1131">
        <v>12736411</v>
      </c>
      <c r="B1131">
        <v>10</v>
      </c>
      <c r="D1131" t="s">
        <v>78</v>
      </c>
      <c r="E1131" t="s">
        <v>112</v>
      </c>
      <c r="F1131" t="s">
        <v>80</v>
      </c>
      <c r="G1131" t="s">
        <v>81</v>
      </c>
      <c r="H1131">
        <v>1.61304E-2</v>
      </c>
      <c r="I1131" t="s">
        <v>1080</v>
      </c>
      <c r="J1131">
        <v>1.61304E-2</v>
      </c>
      <c r="K1131" t="s">
        <v>1436</v>
      </c>
      <c r="L1131" t="s">
        <v>1082</v>
      </c>
      <c r="M1131" t="s">
        <v>1094</v>
      </c>
      <c r="N1131">
        <v>0.28999999999999998</v>
      </c>
      <c r="O1131" t="str">
        <f>B1131 &amp; E1131 &amp; D1131</f>
        <v>1039-1918 F1</v>
      </c>
      <c r="P1131">
        <v>5.0845826086956502E-5</v>
      </c>
      <c r="Q1131">
        <v>20300101</v>
      </c>
    </row>
    <row r="1132" spans="1:17" x14ac:dyDescent="0.25">
      <c r="A1132">
        <v>12736411</v>
      </c>
      <c r="B1132">
        <v>10</v>
      </c>
      <c r="D1132" t="s">
        <v>78</v>
      </c>
      <c r="E1132" t="s">
        <v>112</v>
      </c>
      <c r="F1132" t="s">
        <v>1155</v>
      </c>
      <c r="G1132" t="s">
        <v>1156</v>
      </c>
      <c r="H1132">
        <v>3.4848000000000001E-3</v>
      </c>
      <c r="I1132" t="s">
        <v>1080</v>
      </c>
      <c r="J1132">
        <v>3.4848000000000001E-3</v>
      </c>
      <c r="K1132" t="s">
        <v>1437</v>
      </c>
      <c r="L1132" t="s">
        <v>1082</v>
      </c>
      <c r="M1132" t="s">
        <v>1094</v>
      </c>
      <c r="N1132">
        <v>0.28999999999999998</v>
      </c>
      <c r="O1132" t="str">
        <f>B1132 &amp; E1132 &amp; D1132</f>
        <v>1039-1918 F1</v>
      </c>
      <c r="P1132">
        <v>1.09846956521739E-5</v>
      </c>
      <c r="Q1132">
        <v>20300101</v>
      </c>
    </row>
    <row r="1133" spans="1:17" x14ac:dyDescent="0.25">
      <c r="A1133">
        <v>12736411</v>
      </c>
      <c r="B1133">
        <v>10</v>
      </c>
      <c r="D1133" t="s">
        <v>78</v>
      </c>
      <c r="E1133" t="s">
        <v>113</v>
      </c>
      <c r="F1133" t="s">
        <v>80</v>
      </c>
      <c r="G1133" t="s">
        <v>81</v>
      </c>
      <c r="H1133">
        <v>2.9779100000000002E-10</v>
      </c>
      <c r="I1133" t="s">
        <v>1080</v>
      </c>
      <c r="J1133">
        <v>2.9779100000000002E-10</v>
      </c>
      <c r="K1133" t="s">
        <v>1438</v>
      </c>
      <c r="L1133" t="s">
        <v>1082</v>
      </c>
      <c r="M1133" t="s">
        <v>1088</v>
      </c>
      <c r="N1133">
        <v>0.28999999999999998</v>
      </c>
      <c r="O1133" t="str">
        <f>B1133 &amp; E1133 &amp; D1133</f>
        <v>1039-1922 F1</v>
      </c>
      <c r="P1133">
        <v>9.3868902173912998E-13</v>
      </c>
      <c r="Q1133">
        <v>20300201</v>
      </c>
    </row>
    <row r="1134" spans="1:17" x14ac:dyDescent="0.25">
      <c r="A1134">
        <v>12736411</v>
      </c>
      <c r="B1134">
        <v>10</v>
      </c>
      <c r="D1134" t="s">
        <v>78</v>
      </c>
      <c r="E1134" t="s">
        <v>113</v>
      </c>
      <c r="F1134" t="s">
        <v>1158</v>
      </c>
      <c r="G1134" t="s">
        <v>1159</v>
      </c>
      <c r="H1134">
        <v>0</v>
      </c>
      <c r="I1134" t="s">
        <v>1080</v>
      </c>
      <c r="J1134">
        <v>0</v>
      </c>
      <c r="K1134" t="s">
        <v>1439</v>
      </c>
      <c r="L1134" t="s">
        <v>1082</v>
      </c>
      <c r="M1134" t="s">
        <v>1088</v>
      </c>
      <c r="N1134">
        <v>0.28999999999999998</v>
      </c>
      <c r="O1134" t="str">
        <f>B1134 &amp; E1134 &amp; D1134</f>
        <v>1039-1922 F1</v>
      </c>
      <c r="P1134">
        <v>0</v>
      </c>
      <c r="Q1134">
        <v>20300201</v>
      </c>
    </row>
    <row r="1135" spans="1:17" x14ac:dyDescent="0.25">
      <c r="A1135">
        <v>12736411</v>
      </c>
      <c r="B1135">
        <v>10</v>
      </c>
      <c r="D1135" t="s">
        <v>78</v>
      </c>
      <c r="E1135" t="s">
        <v>113</v>
      </c>
      <c r="F1135" t="s">
        <v>1155</v>
      </c>
      <c r="G1135" t="s">
        <v>1156</v>
      </c>
      <c r="H1135">
        <v>0</v>
      </c>
      <c r="I1135" t="s">
        <v>1080</v>
      </c>
      <c r="J1135">
        <v>0</v>
      </c>
      <c r="K1135" t="s">
        <v>1440</v>
      </c>
      <c r="L1135" t="s">
        <v>1082</v>
      </c>
      <c r="M1135" t="s">
        <v>1088</v>
      </c>
      <c r="N1135">
        <v>0.28999999999999998</v>
      </c>
      <c r="O1135" t="str">
        <f>B1135 &amp; E1135 &amp; D1135</f>
        <v>1039-1922 F1</v>
      </c>
      <c r="P1135">
        <v>0</v>
      </c>
      <c r="Q1135">
        <v>20300201</v>
      </c>
    </row>
    <row r="1136" spans="1:17" x14ac:dyDescent="0.25">
      <c r="A1136">
        <v>12736411</v>
      </c>
      <c r="B1136">
        <v>10</v>
      </c>
      <c r="D1136" t="s">
        <v>78</v>
      </c>
      <c r="E1136" t="s">
        <v>114</v>
      </c>
      <c r="F1136" t="s">
        <v>1158</v>
      </c>
      <c r="G1136" t="s">
        <v>1159</v>
      </c>
      <c r="H1136">
        <v>7.4850000000000003E-4</v>
      </c>
      <c r="I1136" t="s">
        <v>1080</v>
      </c>
      <c r="J1136">
        <v>7.4850000000000003E-4</v>
      </c>
      <c r="K1136" t="s">
        <v>1435</v>
      </c>
      <c r="L1136" t="s">
        <v>1082</v>
      </c>
      <c r="M1136" t="s">
        <v>1094</v>
      </c>
      <c r="N1136">
        <v>0.26300000000000001</v>
      </c>
      <c r="O1136" t="str">
        <f>B1136 &amp; E1136 &amp; D1136</f>
        <v>1039-2109 F1</v>
      </c>
      <c r="P1136">
        <v>2.13973369565217E-6</v>
      </c>
      <c r="Q1136">
        <v>20300101</v>
      </c>
    </row>
    <row r="1137" spans="1:17" x14ac:dyDescent="0.25">
      <c r="A1137">
        <v>12736411</v>
      </c>
      <c r="B1137">
        <v>10</v>
      </c>
      <c r="D1137" t="s">
        <v>78</v>
      </c>
      <c r="E1137" t="s">
        <v>114</v>
      </c>
      <c r="F1137" t="s">
        <v>80</v>
      </c>
      <c r="G1137" t="s">
        <v>81</v>
      </c>
      <c r="H1137">
        <v>9.1649999999999995E-3</v>
      </c>
      <c r="I1137" t="s">
        <v>1080</v>
      </c>
      <c r="J1137">
        <v>9.1649999999999995E-3</v>
      </c>
      <c r="K1137" t="s">
        <v>1436</v>
      </c>
      <c r="L1137" t="s">
        <v>1082</v>
      </c>
      <c r="M1137" t="s">
        <v>1094</v>
      </c>
      <c r="N1137">
        <v>0.26300000000000001</v>
      </c>
      <c r="O1137" t="str">
        <f>B1137 &amp; E1137 &amp; D1137</f>
        <v>1039-2109 F1</v>
      </c>
      <c r="P1137">
        <v>2.6199945652173901E-5</v>
      </c>
      <c r="Q1137">
        <v>20300101</v>
      </c>
    </row>
    <row r="1138" spans="1:17" x14ac:dyDescent="0.25">
      <c r="A1138">
        <v>12736411</v>
      </c>
      <c r="B1138">
        <v>10</v>
      </c>
      <c r="D1138" t="s">
        <v>78</v>
      </c>
      <c r="E1138" t="s">
        <v>114</v>
      </c>
      <c r="F1138" t="s">
        <v>1155</v>
      </c>
      <c r="G1138" t="s">
        <v>1156</v>
      </c>
      <c r="H1138">
        <v>1.98E-3</v>
      </c>
      <c r="I1138" t="s">
        <v>1080</v>
      </c>
      <c r="J1138">
        <v>1.98E-3</v>
      </c>
      <c r="K1138" t="s">
        <v>1437</v>
      </c>
      <c r="L1138" t="s">
        <v>1082</v>
      </c>
      <c r="M1138" t="s">
        <v>1094</v>
      </c>
      <c r="N1138">
        <v>0.26300000000000001</v>
      </c>
      <c r="O1138" t="str">
        <f>B1138 &amp; E1138 &amp; D1138</f>
        <v>1039-2109 F1</v>
      </c>
      <c r="P1138">
        <v>5.6602173913043496E-6</v>
      </c>
      <c r="Q1138">
        <v>20300101</v>
      </c>
    </row>
    <row r="1139" spans="1:17" x14ac:dyDescent="0.25">
      <c r="A1139">
        <v>12736411</v>
      </c>
      <c r="B1139">
        <v>10</v>
      </c>
      <c r="D1139" t="s">
        <v>78</v>
      </c>
      <c r="E1139" t="s">
        <v>115</v>
      </c>
      <c r="F1139" t="s">
        <v>1158</v>
      </c>
      <c r="G1139" t="s">
        <v>1159</v>
      </c>
      <c r="H1139">
        <v>6.3119999999999995E-4</v>
      </c>
      <c r="I1139" t="s">
        <v>1080</v>
      </c>
      <c r="J1139">
        <v>6.3119999999999995E-4</v>
      </c>
      <c r="K1139" t="s">
        <v>1435</v>
      </c>
      <c r="L1139" t="s">
        <v>1082</v>
      </c>
      <c r="M1139" t="s">
        <v>1094</v>
      </c>
      <c r="N1139">
        <v>0.22500000000000001</v>
      </c>
      <c r="O1139" t="str">
        <f>B1139 &amp; E1139 &amp; D1139</f>
        <v>1039-814 20th1</v>
      </c>
      <c r="P1139">
        <v>1.5436956521739101E-6</v>
      </c>
      <c r="Q1139">
        <v>20300101</v>
      </c>
    </row>
    <row r="1140" spans="1:17" x14ac:dyDescent="0.25">
      <c r="A1140">
        <v>12736411</v>
      </c>
      <c r="B1140">
        <v>10</v>
      </c>
      <c r="D1140" t="s">
        <v>78</v>
      </c>
      <c r="E1140" t="s">
        <v>115</v>
      </c>
      <c r="F1140" t="s">
        <v>80</v>
      </c>
      <c r="G1140" t="s">
        <v>81</v>
      </c>
      <c r="H1140">
        <v>7.7292000000000003E-3</v>
      </c>
      <c r="I1140" t="s">
        <v>1080</v>
      </c>
      <c r="J1140">
        <v>7.7292000000000003E-3</v>
      </c>
      <c r="K1140" t="s">
        <v>1436</v>
      </c>
      <c r="L1140" t="s">
        <v>1082</v>
      </c>
      <c r="M1140" t="s">
        <v>1094</v>
      </c>
      <c r="N1140">
        <v>0.22500000000000001</v>
      </c>
      <c r="O1140" t="str">
        <f>B1140 &amp; E1140 &amp; D1140</f>
        <v>1039-814 20th1</v>
      </c>
      <c r="P1140">
        <v>1.89029347826087E-5</v>
      </c>
      <c r="Q1140">
        <v>20300101</v>
      </c>
    </row>
    <row r="1141" spans="1:17" x14ac:dyDescent="0.25">
      <c r="A1141">
        <v>12736411</v>
      </c>
      <c r="B1141">
        <v>10</v>
      </c>
      <c r="D1141" t="s">
        <v>78</v>
      </c>
      <c r="E1141" t="s">
        <v>115</v>
      </c>
      <c r="F1141" t="s">
        <v>1155</v>
      </c>
      <c r="G1141" t="s">
        <v>1156</v>
      </c>
      <c r="H1141">
        <v>1.6697999999999999E-3</v>
      </c>
      <c r="I1141" t="s">
        <v>1080</v>
      </c>
      <c r="J1141">
        <v>1.6697999999999999E-3</v>
      </c>
      <c r="K1141" t="s">
        <v>1437</v>
      </c>
      <c r="L1141" t="s">
        <v>1082</v>
      </c>
      <c r="M1141" t="s">
        <v>1094</v>
      </c>
      <c r="N1141">
        <v>0.22500000000000001</v>
      </c>
      <c r="O1141" t="str">
        <f>B1141 &amp; E1141 &amp; D1141</f>
        <v>1039-814 20th1</v>
      </c>
      <c r="P1141">
        <v>4.0837499999999997E-6</v>
      </c>
      <c r="Q1141">
        <v>20300101</v>
      </c>
    </row>
    <row r="1142" spans="1:17" x14ac:dyDescent="0.25">
      <c r="A1142">
        <v>12736411</v>
      </c>
      <c r="B1142">
        <v>10</v>
      </c>
      <c r="D1142" t="s">
        <v>78</v>
      </c>
      <c r="E1142" t="s">
        <v>116</v>
      </c>
      <c r="F1142" t="s">
        <v>1158</v>
      </c>
      <c r="G1142" t="s">
        <v>1159</v>
      </c>
      <c r="H1142">
        <v>1.0874999999999999E-3</v>
      </c>
      <c r="I1142" t="s">
        <v>1080</v>
      </c>
      <c r="J1142">
        <v>1.0874999999999999E-3</v>
      </c>
      <c r="K1142" t="s">
        <v>1441</v>
      </c>
      <c r="L1142" t="s">
        <v>1082</v>
      </c>
      <c r="M1142" t="s">
        <v>1094</v>
      </c>
      <c r="N1142">
        <v>0.28000000000000003</v>
      </c>
      <c r="O1142" t="str">
        <f>B1142 &amp; E1142 &amp; D1142</f>
        <v>1039-Academic1</v>
      </c>
      <c r="P1142">
        <v>3.30978260869565E-6</v>
      </c>
      <c r="Q1142">
        <v>20300101</v>
      </c>
    </row>
    <row r="1143" spans="1:17" x14ac:dyDescent="0.25">
      <c r="A1143">
        <v>12736411</v>
      </c>
      <c r="B1143">
        <v>10</v>
      </c>
      <c r="D1143" t="s">
        <v>78</v>
      </c>
      <c r="E1143" t="s">
        <v>116</v>
      </c>
      <c r="F1143" t="s">
        <v>80</v>
      </c>
      <c r="G1143" t="s">
        <v>81</v>
      </c>
      <c r="H1143">
        <v>3.8540999999999999E-2</v>
      </c>
      <c r="I1143" t="s">
        <v>1080</v>
      </c>
      <c r="J1143">
        <v>3.8540999999999999E-2</v>
      </c>
      <c r="K1143" t="s">
        <v>1442</v>
      </c>
      <c r="L1143" t="s">
        <v>1082</v>
      </c>
      <c r="M1143" t="s">
        <v>1094</v>
      </c>
      <c r="N1143">
        <v>0.28000000000000003</v>
      </c>
      <c r="O1143" t="str">
        <f>B1143 &amp; E1143 &amp; D1143</f>
        <v>1039-Academic1</v>
      </c>
      <c r="P1143">
        <v>1.17298695652174E-4</v>
      </c>
      <c r="Q1143">
        <v>20300101</v>
      </c>
    </row>
    <row r="1144" spans="1:17" x14ac:dyDescent="0.25">
      <c r="A1144">
        <v>12736411</v>
      </c>
      <c r="B1144">
        <v>10</v>
      </c>
      <c r="D1144" t="s">
        <v>78</v>
      </c>
      <c r="E1144" t="s">
        <v>116</v>
      </c>
      <c r="F1144" t="s">
        <v>1155</v>
      </c>
      <c r="G1144" t="s">
        <v>1156</v>
      </c>
      <c r="H1144">
        <v>1.0266000000000001E-2</v>
      </c>
      <c r="I1144" t="s">
        <v>1080</v>
      </c>
      <c r="J1144">
        <v>1.0266000000000001E-2</v>
      </c>
      <c r="K1144" t="s">
        <v>1375</v>
      </c>
      <c r="L1144" t="s">
        <v>1082</v>
      </c>
      <c r="M1144" t="s">
        <v>1094</v>
      </c>
      <c r="N1144">
        <v>0.28000000000000003</v>
      </c>
      <c r="O1144" t="str">
        <f>B1144 &amp; E1144 &amp; D1144</f>
        <v>1039-Academic1</v>
      </c>
      <c r="P1144">
        <v>3.1244347826086998E-5</v>
      </c>
      <c r="Q1144">
        <v>20300101</v>
      </c>
    </row>
    <row r="1145" spans="1:17" x14ac:dyDescent="0.25">
      <c r="A1145">
        <v>12736411</v>
      </c>
      <c r="B1145">
        <v>10</v>
      </c>
      <c r="D1145" t="s">
        <v>78</v>
      </c>
      <c r="E1145" t="s">
        <v>117</v>
      </c>
      <c r="F1145" t="s">
        <v>1158</v>
      </c>
      <c r="G1145" t="s">
        <v>1159</v>
      </c>
      <c r="H1145">
        <v>1.0429E-3</v>
      </c>
      <c r="I1145" t="s">
        <v>1080</v>
      </c>
      <c r="J1145">
        <v>1.0429E-3</v>
      </c>
      <c r="K1145" t="s">
        <v>1435</v>
      </c>
      <c r="L1145" t="s">
        <v>1082</v>
      </c>
      <c r="M1145" t="s">
        <v>1094</v>
      </c>
      <c r="N1145">
        <v>0.13600000000000001</v>
      </c>
      <c r="O1145" t="str">
        <f>B1145 &amp; E1145 &amp; D1145</f>
        <v>1039-Amsterdam1</v>
      </c>
      <c r="P1145">
        <v>1.5416782608695701E-6</v>
      </c>
      <c r="Q1145">
        <v>20300101</v>
      </c>
    </row>
    <row r="1146" spans="1:17" x14ac:dyDescent="0.25">
      <c r="A1146">
        <v>12736411</v>
      </c>
      <c r="B1146">
        <v>10</v>
      </c>
      <c r="D1146" t="s">
        <v>78</v>
      </c>
      <c r="E1146" t="s">
        <v>117</v>
      </c>
      <c r="F1146" t="s">
        <v>80</v>
      </c>
      <c r="G1146" t="s">
        <v>81</v>
      </c>
      <c r="H1146">
        <v>1.2769900000000001E-2</v>
      </c>
      <c r="I1146" t="s">
        <v>1080</v>
      </c>
      <c r="J1146">
        <v>1.2769900000000001E-2</v>
      </c>
      <c r="K1146" t="s">
        <v>1436</v>
      </c>
      <c r="L1146" t="s">
        <v>1082</v>
      </c>
      <c r="M1146" t="s">
        <v>1094</v>
      </c>
      <c r="N1146">
        <v>0.13600000000000001</v>
      </c>
      <c r="O1146" t="str">
        <f>B1146 &amp; E1146 &amp; D1146</f>
        <v>1039-Amsterdam1</v>
      </c>
      <c r="P1146">
        <v>1.8877243478260901E-5</v>
      </c>
      <c r="Q1146">
        <v>20300101</v>
      </c>
    </row>
    <row r="1147" spans="1:17" x14ac:dyDescent="0.25">
      <c r="A1147">
        <v>12736411</v>
      </c>
      <c r="B1147">
        <v>10</v>
      </c>
      <c r="D1147" t="s">
        <v>78</v>
      </c>
      <c r="E1147" t="s">
        <v>117</v>
      </c>
      <c r="F1147" t="s">
        <v>1155</v>
      </c>
      <c r="G1147" t="s">
        <v>1156</v>
      </c>
      <c r="H1147">
        <v>2.7588000000000001E-3</v>
      </c>
      <c r="I1147" t="s">
        <v>1080</v>
      </c>
      <c r="J1147">
        <v>2.7588000000000001E-3</v>
      </c>
      <c r="K1147" t="s">
        <v>1437</v>
      </c>
      <c r="L1147" t="s">
        <v>1082</v>
      </c>
      <c r="M1147" t="s">
        <v>1094</v>
      </c>
      <c r="N1147">
        <v>0.13600000000000001</v>
      </c>
      <c r="O1147" t="str">
        <f>B1147 &amp; E1147 &amp; D1147</f>
        <v>1039-Amsterdam1</v>
      </c>
      <c r="P1147">
        <v>4.0782260869565197E-6</v>
      </c>
      <c r="Q1147">
        <v>20300101</v>
      </c>
    </row>
    <row r="1148" spans="1:17" x14ac:dyDescent="0.25">
      <c r="A1148">
        <v>12736411</v>
      </c>
      <c r="B1148">
        <v>10</v>
      </c>
      <c r="D1148" t="s">
        <v>78</v>
      </c>
      <c r="E1148" t="s">
        <v>118</v>
      </c>
      <c r="F1148" t="s">
        <v>1158</v>
      </c>
      <c r="G1148" t="s">
        <v>1159</v>
      </c>
      <c r="H1148">
        <v>1.4970000000000001E-3</v>
      </c>
      <c r="I1148" t="s">
        <v>1080</v>
      </c>
      <c r="J1148">
        <v>1.4970000000000001E-3</v>
      </c>
      <c r="K1148" t="s">
        <v>1435</v>
      </c>
      <c r="L1148" t="s">
        <v>1082</v>
      </c>
      <c r="M1148" t="s">
        <v>1094</v>
      </c>
      <c r="N1148">
        <v>0.27</v>
      </c>
      <c r="O1148" t="str">
        <f>B1148 &amp; E1148 &amp; D1148</f>
        <v>1039-Aston1</v>
      </c>
      <c r="P1148">
        <v>4.3933695652173899E-6</v>
      </c>
      <c r="Q1148">
        <v>20300101</v>
      </c>
    </row>
    <row r="1149" spans="1:17" x14ac:dyDescent="0.25">
      <c r="A1149">
        <v>12736411</v>
      </c>
      <c r="B1149">
        <v>10</v>
      </c>
      <c r="D1149" t="s">
        <v>78</v>
      </c>
      <c r="E1149" t="s">
        <v>118</v>
      </c>
      <c r="F1149" t="s">
        <v>80</v>
      </c>
      <c r="G1149" t="s">
        <v>81</v>
      </c>
      <c r="H1149">
        <v>1.8329999999999999E-2</v>
      </c>
      <c r="I1149" t="s">
        <v>1080</v>
      </c>
      <c r="J1149">
        <v>1.8329999999999999E-2</v>
      </c>
      <c r="K1149" t="s">
        <v>1436</v>
      </c>
      <c r="L1149" t="s">
        <v>1082</v>
      </c>
      <c r="M1149" t="s">
        <v>1094</v>
      </c>
      <c r="N1149">
        <v>0.27</v>
      </c>
      <c r="O1149" t="str">
        <f>B1149 &amp; E1149 &amp; D1149</f>
        <v>1039-Aston1</v>
      </c>
      <c r="P1149">
        <v>5.3794565217391303E-5</v>
      </c>
      <c r="Q1149">
        <v>20300101</v>
      </c>
    </row>
    <row r="1150" spans="1:17" x14ac:dyDescent="0.25">
      <c r="A1150">
        <v>12736411</v>
      </c>
      <c r="B1150">
        <v>10</v>
      </c>
      <c r="D1150" t="s">
        <v>78</v>
      </c>
      <c r="E1150" t="s">
        <v>118</v>
      </c>
      <c r="F1150" t="s">
        <v>1155</v>
      </c>
      <c r="G1150" t="s">
        <v>1156</v>
      </c>
      <c r="H1150">
        <v>3.96E-3</v>
      </c>
      <c r="I1150" t="s">
        <v>1080</v>
      </c>
      <c r="J1150">
        <v>3.96E-3</v>
      </c>
      <c r="K1150" t="s">
        <v>1437</v>
      </c>
      <c r="L1150" t="s">
        <v>1082</v>
      </c>
      <c r="M1150" t="s">
        <v>1094</v>
      </c>
      <c r="N1150">
        <v>0.27</v>
      </c>
      <c r="O1150" t="str">
        <f>B1150 &amp; E1150 &amp; D1150</f>
        <v>1039-Aston1</v>
      </c>
      <c r="P1150">
        <v>1.1621739130434799E-5</v>
      </c>
      <c r="Q1150">
        <v>20300101</v>
      </c>
    </row>
    <row r="1151" spans="1:17" x14ac:dyDescent="0.25">
      <c r="A1151">
        <v>12736411</v>
      </c>
      <c r="B1151">
        <v>10</v>
      </c>
      <c r="D1151" t="s">
        <v>78</v>
      </c>
      <c r="E1151" t="s">
        <v>119</v>
      </c>
      <c r="F1151" t="s">
        <v>1158</v>
      </c>
      <c r="G1151" t="s">
        <v>1159</v>
      </c>
      <c r="H1151">
        <v>5.8629999999999999E-4</v>
      </c>
      <c r="I1151" t="s">
        <v>1080</v>
      </c>
      <c r="J1151">
        <v>5.8629999999999999E-4</v>
      </c>
      <c r="K1151" t="s">
        <v>1435</v>
      </c>
      <c r="L1151" t="s">
        <v>1082</v>
      </c>
      <c r="M1151" t="s">
        <v>1094</v>
      </c>
      <c r="N1151">
        <v>0.37</v>
      </c>
      <c r="O1151" t="str">
        <f>B1151 &amp; E1151 &amp; D1151</f>
        <v>1039-Burns/Stockton1</v>
      </c>
      <c r="P1151">
        <v>2.3579456521739102E-6</v>
      </c>
      <c r="Q1151">
        <v>20300101</v>
      </c>
    </row>
    <row r="1152" spans="1:17" x14ac:dyDescent="0.25">
      <c r="A1152">
        <v>12736411</v>
      </c>
      <c r="B1152">
        <v>10</v>
      </c>
      <c r="D1152" t="s">
        <v>78</v>
      </c>
      <c r="E1152" t="s">
        <v>119</v>
      </c>
      <c r="F1152" t="s">
        <v>80</v>
      </c>
      <c r="G1152" t="s">
        <v>81</v>
      </c>
      <c r="H1152">
        <v>7.1792000000000002E-3</v>
      </c>
      <c r="I1152" t="s">
        <v>1080</v>
      </c>
      <c r="J1152">
        <v>7.1792000000000002E-3</v>
      </c>
      <c r="K1152" t="s">
        <v>1436</v>
      </c>
      <c r="L1152" t="s">
        <v>1082</v>
      </c>
      <c r="M1152" t="s">
        <v>1094</v>
      </c>
      <c r="N1152">
        <v>0.37</v>
      </c>
      <c r="O1152" t="str">
        <f>B1152 &amp; E1152 &amp; D1152</f>
        <v>1039-Burns/Stockton1</v>
      </c>
      <c r="P1152">
        <v>2.8872869565217399E-5</v>
      </c>
      <c r="Q1152">
        <v>20300101</v>
      </c>
    </row>
    <row r="1153" spans="1:17" x14ac:dyDescent="0.25">
      <c r="A1153">
        <v>12736411</v>
      </c>
      <c r="B1153">
        <v>10</v>
      </c>
      <c r="D1153" t="s">
        <v>78</v>
      </c>
      <c r="E1153" t="s">
        <v>119</v>
      </c>
      <c r="F1153" t="s">
        <v>1155</v>
      </c>
      <c r="G1153" t="s">
        <v>1156</v>
      </c>
      <c r="H1153">
        <v>1.5510000000000001E-3</v>
      </c>
      <c r="I1153" t="s">
        <v>1080</v>
      </c>
      <c r="J1153">
        <v>1.5510000000000001E-3</v>
      </c>
      <c r="K1153" t="s">
        <v>1437</v>
      </c>
      <c r="L1153" t="s">
        <v>1082</v>
      </c>
      <c r="M1153" t="s">
        <v>1094</v>
      </c>
      <c r="N1153">
        <v>0.37</v>
      </c>
      <c r="O1153" t="str">
        <f>B1153 &amp; E1153 &amp; D1153</f>
        <v>1039-Burns/Stockton1</v>
      </c>
      <c r="P1153">
        <v>6.2377173913043496E-6</v>
      </c>
      <c r="Q1153">
        <v>20300101</v>
      </c>
    </row>
    <row r="1154" spans="1:17" x14ac:dyDescent="0.25">
      <c r="A1154">
        <v>12736411</v>
      </c>
      <c r="B1154">
        <v>10</v>
      </c>
      <c r="D1154" t="s">
        <v>78</v>
      </c>
      <c r="E1154" t="s">
        <v>120</v>
      </c>
      <c r="F1154" t="s">
        <v>1158</v>
      </c>
      <c r="G1154" t="s">
        <v>1159</v>
      </c>
      <c r="H1154">
        <v>0</v>
      </c>
      <c r="I1154" t="s">
        <v>1080</v>
      </c>
      <c r="J1154">
        <v>0</v>
      </c>
      <c r="K1154" t="s">
        <v>1439</v>
      </c>
      <c r="L1154" t="s">
        <v>1082</v>
      </c>
      <c r="M1154" t="s">
        <v>1088</v>
      </c>
      <c r="N1154">
        <v>0.23200000000000001</v>
      </c>
      <c r="O1154" t="str">
        <f>B1154 &amp; E1154 &amp; D1154</f>
        <v>1039-Corcoran School1</v>
      </c>
      <c r="P1154">
        <v>0</v>
      </c>
      <c r="Q1154">
        <v>20300201</v>
      </c>
    </row>
    <row r="1155" spans="1:17" x14ac:dyDescent="0.25">
      <c r="A1155">
        <v>12736411</v>
      </c>
      <c r="B1155">
        <v>10</v>
      </c>
      <c r="D1155" t="s">
        <v>78</v>
      </c>
      <c r="E1155" t="s">
        <v>120</v>
      </c>
      <c r="F1155" t="s">
        <v>80</v>
      </c>
      <c r="G1155" t="s">
        <v>81</v>
      </c>
      <c r="H1155">
        <v>0</v>
      </c>
      <c r="I1155" t="s">
        <v>1080</v>
      </c>
      <c r="J1155">
        <v>0</v>
      </c>
      <c r="K1155" t="s">
        <v>1438</v>
      </c>
      <c r="L1155" t="s">
        <v>1082</v>
      </c>
      <c r="M1155" t="s">
        <v>1088</v>
      </c>
      <c r="N1155">
        <v>0.23200000000000001</v>
      </c>
      <c r="O1155" t="str">
        <f>B1155 &amp; E1155 &amp; D1155</f>
        <v>1039-Corcoran School1</v>
      </c>
      <c r="P1155">
        <v>0</v>
      </c>
      <c r="Q1155">
        <v>20300201</v>
      </c>
    </row>
    <row r="1156" spans="1:17" x14ac:dyDescent="0.25">
      <c r="A1156">
        <v>12736411</v>
      </c>
      <c r="B1156">
        <v>10</v>
      </c>
      <c r="D1156" t="s">
        <v>78</v>
      </c>
      <c r="E1156" t="s">
        <v>120</v>
      </c>
      <c r="F1156" t="s">
        <v>1155</v>
      </c>
      <c r="G1156" t="s">
        <v>1156</v>
      </c>
      <c r="H1156">
        <v>0</v>
      </c>
      <c r="I1156" t="s">
        <v>1080</v>
      </c>
      <c r="J1156">
        <v>0</v>
      </c>
      <c r="K1156" t="s">
        <v>1440</v>
      </c>
      <c r="L1156" t="s">
        <v>1082</v>
      </c>
      <c r="M1156" t="s">
        <v>1088</v>
      </c>
      <c r="N1156">
        <v>0.23200000000000001</v>
      </c>
      <c r="O1156" t="str">
        <f>B1156 &amp; E1156 &amp; D1156</f>
        <v>1039-Corcoran School1</v>
      </c>
      <c r="P1156">
        <v>0</v>
      </c>
      <c r="Q1156">
        <v>20300201</v>
      </c>
    </row>
    <row r="1157" spans="1:17" x14ac:dyDescent="0.25">
      <c r="A1157">
        <v>12736411</v>
      </c>
      <c r="B1157">
        <v>10</v>
      </c>
      <c r="D1157" t="s">
        <v>78</v>
      </c>
      <c r="E1157" t="s">
        <v>121</v>
      </c>
      <c r="F1157" t="s">
        <v>1158</v>
      </c>
      <c r="G1157" t="s">
        <v>1159</v>
      </c>
      <c r="H1157">
        <v>0</v>
      </c>
      <c r="I1157" t="s">
        <v>1080</v>
      </c>
      <c r="J1157">
        <v>0</v>
      </c>
      <c r="K1157" t="s">
        <v>1439</v>
      </c>
      <c r="L1157" t="s">
        <v>1082</v>
      </c>
      <c r="M1157" t="s">
        <v>1088</v>
      </c>
      <c r="N1157">
        <v>0</v>
      </c>
      <c r="O1157" t="str">
        <f>B1157 &amp; E1157 &amp; D1157</f>
        <v>1039-Dakota #11</v>
      </c>
      <c r="P1157">
        <v>0</v>
      </c>
      <c r="Q1157">
        <v>20300201</v>
      </c>
    </row>
    <row r="1158" spans="1:17" x14ac:dyDescent="0.25">
      <c r="A1158">
        <v>12736411</v>
      </c>
      <c r="B1158">
        <v>10</v>
      </c>
      <c r="D1158" t="s">
        <v>78</v>
      </c>
      <c r="E1158" t="s">
        <v>121</v>
      </c>
      <c r="F1158" t="s">
        <v>80</v>
      </c>
      <c r="G1158" t="s">
        <v>81</v>
      </c>
      <c r="H1158">
        <v>0</v>
      </c>
      <c r="I1158" t="s">
        <v>1080</v>
      </c>
      <c r="J1158">
        <v>0</v>
      </c>
      <c r="K1158" t="s">
        <v>1438</v>
      </c>
      <c r="L1158" t="s">
        <v>1082</v>
      </c>
      <c r="M1158" t="s">
        <v>1088</v>
      </c>
      <c r="N1158">
        <v>0</v>
      </c>
      <c r="O1158" t="str">
        <f>B1158 &amp; E1158 &amp; D1158</f>
        <v>1039-Dakota #11</v>
      </c>
      <c r="P1158">
        <v>0</v>
      </c>
      <c r="Q1158">
        <v>20300201</v>
      </c>
    </row>
    <row r="1159" spans="1:17" x14ac:dyDescent="0.25">
      <c r="A1159">
        <v>12736411</v>
      </c>
      <c r="B1159">
        <v>10</v>
      </c>
      <c r="D1159" t="s">
        <v>78</v>
      </c>
      <c r="E1159" t="s">
        <v>121</v>
      </c>
      <c r="F1159" t="s">
        <v>1155</v>
      </c>
      <c r="G1159" t="s">
        <v>1156</v>
      </c>
      <c r="H1159">
        <v>0</v>
      </c>
      <c r="I1159" t="s">
        <v>1080</v>
      </c>
      <c r="J1159">
        <v>0</v>
      </c>
      <c r="K1159" t="s">
        <v>1440</v>
      </c>
      <c r="L1159" t="s">
        <v>1082</v>
      </c>
      <c r="M1159" t="s">
        <v>1088</v>
      </c>
      <c r="N1159">
        <v>0</v>
      </c>
      <c r="O1159" t="str">
        <f>B1159 &amp; E1159 &amp; D1159</f>
        <v>1039-Dakota #11</v>
      </c>
      <c r="P1159">
        <v>0</v>
      </c>
      <c r="Q1159">
        <v>20300201</v>
      </c>
    </row>
    <row r="1160" spans="1:17" x14ac:dyDescent="0.25">
      <c r="A1160">
        <v>12736411</v>
      </c>
      <c r="B1160">
        <v>10</v>
      </c>
      <c r="D1160" t="s">
        <v>78</v>
      </c>
      <c r="E1160" t="s">
        <v>122</v>
      </c>
      <c r="F1160" t="s">
        <v>1158</v>
      </c>
      <c r="G1160" t="s">
        <v>1159</v>
      </c>
      <c r="H1160">
        <v>3.368E-4</v>
      </c>
      <c r="I1160" t="s">
        <v>1080</v>
      </c>
      <c r="J1160">
        <v>3.368E-4</v>
      </c>
      <c r="K1160" t="s">
        <v>1435</v>
      </c>
      <c r="L1160" t="s">
        <v>1082</v>
      </c>
      <c r="M1160" t="s">
        <v>1094</v>
      </c>
      <c r="N1160">
        <v>0.3</v>
      </c>
      <c r="O1160" t="str">
        <f>B1160 &amp; E1160 &amp; D1160</f>
        <v>1039-Dakota #21</v>
      </c>
      <c r="P1160">
        <v>1.09826086956522E-6</v>
      </c>
      <c r="Q1160">
        <v>20300101</v>
      </c>
    </row>
    <row r="1161" spans="1:17" x14ac:dyDescent="0.25">
      <c r="A1161">
        <v>12736411</v>
      </c>
      <c r="B1161">
        <v>10</v>
      </c>
      <c r="D1161" t="s">
        <v>78</v>
      </c>
      <c r="E1161" t="s">
        <v>122</v>
      </c>
      <c r="F1161" t="s">
        <v>80</v>
      </c>
      <c r="G1161" t="s">
        <v>81</v>
      </c>
      <c r="H1161">
        <v>4.1241999999999997E-3</v>
      </c>
      <c r="I1161" t="s">
        <v>1080</v>
      </c>
      <c r="J1161">
        <v>4.1241999999999997E-3</v>
      </c>
      <c r="K1161" t="s">
        <v>1436</v>
      </c>
      <c r="L1161" t="s">
        <v>1082</v>
      </c>
      <c r="M1161" t="s">
        <v>1094</v>
      </c>
      <c r="N1161">
        <v>0.3</v>
      </c>
      <c r="O1161" t="str">
        <f>B1161 &amp; E1161 &amp; D1161</f>
        <v>1039-Dakota #21</v>
      </c>
      <c r="P1161">
        <v>1.34484782608696E-5</v>
      </c>
      <c r="Q1161">
        <v>20300101</v>
      </c>
    </row>
    <row r="1162" spans="1:17" x14ac:dyDescent="0.25">
      <c r="A1162">
        <v>12736411</v>
      </c>
      <c r="B1162">
        <v>10</v>
      </c>
      <c r="D1162" t="s">
        <v>78</v>
      </c>
      <c r="E1162" t="s">
        <v>122</v>
      </c>
      <c r="F1162" t="s">
        <v>1155</v>
      </c>
      <c r="G1162" t="s">
        <v>1156</v>
      </c>
      <c r="H1162">
        <v>8.9099999999999997E-4</v>
      </c>
      <c r="I1162" t="s">
        <v>1080</v>
      </c>
      <c r="J1162">
        <v>8.9099999999999997E-4</v>
      </c>
      <c r="K1162" t="s">
        <v>1437</v>
      </c>
      <c r="L1162" t="s">
        <v>1082</v>
      </c>
      <c r="M1162" t="s">
        <v>1094</v>
      </c>
      <c r="N1162">
        <v>0.3</v>
      </c>
      <c r="O1162" t="str">
        <f>B1162 &amp; E1162 &amp; D1162</f>
        <v>1039-Dakota #21</v>
      </c>
      <c r="P1162">
        <v>2.9054347826086998E-6</v>
      </c>
      <c r="Q1162">
        <v>20300101</v>
      </c>
    </row>
    <row r="1163" spans="1:17" x14ac:dyDescent="0.25">
      <c r="A1163">
        <v>12736411</v>
      </c>
      <c r="B1163">
        <v>10</v>
      </c>
      <c r="D1163" t="s">
        <v>78</v>
      </c>
      <c r="E1163" t="s">
        <v>123</v>
      </c>
      <c r="F1163" t="s">
        <v>1158</v>
      </c>
      <c r="G1163" t="s">
        <v>1159</v>
      </c>
      <c r="H1163">
        <v>1.3875000000000001E-3</v>
      </c>
      <c r="I1163" t="s">
        <v>1080</v>
      </c>
      <c r="J1163">
        <v>1.3875000000000001E-3</v>
      </c>
      <c r="K1163" t="s">
        <v>1441</v>
      </c>
      <c r="L1163" t="s">
        <v>1082</v>
      </c>
      <c r="M1163" t="s">
        <v>1094</v>
      </c>
      <c r="N1163">
        <v>0.3</v>
      </c>
      <c r="O1163" t="str">
        <f>B1163 &amp; E1163 &amp; D1163</f>
        <v>1039-District House1</v>
      </c>
      <c r="P1163">
        <v>4.52445652173913E-6</v>
      </c>
      <c r="Q1163">
        <v>20300101</v>
      </c>
    </row>
    <row r="1164" spans="1:17" x14ac:dyDescent="0.25">
      <c r="A1164">
        <v>12736411</v>
      </c>
      <c r="B1164">
        <v>10</v>
      </c>
      <c r="D1164" t="s">
        <v>78</v>
      </c>
      <c r="E1164" t="s">
        <v>123</v>
      </c>
      <c r="F1164" t="s">
        <v>80</v>
      </c>
      <c r="G1164" t="s">
        <v>81</v>
      </c>
      <c r="H1164">
        <v>4.9173000000000001E-2</v>
      </c>
      <c r="I1164" t="s">
        <v>1080</v>
      </c>
      <c r="J1164">
        <v>4.9173000000000001E-2</v>
      </c>
      <c r="K1164" t="s">
        <v>1442</v>
      </c>
      <c r="L1164" t="s">
        <v>1082</v>
      </c>
      <c r="M1164" t="s">
        <v>1094</v>
      </c>
      <c r="N1164">
        <v>0.3</v>
      </c>
      <c r="O1164" t="str">
        <f>B1164 &amp; E1164 &amp; D1164</f>
        <v>1039-District House1</v>
      </c>
      <c r="P1164">
        <v>1.6034673913043501E-4</v>
      </c>
      <c r="Q1164">
        <v>20300101</v>
      </c>
    </row>
    <row r="1165" spans="1:17" x14ac:dyDescent="0.25">
      <c r="A1165">
        <v>12736411</v>
      </c>
      <c r="B1165">
        <v>10</v>
      </c>
      <c r="D1165" t="s">
        <v>78</v>
      </c>
      <c r="E1165" t="s">
        <v>123</v>
      </c>
      <c r="F1165" t="s">
        <v>1155</v>
      </c>
      <c r="G1165" t="s">
        <v>1156</v>
      </c>
      <c r="H1165">
        <v>1.3098E-2</v>
      </c>
      <c r="I1165" t="s">
        <v>1080</v>
      </c>
      <c r="J1165">
        <v>1.3098E-2</v>
      </c>
      <c r="K1165" t="s">
        <v>1375</v>
      </c>
      <c r="L1165" t="s">
        <v>1082</v>
      </c>
      <c r="M1165" t="s">
        <v>1094</v>
      </c>
      <c r="N1165">
        <v>0.3</v>
      </c>
      <c r="O1165" t="str">
        <f>B1165 &amp; E1165 &amp; D1165</f>
        <v>1039-District House1</v>
      </c>
      <c r="P1165">
        <v>4.2710869565217401E-5</v>
      </c>
      <c r="Q1165">
        <v>20300101</v>
      </c>
    </row>
    <row r="1166" spans="1:17" x14ac:dyDescent="0.25">
      <c r="A1166">
        <v>12736411</v>
      </c>
      <c r="B1166">
        <v>10</v>
      </c>
      <c r="D1166" t="s">
        <v>78</v>
      </c>
      <c r="E1166" t="s">
        <v>124</v>
      </c>
      <c r="F1166" t="s">
        <v>1158</v>
      </c>
      <c r="G1166" t="s">
        <v>1159</v>
      </c>
      <c r="H1166">
        <v>5.0723000000000001E-3</v>
      </c>
      <c r="I1166" t="s">
        <v>1080</v>
      </c>
      <c r="J1166">
        <v>5.0723000000000001E-3</v>
      </c>
      <c r="K1166" t="s">
        <v>1435</v>
      </c>
      <c r="L1166" t="s">
        <v>1082</v>
      </c>
      <c r="M1166" t="s">
        <v>1094</v>
      </c>
      <c r="N1166">
        <v>0.26500000000000001</v>
      </c>
      <c r="O1166" t="str">
        <f>B1166 &amp; E1166 &amp; D1166</f>
        <v>1039-Duques Hall'1</v>
      </c>
      <c r="P1166">
        <v>1.46104293478261E-5</v>
      </c>
      <c r="Q1166">
        <v>20300101</v>
      </c>
    </row>
    <row r="1167" spans="1:17" x14ac:dyDescent="0.25">
      <c r="A1167">
        <v>12736411</v>
      </c>
      <c r="B1167">
        <v>10</v>
      </c>
      <c r="D1167" t="s">
        <v>78</v>
      </c>
      <c r="E1167" t="s">
        <v>124</v>
      </c>
      <c r="F1167" t="s">
        <v>80</v>
      </c>
      <c r="G1167" t="s">
        <v>81</v>
      </c>
      <c r="H1167">
        <v>6.2108200000000002E-2</v>
      </c>
      <c r="I1167" t="s">
        <v>1080</v>
      </c>
      <c r="J1167">
        <v>6.2108200000000002E-2</v>
      </c>
      <c r="K1167" t="s">
        <v>1436</v>
      </c>
      <c r="L1167" t="s">
        <v>1082</v>
      </c>
      <c r="M1167" t="s">
        <v>1094</v>
      </c>
      <c r="N1167">
        <v>0.26500000000000001</v>
      </c>
      <c r="O1167" t="str">
        <f>B1167 &amp; E1167 &amp; D1167</f>
        <v>1039-Duques Hall'1</v>
      </c>
      <c r="P1167">
        <v>1.7889861956521701E-4</v>
      </c>
      <c r="Q1167">
        <v>20300101</v>
      </c>
    </row>
    <row r="1168" spans="1:17" x14ac:dyDescent="0.25">
      <c r="A1168">
        <v>12736411</v>
      </c>
      <c r="B1168">
        <v>10</v>
      </c>
      <c r="D1168" t="s">
        <v>78</v>
      </c>
      <c r="E1168" t="s">
        <v>124</v>
      </c>
      <c r="F1168" t="s">
        <v>1155</v>
      </c>
      <c r="G1168" t="s">
        <v>1156</v>
      </c>
      <c r="H1168">
        <v>1.3417800000000001E-2</v>
      </c>
      <c r="I1168" t="s">
        <v>1080</v>
      </c>
      <c r="J1168">
        <v>1.3417800000000001E-2</v>
      </c>
      <c r="K1168" t="s">
        <v>1437</v>
      </c>
      <c r="L1168" t="s">
        <v>1082</v>
      </c>
      <c r="M1168" t="s">
        <v>1094</v>
      </c>
      <c r="N1168">
        <v>0.26500000000000001</v>
      </c>
      <c r="O1168" t="str">
        <f>B1168 &amp; E1168 &amp; D1168</f>
        <v>1039-Duques Hall'1</v>
      </c>
      <c r="P1168">
        <v>3.8649097826087002E-5</v>
      </c>
      <c r="Q1168">
        <v>20300101</v>
      </c>
    </row>
    <row r="1169" spans="1:17" x14ac:dyDescent="0.25">
      <c r="A1169">
        <v>12736411</v>
      </c>
      <c r="B1169">
        <v>10</v>
      </c>
      <c r="D1169" t="s">
        <v>78</v>
      </c>
      <c r="E1169" t="s">
        <v>125</v>
      </c>
      <c r="F1169" t="s">
        <v>1158</v>
      </c>
      <c r="G1169" t="s">
        <v>1159</v>
      </c>
      <c r="H1169">
        <v>3.5428999999999999E-3</v>
      </c>
      <c r="I1169" t="s">
        <v>1080</v>
      </c>
      <c r="J1169">
        <v>3.5428999999999999E-3</v>
      </c>
      <c r="K1169" t="s">
        <v>1435</v>
      </c>
      <c r="L1169" t="s">
        <v>1082</v>
      </c>
      <c r="M1169" t="s">
        <v>1094</v>
      </c>
      <c r="N1169">
        <v>0.25</v>
      </c>
      <c r="O1169" t="str">
        <f>B1169 &amp; E1169 &amp; D1169</f>
        <v>1039-Elliott1</v>
      </c>
      <c r="P1169">
        <v>9.6274456521739106E-6</v>
      </c>
      <c r="Q1169">
        <v>20300101</v>
      </c>
    </row>
    <row r="1170" spans="1:17" x14ac:dyDescent="0.25">
      <c r="A1170">
        <v>12736411</v>
      </c>
      <c r="B1170">
        <v>10</v>
      </c>
      <c r="D1170" t="s">
        <v>78</v>
      </c>
      <c r="E1170" t="s">
        <v>125</v>
      </c>
      <c r="F1170" t="s">
        <v>80</v>
      </c>
      <c r="G1170" t="s">
        <v>81</v>
      </c>
      <c r="H1170">
        <v>4.3381000000000003E-2</v>
      </c>
      <c r="I1170" t="s">
        <v>1080</v>
      </c>
      <c r="J1170">
        <v>4.3381000000000003E-2</v>
      </c>
      <c r="K1170" t="s">
        <v>1436</v>
      </c>
      <c r="L1170" t="s">
        <v>1082</v>
      </c>
      <c r="M1170" t="s">
        <v>1094</v>
      </c>
      <c r="N1170">
        <v>0.25</v>
      </c>
      <c r="O1170" t="str">
        <f>B1170 &amp; E1170 &amp; D1170</f>
        <v>1039-Elliott1</v>
      </c>
      <c r="P1170">
        <v>1.1788315217391301E-4</v>
      </c>
      <c r="Q1170">
        <v>20300101</v>
      </c>
    </row>
    <row r="1171" spans="1:17" x14ac:dyDescent="0.25">
      <c r="A1171">
        <v>12736411</v>
      </c>
      <c r="B1171">
        <v>10</v>
      </c>
      <c r="D1171" t="s">
        <v>78</v>
      </c>
      <c r="E1171" t="s">
        <v>125</v>
      </c>
      <c r="F1171" t="s">
        <v>1155</v>
      </c>
      <c r="G1171" t="s">
        <v>1156</v>
      </c>
      <c r="H1171">
        <v>9.3720000000000001E-3</v>
      </c>
      <c r="I1171" t="s">
        <v>1080</v>
      </c>
      <c r="J1171">
        <v>9.3720000000000001E-3</v>
      </c>
      <c r="K1171" t="s">
        <v>1437</v>
      </c>
      <c r="L1171" t="s">
        <v>1082</v>
      </c>
      <c r="M1171" t="s">
        <v>1094</v>
      </c>
      <c r="N1171">
        <v>0.25</v>
      </c>
      <c r="O1171" t="str">
        <f>B1171 &amp; E1171 &amp; D1171</f>
        <v>1039-Elliott1</v>
      </c>
      <c r="P1171">
        <v>2.5467391304347799E-5</v>
      </c>
      <c r="Q1171">
        <v>20300101</v>
      </c>
    </row>
    <row r="1172" spans="1:17" x14ac:dyDescent="0.25">
      <c r="A1172">
        <v>12736411</v>
      </c>
      <c r="B1172">
        <v>10</v>
      </c>
      <c r="D1172" t="s">
        <v>78</v>
      </c>
      <c r="E1172" t="s">
        <v>126</v>
      </c>
      <c r="F1172" t="s">
        <v>1158</v>
      </c>
      <c r="G1172" t="s">
        <v>1159</v>
      </c>
      <c r="H1172">
        <v>1.6915999999999999E-3</v>
      </c>
      <c r="I1172" t="s">
        <v>1080</v>
      </c>
      <c r="J1172">
        <v>1.6915999999999999E-3</v>
      </c>
      <c r="K1172" t="s">
        <v>1435</v>
      </c>
      <c r="L1172" t="s">
        <v>1082</v>
      </c>
      <c r="M1172" t="s">
        <v>1094</v>
      </c>
      <c r="N1172">
        <v>0.28000000000000003</v>
      </c>
      <c r="O1172" t="str">
        <f>B1172 &amp; E1172 &amp; D1172</f>
        <v>1039-FS Key Hall1</v>
      </c>
      <c r="P1172">
        <v>5.1483478260869598E-6</v>
      </c>
      <c r="Q1172">
        <v>20300101</v>
      </c>
    </row>
    <row r="1173" spans="1:17" x14ac:dyDescent="0.25">
      <c r="A1173">
        <v>12736411</v>
      </c>
      <c r="B1173">
        <v>10</v>
      </c>
      <c r="D1173" t="s">
        <v>78</v>
      </c>
      <c r="E1173" t="s">
        <v>126</v>
      </c>
      <c r="F1173" t="s">
        <v>80</v>
      </c>
      <c r="G1173" t="s">
        <v>81</v>
      </c>
      <c r="H1173">
        <v>2.0712899999999999E-2</v>
      </c>
      <c r="I1173" t="s">
        <v>1080</v>
      </c>
      <c r="J1173">
        <v>2.0712899999999999E-2</v>
      </c>
      <c r="K1173" t="s">
        <v>1436</v>
      </c>
      <c r="L1173" t="s">
        <v>1082</v>
      </c>
      <c r="M1173" t="s">
        <v>1094</v>
      </c>
      <c r="N1173">
        <v>0.28000000000000003</v>
      </c>
      <c r="O1173" t="str">
        <f>B1173 &amp; E1173 &amp; D1173</f>
        <v>1039-FS Key Hall1</v>
      </c>
      <c r="P1173">
        <v>6.3039260869565198E-5</v>
      </c>
      <c r="Q1173">
        <v>20300101</v>
      </c>
    </row>
    <row r="1174" spans="1:17" x14ac:dyDescent="0.25">
      <c r="A1174">
        <v>12736411</v>
      </c>
      <c r="B1174">
        <v>10</v>
      </c>
      <c r="D1174" t="s">
        <v>78</v>
      </c>
      <c r="E1174" t="s">
        <v>126</v>
      </c>
      <c r="F1174" t="s">
        <v>1155</v>
      </c>
      <c r="G1174" t="s">
        <v>1156</v>
      </c>
      <c r="H1174">
        <v>4.4748000000000001E-3</v>
      </c>
      <c r="I1174" t="s">
        <v>1080</v>
      </c>
      <c r="J1174">
        <v>4.4748000000000001E-3</v>
      </c>
      <c r="K1174" t="s">
        <v>1437</v>
      </c>
      <c r="L1174" t="s">
        <v>1082</v>
      </c>
      <c r="M1174" t="s">
        <v>1094</v>
      </c>
      <c r="N1174">
        <v>0.28000000000000003</v>
      </c>
      <c r="O1174" t="str">
        <f>B1174 &amp; E1174 &amp; D1174</f>
        <v>1039-FS Key Hall1</v>
      </c>
      <c r="P1174">
        <v>1.3618956521739099E-5</v>
      </c>
      <c r="Q1174">
        <v>20300101</v>
      </c>
    </row>
    <row r="1175" spans="1:17" x14ac:dyDescent="0.25">
      <c r="A1175">
        <v>12736411</v>
      </c>
      <c r="B1175">
        <v>10</v>
      </c>
      <c r="D1175" t="s">
        <v>78</v>
      </c>
      <c r="E1175" t="s">
        <v>127</v>
      </c>
      <c r="F1175" t="s">
        <v>1158</v>
      </c>
      <c r="G1175" t="s">
        <v>1159</v>
      </c>
      <c r="H1175">
        <v>2.2455000000000001E-3</v>
      </c>
      <c r="I1175" t="s">
        <v>1080</v>
      </c>
      <c r="J1175">
        <v>2.2455000000000001E-3</v>
      </c>
      <c r="K1175" t="s">
        <v>1435</v>
      </c>
      <c r="L1175" t="s">
        <v>1082</v>
      </c>
      <c r="M1175" t="s">
        <v>1094</v>
      </c>
      <c r="N1175">
        <v>0.20399999999999999</v>
      </c>
      <c r="O1175" t="str">
        <f>B1175 &amp; E1175 &amp; D1175</f>
        <v>1039-Funger Hall1</v>
      </c>
      <c r="P1175">
        <v>4.9791521739130403E-6</v>
      </c>
      <c r="Q1175">
        <v>20300101</v>
      </c>
    </row>
    <row r="1176" spans="1:17" x14ac:dyDescent="0.25">
      <c r="A1176">
        <v>12736411</v>
      </c>
      <c r="B1176">
        <v>10</v>
      </c>
      <c r="D1176" t="s">
        <v>78</v>
      </c>
      <c r="E1176" t="s">
        <v>127</v>
      </c>
      <c r="F1176" t="s">
        <v>80</v>
      </c>
      <c r="G1176" t="s">
        <v>81</v>
      </c>
      <c r="H1176">
        <v>2.7494999999999999E-2</v>
      </c>
      <c r="I1176" t="s">
        <v>1080</v>
      </c>
      <c r="J1176">
        <v>2.7494999999999999E-2</v>
      </c>
      <c r="K1176" t="s">
        <v>1436</v>
      </c>
      <c r="L1176" t="s">
        <v>1082</v>
      </c>
      <c r="M1176" t="s">
        <v>1094</v>
      </c>
      <c r="N1176">
        <v>0.20399999999999999</v>
      </c>
      <c r="O1176" t="str">
        <f>B1176 &amp; E1176 &amp; D1176</f>
        <v>1039-Funger Hall1</v>
      </c>
      <c r="P1176">
        <v>6.09671739130435E-5</v>
      </c>
      <c r="Q1176">
        <v>20300101</v>
      </c>
    </row>
    <row r="1177" spans="1:17" x14ac:dyDescent="0.25">
      <c r="A1177">
        <v>12736411</v>
      </c>
      <c r="B1177">
        <v>10</v>
      </c>
      <c r="D1177" t="s">
        <v>78</v>
      </c>
      <c r="E1177" t="s">
        <v>127</v>
      </c>
      <c r="F1177" t="s">
        <v>1155</v>
      </c>
      <c r="G1177" t="s">
        <v>1156</v>
      </c>
      <c r="H1177">
        <v>5.94E-3</v>
      </c>
      <c r="I1177" t="s">
        <v>1080</v>
      </c>
      <c r="J1177">
        <v>5.94E-3</v>
      </c>
      <c r="K1177" t="s">
        <v>1437</v>
      </c>
      <c r="L1177" t="s">
        <v>1082</v>
      </c>
      <c r="M1177" t="s">
        <v>1094</v>
      </c>
      <c r="N1177">
        <v>0.20399999999999999</v>
      </c>
      <c r="O1177" t="str">
        <f>B1177 &amp; E1177 &amp; D1177</f>
        <v>1039-Funger Hall1</v>
      </c>
      <c r="P1177">
        <v>1.31713043478261E-5</v>
      </c>
      <c r="Q1177">
        <v>20300101</v>
      </c>
    </row>
    <row r="1178" spans="1:17" x14ac:dyDescent="0.25">
      <c r="A1178">
        <v>12736411</v>
      </c>
      <c r="B1178">
        <v>10</v>
      </c>
      <c r="D1178" t="s">
        <v>78</v>
      </c>
      <c r="E1178" t="s">
        <v>128</v>
      </c>
      <c r="F1178" t="s">
        <v>1158</v>
      </c>
      <c r="G1178" t="s">
        <v>1159</v>
      </c>
      <c r="H1178">
        <v>0</v>
      </c>
      <c r="I1178" t="s">
        <v>1080</v>
      </c>
      <c r="J1178">
        <v>0</v>
      </c>
      <c r="K1178" t="s">
        <v>1439</v>
      </c>
      <c r="L1178" t="s">
        <v>1082</v>
      </c>
      <c r="M1178" t="s">
        <v>1088</v>
      </c>
      <c r="N1178">
        <v>0.26</v>
      </c>
      <c r="O1178" t="str">
        <f>B1178 &amp; E1178 &amp; D1178</f>
        <v>1039-Gelman Library #11</v>
      </c>
      <c r="P1178">
        <v>0</v>
      </c>
      <c r="Q1178">
        <v>20300201</v>
      </c>
    </row>
    <row r="1179" spans="1:17" x14ac:dyDescent="0.25">
      <c r="A1179">
        <v>12736411</v>
      </c>
      <c r="B1179">
        <v>10</v>
      </c>
      <c r="D1179" t="s">
        <v>78</v>
      </c>
      <c r="E1179" t="s">
        <v>128</v>
      </c>
      <c r="F1179" t="s">
        <v>80</v>
      </c>
      <c r="G1179" t="s">
        <v>81</v>
      </c>
      <c r="H1179">
        <v>0</v>
      </c>
      <c r="I1179" t="s">
        <v>1080</v>
      </c>
      <c r="J1179">
        <v>0</v>
      </c>
      <c r="K1179" t="s">
        <v>1438</v>
      </c>
      <c r="L1179" t="s">
        <v>1082</v>
      </c>
      <c r="M1179" t="s">
        <v>1088</v>
      </c>
      <c r="N1179">
        <v>0.26</v>
      </c>
      <c r="O1179" t="str">
        <f>B1179 &amp; E1179 &amp; D1179</f>
        <v>1039-Gelman Library #11</v>
      </c>
      <c r="P1179">
        <v>0</v>
      </c>
      <c r="Q1179">
        <v>20300201</v>
      </c>
    </row>
    <row r="1180" spans="1:17" x14ac:dyDescent="0.25">
      <c r="A1180">
        <v>12736411</v>
      </c>
      <c r="B1180">
        <v>10</v>
      </c>
      <c r="D1180" t="s">
        <v>78</v>
      </c>
      <c r="E1180" t="s">
        <v>128</v>
      </c>
      <c r="F1180" t="s">
        <v>1155</v>
      </c>
      <c r="G1180" t="s">
        <v>1156</v>
      </c>
      <c r="H1180">
        <v>0</v>
      </c>
      <c r="I1180" t="s">
        <v>1080</v>
      </c>
      <c r="J1180">
        <v>0</v>
      </c>
      <c r="K1180" t="s">
        <v>1440</v>
      </c>
      <c r="L1180" t="s">
        <v>1082</v>
      </c>
      <c r="M1180" t="s">
        <v>1088</v>
      </c>
      <c r="N1180">
        <v>0.26</v>
      </c>
      <c r="O1180" t="str">
        <f>B1180 &amp; E1180 &amp; D1180</f>
        <v>1039-Gelman Library #11</v>
      </c>
      <c r="P1180">
        <v>0</v>
      </c>
      <c r="Q1180">
        <v>20300201</v>
      </c>
    </row>
    <row r="1181" spans="1:17" x14ac:dyDescent="0.25">
      <c r="A1181">
        <v>12736411</v>
      </c>
      <c r="B1181">
        <v>10</v>
      </c>
      <c r="D1181" t="s">
        <v>78</v>
      </c>
      <c r="E1181" t="s">
        <v>129</v>
      </c>
      <c r="F1181" t="s">
        <v>1158</v>
      </c>
      <c r="G1181" t="s">
        <v>1159</v>
      </c>
      <c r="H1181">
        <v>0</v>
      </c>
      <c r="I1181" t="s">
        <v>1080</v>
      </c>
      <c r="J1181">
        <v>0</v>
      </c>
      <c r="K1181" t="s">
        <v>1439</v>
      </c>
      <c r="L1181" t="s">
        <v>1082</v>
      </c>
      <c r="M1181" t="s">
        <v>1088</v>
      </c>
      <c r="N1181">
        <v>0.23599999999999999</v>
      </c>
      <c r="O1181" t="str">
        <f>B1181 &amp; E1181 &amp; D1181</f>
        <v>1039-Gelman Library #21</v>
      </c>
      <c r="P1181">
        <v>0</v>
      </c>
      <c r="Q1181">
        <v>20300201</v>
      </c>
    </row>
    <row r="1182" spans="1:17" x14ac:dyDescent="0.25">
      <c r="A1182">
        <v>12736411</v>
      </c>
      <c r="B1182">
        <v>10</v>
      </c>
      <c r="D1182" t="s">
        <v>78</v>
      </c>
      <c r="E1182" t="s">
        <v>129</v>
      </c>
      <c r="F1182" t="s">
        <v>80</v>
      </c>
      <c r="G1182" t="s">
        <v>81</v>
      </c>
      <c r="H1182">
        <v>0</v>
      </c>
      <c r="I1182" t="s">
        <v>1080</v>
      </c>
      <c r="J1182">
        <v>0</v>
      </c>
      <c r="K1182" t="s">
        <v>1438</v>
      </c>
      <c r="L1182" t="s">
        <v>1082</v>
      </c>
      <c r="M1182" t="s">
        <v>1088</v>
      </c>
      <c r="N1182">
        <v>0.23599999999999999</v>
      </c>
      <c r="O1182" t="str">
        <f>B1182 &amp; E1182 &amp; D1182</f>
        <v>1039-Gelman Library #21</v>
      </c>
      <c r="P1182">
        <v>0</v>
      </c>
      <c r="Q1182">
        <v>20300201</v>
      </c>
    </row>
    <row r="1183" spans="1:17" x14ac:dyDescent="0.25">
      <c r="A1183">
        <v>12736411</v>
      </c>
      <c r="B1183">
        <v>10</v>
      </c>
      <c r="D1183" t="s">
        <v>78</v>
      </c>
      <c r="E1183" t="s">
        <v>129</v>
      </c>
      <c r="F1183" t="s">
        <v>1155</v>
      </c>
      <c r="G1183" t="s">
        <v>1156</v>
      </c>
      <c r="H1183">
        <v>0</v>
      </c>
      <c r="I1183" t="s">
        <v>1080</v>
      </c>
      <c r="J1183">
        <v>0</v>
      </c>
      <c r="K1183" t="s">
        <v>1440</v>
      </c>
      <c r="L1183" t="s">
        <v>1082</v>
      </c>
      <c r="M1183" t="s">
        <v>1088</v>
      </c>
      <c r="N1183">
        <v>0.23599999999999999</v>
      </c>
      <c r="O1183" t="str">
        <f>B1183 &amp; E1183 &amp; D1183</f>
        <v>1039-Gelman Library #21</v>
      </c>
      <c r="P1183">
        <v>0</v>
      </c>
      <c r="Q1183">
        <v>20300201</v>
      </c>
    </row>
    <row r="1184" spans="1:17" x14ac:dyDescent="0.25">
      <c r="A1184">
        <v>12736411</v>
      </c>
      <c r="B1184">
        <v>10</v>
      </c>
      <c r="D1184" t="s">
        <v>78</v>
      </c>
      <c r="E1184" t="s">
        <v>130</v>
      </c>
      <c r="F1184" t="s">
        <v>1158</v>
      </c>
      <c r="G1184" t="s">
        <v>1159</v>
      </c>
      <c r="H1184">
        <v>1.3174E-3</v>
      </c>
      <c r="I1184" t="s">
        <v>1080</v>
      </c>
      <c r="J1184">
        <v>1.3174E-3</v>
      </c>
      <c r="K1184" t="s">
        <v>1435</v>
      </c>
      <c r="L1184" t="s">
        <v>1082</v>
      </c>
      <c r="M1184" t="s">
        <v>1094</v>
      </c>
      <c r="N1184">
        <v>0.28999999999999998</v>
      </c>
      <c r="O1184" t="str">
        <f>B1184 &amp; E1184 &amp; D1184</f>
        <v>1039-GSEHD1</v>
      </c>
      <c r="P1184">
        <v>4.1526739130434797E-6</v>
      </c>
      <c r="Q1184">
        <v>20300101</v>
      </c>
    </row>
    <row r="1185" spans="1:17" x14ac:dyDescent="0.25">
      <c r="A1185">
        <v>12736411</v>
      </c>
      <c r="B1185">
        <v>10</v>
      </c>
      <c r="D1185" t="s">
        <v>78</v>
      </c>
      <c r="E1185" t="s">
        <v>130</v>
      </c>
      <c r="F1185" t="s">
        <v>80</v>
      </c>
      <c r="G1185" t="s">
        <v>81</v>
      </c>
      <c r="H1185">
        <v>1.61304E-2</v>
      </c>
      <c r="I1185" t="s">
        <v>1080</v>
      </c>
      <c r="J1185">
        <v>1.61304E-2</v>
      </c>
      <c r="K1185" t="s">
        <v>1436</v>
      </c>
      <c r="L1185" t="s">
        <v>1082</v>
      </c>
      <c r="M1185" t="s">
        <v>1094</v>
      </c>
      <c r="N1185">
        <v>0.28999999999999998</v>
      </c>
      <c r="O1185" t="str">
        <f>B1185 &amp; E1185 &amp; D1185</f>
        <v>1039-GSEHD1</v>
      </c>
      <c r="P1185">
        <v>5.0845826086956502E-5</v>
      </c>
      <c r="Q1185">
        <v>20300101</v>
      </c>
    </row>
    <row r="1186" spans="1:17" x14ac:dyDescent="0.25">
      <c r="A1186">
        <v>12736411</v>
      </c>
      <c r="B1186">
        <v>10</v>
      </c>
      <c r="D1186" t="s">
        <v>78</v>
      </c>
      <c r="E1186" t="s">
        <v>130</v>
      </c>
      <c r="F1186" t="s">
        <v>1155</v>
      </c>
      <c r="G1186" t="s">
        <v>1156</v>
      </c>
      <c r="H1186">
        <v>3.4848000000000001E-3</v>
      </c>
      <c r="I1186" t="s">
        <v>1080</v>
      </c>
      <c r="J1186">
        <v>3.4848000000000001E-3</v>
      </c>
      <c r="K1186" t="s">
        <v>1437</v>
      </c>
      <c r="L1186" t="s">
        <v>1082</v>
      </c>
      <c r="M1186" t="s">
        <v>1094</v>
      </c>
      <c r="N1186">
        <v>0.28999999999999998</v>
      </c>
      <c r="O1186" t="str">
        <f>B1186 &amp; E1186 &amp; D1186</f>
        <v>1039-GSEHD1</v>
      </c>
      <c r="P1186">
        <v>1.09846956521739E-5</v>
      </c>
      <c r="Q1186">
        <v>20300101</v>
      </c>
    </row>
    <row r="1187" spans="1:17" x14ac:dyDescent="0.25">
      <c r="A1187">
        <v>12736411</v>
      </c>
      <c r="B1187">
        <v>10</v>
      </c>
      <c r="D1187" t="s">
        <v>78</v>
      </c>
      <c r="E1187" t="s">
        <v>131</v>
      </c>
      <c r="F1187" t="s">
        <v>1158</v>
      </c>
      <c r="G1187" t="s">
        <v>1159</v>
      </c>
      <c r="H1187">
        <v>1.2999000000000001E-3</v>
      </c>
      <c r="I1187" t="s">
        <v>1080</v>
      </c>
      <c r="J1187">
        <v>1.2999000000000001E-3</v>
      </c>
      <c r="K1187" t="s">
        <v>1435</v>
      </c>
      <c r="L1187" t="s">
        <v>1082</v>
      </c>
      <c r="M1187" t="s">
        <v>1094</v>
      </c>
      <c r="N1187">
        <v>0.27</v>
      </c>
      <c r="O1187" t="str">
        <f>B1187 &amp; E1187 &amp; D1187</f>
        <v>1039-Guthridge Hall1</v>
      </c>
      <c r="P1187">
        <v>3.8149239130434802E-6</v>
      </c>
      <c r="Q1187">
        <v>20300101</v>
      </c>
    </row>
    <row r="1188" spans="1:17" x14ac:dyDescent="0.25">
      <c r="A1188">
        <v>12736411</v>
      </c>
      <c r="B1188">
        <v>10</v>
      </c>
      <c r="D1188" t="s">
        <v>78</v>
      </c>
      <c r="E1188" t="s">
        <v>131</v>
      </c>
      <c r="F1188" t="s">
        <v>80</v>
      </c>
      <c r="G1188" t="s">
        <v>81</v>
      </c>
      <c r="H1188">
        <v>1.5916599999999999E-2</v>
      </c>
      <c r="I1188" t="s">
        <v>1080</v>
      </c>
      <c r="J1188">
        <v>1.5916599999999999E-2</v>
      </c>
      <c r="K1188" t="s">
        <v>1436</v>
      </c>
      <c r="L1188" t="s">
        <v>1082</v>
      </c>
      <c r="M1188" t="s">
        <v>1094</v>
      </c>
      <c r="N1188">
        <v>0.27</v>
      </c>
      <c r="O1188" t="str">
        <f>B1188 &amp; E1188 &amp; D1188</f>
        <v>1039-Guthridge Hall1</v>
      </c>
      <c r="P1188">
        <v>4.6711760869565202E-5</v>
      </c>
      <c r="Q1188">
        <v>20300101</v>
      </c>
    </row>
    <row r="1189" spans="1:17" x14ac:dyDescent="0.25">
      <c r="A1189">
        <v>12736411</v>
      </c>
      <c r="B1189">
        <v>10</v>
      </c>
      <c r="D1189" t="s">
        <v>78</v>
      </c>
      <c r="E1189" t="s">
        <v>131</v>
      </c>
      <c r="F1189" t="s">
        <v>1155</v>
      </c>
      <c r="G1189" t="s">
        <v>1156</v>
      </c>
      <c r="H1189">
        <v>3.4386E-3</v>
      </c>
      <c r="I1189" t="s">
        <v>1080</v>
      </c>
      <c r="J1189">
        <v>3.4386E-3</v>
      </c>
      <c r="K1189" t="s">
        <v>1437</v>
      </c>
      <c r="L1189" t="s">
        <v>1082</v>
      </c>
      <c r="M1189" t="s">
        <v>1094</v>
      </c>
      <c r="N1189">
        <v>0.27</v>
      </c>
      <c r="O1189" t="str">
        <f>B1189 &amp; E1189 &amp; D1189</f>
        <v>1039-Guthridge Hall1</v>
      </c>
      <c r="P1189">
        <v>1.00915434782609E-5</v>
      </c>
      <c r="Q1189">
        <v>20300101</v>
      </c>
    </row>
    <row r="1190" spans="1:17" x14ac:dyDescent="0.25">
      <c r="A1190">
        <v>12736411</v>
      </c>
      <c r="B1190">
        <v>10</v>
      </c>
      <c r="D1190" t="s">
        <v>78</v>
      </c>
      <c r="E1190" t="s">
        <v>132</v>
      </c>
      <c r="F1190" t="s">
        <v>1158</v>
      </c>
      <c r="G1190" t="s">
        <v>1159</v>
      </c>
      <c r="H1190">
        <v>3.4680000000000003E-4</v>
      </c>
      <c r="I1190" t="s">
        <v>1080</v>
      </c>
      <c r="J1190">
        <v>3.4680000000000003E-4</v>
      </c>
      <c r="K1190" t="s">
        <v>1435</v>
      </c>
      <c r="L1190" t="s">
        <v>1082</v>
      </c>
      <c r="M1190" t="s">
        <v>1094</v>
      </c>
      <c r="N1190">
        <v>0.23</v>
      </c>
      <c r="O1190" t="str">
        <f>B1190 &amp; E1190 &amp; D1190</f>
        <v>1039-Intl House1</v>
      </c>
      <c r="P1190">
        <v>8.6700000000000002E-7</v>
      </c>
      <c r="Q1190">
        <v>20300101</v>
      </c>
    </row>
    <row r="1191" spans="1:17" x14ac:dyDescent="0.25">
      <c r="A1191">
        <v>12736411</v>
      </c>
      <c r="B1191">
        <v>10</v>
      </c>
      <c r="D1191" t="s">
        <v>78</v>
      </c>
      <c r="E1191" t="s">
        <v>132</v>
      </c>
      <c r="F1191" t="s">
        <v>80</v>
      </c>
      <c r="G1191" t="s">
        <v>81</v>
      </c>
      <c r="H1191">
        <v>4.2464E-3</v>
      </c>
      <c r="I1191" t="s">
        <v>1080</v>
      </c>
      <c r="J1191">
        <v>4.2464E-3</v>
      </c>
      <c r="K1191" t="s">
        <v>1436</v>
      </c>
      <c r="L1191" t="s">
        <v>1082</v>
      </c>
      <c r="M1191" t="s">
        <v>1094</v>
      </c>
      <c r="N1191">
        <v>0.23</v>
      </c>
      <c r="O1191" t="str">
        <f>B1191 &amp; E1191 &amp; D1191</f>
        <v>1039-Intl House1</v>
      </c>
      <c r="P1191">
        <v>1.0616E-5</v>
      </c>
      <c r="Q1191">
        <v>20300101</v>
      </c>
    </row>
    <row r="1192" spans="1:17" x14ac:dyDescent="0.25">
      <c r="A1192">
        <v>12736411</v>
      </c>
      <c r="B1192">
        <v>10</v>
      </c>
      <c r="D1192" t="s">
        <v>78</v>
      </c>
      <c r="E1192" t="s">
        <v>132</v>
      </c>
      <c r="F1192" t="s">
        <v>1155</v>
      </c>
      <c r="G1192" t="s">
        <v>1156</v>
      </c>
      <c r="H1192">
        <v>9.1739999999999996E-4</v>
      </c>
      <c r="I1192" t="s">
        <v>1080</v>
      </c>
      <c r="J1192">
        <v>9.1739999999999996E-4</v>
      </c>
      <c r="K1192" t="s">
        <v>1437</v>
      </c>
      <c r="L1192" t="s">
        <v>1082</v>
      </c>
      <c r="M1192" t="s">
        <v>1094</v>
      </c>
      <c r="N1192">
        <v>0.23</v>
      </c>
      <c r="O1192" t="str">
        <f>B1192 &amp; E1192 &amp; D1192</f>
        <v>1039-Intl House1</v>
      </c>
      <c r="P1192">
        <v>2.2935000000000001E-6</v>
      </c>
      <c r="Q1192">
        <v>20300101</v>
      </c>
    </row>
    <row r="1193" spans="1:17" x14ac:dyDescent="0.25">
      <c r="A1193">
        <v>12736411</v>
      </c>
      <c r="B1193">
        <v>10</v>
      </c>
      <c r="D1193" t="s">
        <v>78</v>
      </c>
      <c r="E1193" t="s">
        <v>133</v>
      </c>
      <c r="F1193" t="s">
        <v>1158</v>
      </c>
      <c r="G1193" t="s">
        <v>1159</v>
      </c>
      <c r="H1193">
        <v>1.7714E-3</v>
      </c>
      <c r="I1193" t="s">
        <v>1080</v>
      </c>
      <c r="J1193">
        <v>1.7714E-3</v>
      </c>
      <c r="K1193" t="s">
        <v>1435</v>
      </c>
      <c r="L1193" t="s">
        <v>1082</v>
      </c>
      <c r="M1193" t="s">
        <v>1094</v>
      </c>
      <c r="N1193">
        <v>0.26300000000000001</v>
      </c>
      <c r="O1193" t="str">
        <f>B1193 &amp; E1193 &amp; D1193</f>
        <v>1039-Lafayette Hall1</v>
      </c>
      <c r="P1193">
        <v>5.0638934782608702E-6</v>
      </c>
      <c r="Q1193">
        <v>20300101</v>
      </c>
    </row>
    <row r="1194" spans="1:17" x14ac:dyDescent="0.25">
      <c r="A1194">
        <v>12736411</v>
      </c>
      <c r="B1194">
        <v>10</v>
      </c>
      <c r="D1194" t="s">
        <v>78</v>
      </c>
      <c r="E1194" t="s">
        <v>133</v>
      </c>
      <c r="F1194" t="s">
        <v>80</v>
      </c>
      <c r="G1194" t="s">
        <v>81</v>
      </c>
      <c r="H1194">
        <v>2.1690500000000001E-2</v>
      </c>
      <c r="I1194" t="s">
        <v>1080</v>
      </c>
      <c r="J1194">
        <v>2.1690500000000001E-2</v>
      </c>
      <c r="K1194" t="s">
        <v>1436</v>
      </c>
      <c r="L1194" t="s">
        <v>1082</v>
      </c>
      <c r="M1194" t="s">
        <v>1094</v>
      </c>
      <c r="N1194">
        <v>0.26300000000000001</v>
      </c>
      <c r="O1194" t="str">
        <f>B1194 &amp; E1194 &amp; D1194</f>
        <v>1039-Lafayette Hall1</v>
      </c>
      <c r="P1194">
        <v>6.2006538043478303E-5</v>
      </c>
      <c r="Q1194">
        <v>20300101</v>
      </c>
    </row>
    <row r="1195" spans="1:17" x14ac:dyDescent="0.25">
      <c r="A1195">
        <v>12736411</v>
      </c>
      <c r="B1195">
        <v>10</v>
      </c>
      <c r="D1195" t="s">
        <v>78</v>
      </c>
      <c r="E1195" t="s">
        <v>133</v>
      </c>
      <c r="F1195" t="s">
        <v>1155</v>
      </c>
      <c r="G1195" t="s">
        <v>1156</v>
      </c>
      <c r="H1195">
        <v>4.6860000000000001E-3</v>
      </c>
      <c r="I1195" t="s">
        <v>1080</v>
      </c>
      <c r="J1195">
        <v>4.6860000000000001E-3</v>
      </c>
      <c r="K1195" t="s">
        <v>1437</v>
      </c>
      <c r="L1195" t="s">
        <v>1082</v>
      </c>
      <c r="M1195" t="s">
        <v>1094</v>
      </c>
      <c r="N1195">
        <v>0.26300000000000001</v>
      </c>
      <c r="O1195" t="str">
        <f>B1195 &amp; E1195 &amp; D1195</f>
        <v>1039-Lafayette Hall1</v>
      </c>
      <c r="P1195">
        <v>1.3395847826087E-5</v>
      </c>
      <c r="Q1195">
        <v>20300101</v>
      </c>
    </row>
    <row r="1196" spans="1:17" x14ac:dyDescent="0.25">
      <c r="A1196">
        <v>12736411</v>
      </c>
      <c r="B1196">
        <v>10</v>
      </c>
      <c r="D1196" t="s">
        <v>78</v>
      </c>
      <c r="E1196" t="s">
        <v>134</v>
      </c>
      <c r="F1196" t="s">
        <v>1158</v>
      </c>
      <c r="G1196" t="s">
        <v>1159</v>
      </c>
      <c r="H1196">
        <v>2.0707999999999998E-3</v>
      </c>
      <c r="I1196" t="s">
        <v>1080</v>
      </c>
      <c r="J1196">
        <v>2.0707999999999998E-3</v>
      </c>
      <c r="K1196" t="s">
        <v>1435</v>
      </c>
      <c r="L1196" t="s">
        <v>1082</v>
      </c>
      <c r="M1196" t="s">
        <v>1094</v>
      </c>
      <c r="N1196">
        <v>0.21299999999999999</v>
      </c>
      <c r="O1196" t="str">
        <f>B1196 &amp; E1196 &amp; D1196</f>
        <v>1039-Law Center1</v>
      </c>
      <c r="P1196">
        <v>4.7943521739130399E-6</v>
      </c>
      <c r="Q1196">
        <v>20300101</v>
      </c>
    </row>
    <row r="1197" spans="1:17" x14ac:dyDescent="0.25">
      <c r="A1197">
        <v>12736411</v>
      </c>
      <c r="B1197">
        <v>10</v>
      </c>
      <c r="D1197" t="s">
        <v>78</v>
      </c>
      <c r="E1197" t="s">
        <v>134</v>
      </c>
      <c r="F1197" t="s">
        <v>80</v>
      </c>
      <c r="G1197" t="s">
        <v>81</v>
      </c>
      <c r="H1197">
        <v>2.5356500000000001E-2</v>
      </c>
      <c r="I1197" t="s">
        <v>1080</v>
      </c>
      <c r="J1197">
        <v>2.5356500000000001E-2</v>
      </c>
      <c r="K1197" t="s">
        <v>1436</v>
      </c>
      <c r="L1197" t="s">
        <v>1082</v>
      </c>
      <c r="M1197" t="s">
        <v>1094</v>
      </c>
      <c r="N1197">
        <v>0.21299999999999999</v>
      </c>
      <c r="O1197" t="str">
        <f>B1197 &amp; E1197 &amp; D1197</f>
        <v>1039-Law Center1</v>
      </c>
      <c r="P1197">
        <v>5.87058097826087E-5</v>
      </c>
      <c r="Q1197">
        <v>20300101</v>
      </c>
    </row>
    <row r="1198" spans="1:17" x14ac:dyDescent="0.25">
      <c r="A1198">
        <v>12736411</v>
      </c>
      <c r="B1198">
        <v>10</v>
      </c>
      <c r="D1198" t="s">
        <v>78</v>
      </c>
      <c r="E1198" t="s">
        <v>134</v>
      </c>
      <c r="F1198" t="s">
        <v>1155</v>
      </c>
      <c r="G1198" t="s">
        <v>1156</v>
      </c>
      <c r="H1198">
        <v>5.4780000000000002E-3</v>
      </c>
      <c r="I1198" t="s">
        <v>1080</v>
      </c>
      <c r="J1198">
        <v>5.4780000000000002E-3</v>
      </c>
      <c r="K1198" t="s">
        <v>1437</v>
      </c>
      <c r="L1198" t="s">
        <v>1082</v>
      </c>
      <c r="M1198" t="s">
        <v>1094</v>
      </c>
      <c r="N1198">
        <v>0.21299999999999999</v>
      </c>
      <c r="O1198" t="str">
        <f>B1198 &amp; E1198 &amp; D1198</f>
        <v>1039-Law Center1</v>
      </c>
      <c r="P1198">
        <v>1.26827608695652E-5</v>
      </c>
      <c r="Q1198">
        <v>20300101</v>
      </c>
    </row>
    <row r="1199" spans="1:17" x14ac:dyDescent="0.25">
      <c r="A1199">
        <v>12736411</v>
      </c>
      <c r="B1199">
        <v>10</v>
      </c>
      <c r="D1199" t="s">
        <v>78</v>
      </c>
      <c r="E1199" t="s">
        <v>135</v>
      </c>
      <c r="F1199" t="s">
        <v>1158</v>
      </c>
      <c r="G1199" t="s">
        <v>1159</v>
      </c>
      <c r="H1199">
        <v>3.8173999999999999E-3</v>
      </c>
      <c r="I1199" t="s">
        <v>1080</v>
      </c>
      <c r="J1199">
        <v>3.8173999999999999E-3</v>
      </c>
      <c r="K1199" t="s">
        <v>1435</v>
      </c>
      <c r="L1199" t="s">
        <v>1082</v>
      </c>
      <c r="M1199" t="s">
        <v>1094</v>
      </c>
      <c r="N1199">
        <v>0.26</v>
      </c>
      <c r="O1199" t="str">
        <f>B1199 &amp; E1199 &amp; D1199</f>
        <v>1039-Lerner Center1</v>
      </c>
      <c r="P1199">
        <v>1.07883043478261E-5</v>
      </c>
      <c r="Q1199">
        <v>20300101</v>
      </c>
    </row>
    <row r="1200" spans="1:17" x14ac:dyDescent="0.25">
      <c r="A1200">
        <v>12736411</v>
      </c>
      <c r="B1200">
        <v>10</v>
      </c>
      <c r="D1200" t="s">
        <v>78</v>
      </c>
      <c r="E1200" t="s">
        <v>135</v>
      </c>
      <c r="F1200" t="s">
        <v>80</v>
      </c>
      <c r="G1200" t="s">
        <v>81</v>
      </c>
      <c r="H1200">
        <v>4.6741499999999998E-2</v>
      </c>
      <c r="I1200" t="s">
        <v>1080</v>
      </c>
      <c r="J1200">
        <v>4.6741499999999998E-2</v>
      </c>
      <c r="K1200" t="s">
        <v>1436</v>
      </c>
      <c r="L1200" t="s">
        <v>1082</v>
      </c>
      <c r="M1200" t="s">
        <v>1094</v>
      </c>
      <c r="N1200">
        <v>0.26</v>
      </c>
      <c r="O1200" t="str">
        <f>B1200 &amp; E1200 &amp; D1200</f>
        <v>1039-Lerner Center1</v>
      </c>
      <c r="P1200">
        <v>1.32095543478261E-4</v>
      </c>
      <c r="Q1200">
        <v>20300101</v>
      </c>
    </row>
    <row r="1201" spans="1:17" x14ac:dyDescent="0.25">
      <c r="A1201">
        <v>12736411</v>
      </c>
      <c r="B1201">
        <v>10</v>
      </c>
      <c r="D1201" t="s">
        <v>78</v>
      </c>
      <c r="E1201" t="s">
        <v>135</v>
      </c>
      <c r="F1201" t="s">
        <v>1155</v>
      </c>
      <c r="G1201" t="s">
        <v>1156</v>
      </c>
      <c r="H1201">
        <v>1.0097999999999999E-2</v>
      </c>
      <c r="I1201" t="s">
        <v>1080</v>
      </c>
      <c r="J1201">
        <v>1.0097999999999999E-2</v>
      </c>
      <c r="K1201" t="s">
        <v>1437</v>
      </c>
      <c r="L1201" t="s">
        <v>1082</v>
      </c>
      <c r="M1201" t="s">
        <v>1094</v>
      </c>
      <c r="N1201">
        <v>0.26</v>
      </c>
      <c r="O1201" t="str">
        <f>B1201 &amp; E1201 &amp; D1201</f>
        <v>1039-Lerner Center1</v>
      </c>
      <c r="P1201">
        <v>2.8537826086956502E-5</v>
      </c>
      <c r="Q1201">
        <v>20300101</v>
      </c>
    </row>
    <row r="1202" spans="1:17" x14ac:dyDescent="0.25">
      <c r="A1202">
        <v>12736411</v>
      </c>
      <c r="B1202">
        <v>10</v>
      </c>
      <c r="D1202" t="s">
        <v>78</v>
      </c>
      <c r="E1202" t="s">
        <v>136</v>
      </c>
      <c r="F1202" t="s">
        <v>1158</v>
      </c>
      <c r="G1202" t="s">
        <v>1159</v>
      </c>
      <c r="H1202">
        <v>0</v>
      </c>
      <c r="I1202" t="s">
        <v>1080</v>
      </c>
      <c r="J1202">
        <v>0</v>
      </c>
      <c r="K1202" t="s">
        <v>1435</v>
      </c>
      <c r="L1202" t="s">
        <v>1082</v>
      </c>
      <c r="M1202" t="s">
        <v>1094</v>
      </c>
      <c r="N1202">
        <v>0.27</v>
      </c>
      <c r="O1202" t="str">
        <f>B1202 &amp; E1202 &amp; D1202</f>
        <v>1039-Lisner Hall1</v>
      </c>
      <c r="P1202">
        <v>0</v>
      </c>
      <c r="Q1202">
        <v>20300101</v>
      </c>
    </row>
    <row r="1203" spans="1:17" x14ac:dyDescent="0.25">
      <c r="A1203">
        <v>12736411</v>
      </c>
      <c r="B1203">
        <v>10</v>
      </c>
      <c r="D1203" t="s">
        <v>78</v>
      </c>
      <c r="E1203" t="s">
        <v>136</v>
      </c>
      <c r="F1203" t="s">
        <v>80</v>
      </c>
      <c r="G1203" t="s">
        <v>81</v>
      </c>
      <c r="H1203">
        <v>0</v>
      </c>
      <c r="I1203" t="s">
        <v>1080</v>
      </c>
      <c r="J1203">
        <v>0</v>
      </c>
      <c r="K1203" t="s">
        <v>1436</v>
      </c>
      <c r="L1203" t="s">
        <v>1082</v>
      </c>
      <c r="M1203" t="s">
        <v>1094</v>
      </c>
      <c r="N1203">
        <v>0.27</v>
      </c>
      <c r="O1203" t="str">
        <f>B1203 &amp; E1203 &amp; D1203</f>
        <v>1039-Lisner Hall1</v>
      </c>
      <c r="P1203">
        <v>0</v>
      </c>
      <c r="Q1203">
        <v>20300101</v>
      </c>
    </row>
    <row r="1204" spans="1:17" x14ac:dyDescent="0.25">
      <c r="A1204">
        <v>12736411</v>
      </c>
      <c r="B1204">
        <v>10</v>
      </c>
      <c r="D1204" t="s">
        <v>78</v>
      </c>
      <c r="E1204" t="s">
        <v>136</v>
      </c>
      <c r="F1204" t="s">
        <v>1155</v>
      </c>
      <c r="G1204" t="s">
        <v>1156</v>
      </c>
      <c r="H1204">
        <v>0</v>
      </c>
      <c r="I1204" t="s">
        <v>1080</v>
      </c>
      <c r="J1204">
        <v>0</v>
      </c>
      <c r="K1204" t="s">
        <v>1437</v>
      </c>
      <c r="L1204" t="s">
        <v>1082</v>
      </c>
      <c r="M1204" t="s">
        <v>1094</v>
      </c>
      <c r="N1204">
        <v>0.27</v>
      </c>
      <c r="O1204" t="str">
        <f>B1204 &amp; E1204 &amp; D1204</f>
        <v>1039-Lisner Hall1</v>
      </c>
      <c r="P1204">
        <v>0</v>
      </c>
      <c r="Q1204">
        <v>20300101</v>
      </c>
    </row>
    <row r="1205" spans="1:17" x14ac:dyDescent="0.25">
      <c r="A1205">
        <v>12736411</v>
      </c>
      <c r="B1205">
        <v>10</v>
      </c>
      <c r="D1205" t="s">
        <v>78</v>
      </c>
      <c r="E1205" t="s">
        <v>137</v>
      </c>
      <c r="F1205" t="s">
        <v>1158</v>
      </c>
      <c r="G1205" t="s">
        <v>1159</v>
      </c>
      <c r="H1205">
        <v>6.0630000000000005E-4</v>
      </c>
      <c r="I1205" t="s">
        <v>1080</v>
      </c>
      <c r="J1205">
        <v>6.0630000000000005E-4</v>
      </c>
      <c r="K1205" t="s">
        <v>1435</v>
      </c>
      <c r="L1205" t="s">
        <v>1082</v>
      </c>
      <c r="M1205" t="s">
        <v>1094</v>
      </c>
      <c r="N1205">
        <v>0.23599999999999999</v>
      </c>
      <c r="O1205" t="str">
        <f>B1205 &amp; E1205 &amp; D1205</f>
        <v>1039-Madison Hall1</v>
      </c>
      <c r="P1205">
        <v>1.55529130434783E-6</v>
      </c>
      <c r="Q1205">
        <v>20300101</v>
      </c>
    </row>
    <row r="1206" spans="1:17" x14ac:dyDescent="0.25">
      <c r="A1206">
        <v>12736411</v>
      </c>
      <c r="B1206">
        <v>10</v>
      </c>
      <c r="D1206" t="s">
        <v>78</v>
      </c>
      <c r="E1206" t="s">
        <v>137</v>
      </c>
      <c r="F1206" t="s">
        <v>80</v>
      </c>
      <c r="G1206" t="s">
        <v>81</v>
      </c>
      <c r="H1206">
        <v>7.4235999999999998E-3</v>
      </c>
      <c r="I1206" t="s">
        <v>1080</v>
      </c>
      <c r="J1206">
        <v>7.4235999999999998E-3</v>
      </c>
      <c r="K1206" t="s">
        <v>1436</v>
      </c>
      <c r="L1206" t="s">
        <v>1082</v>
      </c>
      <c r="M1206" t="s">
        <v>1094</v>
      </c>
      <c r="N1206">
        <v>0.23599999999999999</v>
      </c>
      <c r="O1206" t="str">
        <f>B1206 &amp; E1206 &amp; D1206</f>
        <v>1039-Madison Hall1</v>
      </c>
      <c r="P1206">
        <v>1.9043147826087001E-5</v>
      </c>
      <c r="Q1206">
        <v>20300101</v>
      </c>
    </row>
    <row r="1207" spans="1:17" x14ac:dyDescent="0.25">
      <c r="A1207">
        <v>12736411</v>
      </c>
      <c r="B1207">
        <v>10</v>
      </c>
      <c r="D1207" t="s">
        <v>78</v>
      </c>
      <c r="E1207" t="s">
        <v>137</v>
      </c>
      <c r="F1207" t="s">
        <v>1155</v>
      </c>
      <c r="G1207" t="s">
        <v>1156</v>
      </c>
      <c r="H1207">
        <v>1.6038000000000001E-3</v>
      </c>
      <c r="I1207" t="s">
        <v>1080</v>
      </c>
      <c r="J1207">
        <v>1.6038000000000001E-3</v>
      </c>
      <c r="K1207" t="s">
        <v>1437</v>
      </c>
      <c r="L1207" t="s">
        <v>1082</v>
      </c>
      <c r="M1207" t="s">
        <v>1094</v>
      </c>
      <c r="N1207">
        <v>0.23599999999999999</v>
      </c>
      <c r="O1207" t="str">
        <f>B1207 &amp; E1207 &amp; D1207</f>
        <v>1039-Madison Hall1</v>
      </c>
      <c r="P1207">
        <v>4.1140956521739103E-6</v>
      </c>
      <c r="Q1207">
        <v>20300101</v>
      </c>
    </row>
    <row r="1208" spans="1:17" x14ac:dyDescent="0.25">
      <c r="A1208">
        <v>12736411</v>
      </c>
      <c r="B1208">
        <v>10</v>
      </c>
      <c r="D1208" t="s">
        <v>78</v>
      </c>
      <c r="E1208" t="s">
        <v>138</v>
      </c>
      <c r="F1208" t="s">
        <v>1158</v>
      </c>
      <c r="G1208" t="s">
        <v>1159</v>
      </c>
      <c r="H1208">
        <v>1.5824999999999999E-3</v>
      </c>
      <c r="I1208" t="s">
        <v>1080</v>
      </c>
      <c r="J1208">
        <v>1.5824999999999999E-3</v>
      </c>
      <c r="K1208" t="s">
        <v>1441</v>
      </c>
      <c r="L1208" t="s">
        <v>1082</v>
      </c>
      <c r="M1208" t="s">
        <v>1094</v>
      </c>
      <c r="N1208">
        <v>0.28999999999999998</v>
      </c>
      <c r="O1208" t="str">
        <f>B1208 &amp; E1208 &amp; D1208</f>
        <v>1039-Marvin Center1</v>
      </c>
      <c r="P1208">
        <v>4.9883152173913002E-6</v>
      </c>
      <c r="Q1208">
        <v>20300101</v>
      </c>
    </row>
    <row r="1209" spans="1:17" x14ac:dyDescent="0.25">
      <c r="A1209">
        <v>12736411</v>
      </c>
      <c r="B1209">
        <v>10</v>
      </c>
      <c r="D1209" t="s">
        <v>78</v>
      </c>
      <c r="E1209" t="s">
        <v>138</v>
      </c>
      <c r="F1209" t="s">
        <v>80</v>
      </c>
      <c r="G1209" t="s">
        <v>81</v>
      </c>
      <c r="H1209">
        <v>5.6083800000000003E-2</v>
      </c>
      <c r="I1209" t="s">
        <v>1080</v>
      </c>
      <c r="J1209">
        <v>5.6083800000000003E-2</v>
      </c>
      <c r="K1209" t="s">
        <v>1442</v>
      </c>
      <c r="L1209" t="s">
        <v>1082</v>
      </c>
      <c r="M1209" t="s">
        <v>1094</v>
      </c>
      <c r="N1209">
        <v>0.28999999999999998</v>
      </c>
      <c r="O1209" t="str">
        <f>B1209 &amp; E1209 &amp; D1209</f>
        <v>1039-Marvin Center1</v>
      </c>
      <c r="P1209">
        <v>1.76785891304348E-4</v>
      </c>
      <c r="Q1209">
        <v>20300101</v>
      </c>
    </row>
    <row r="1210" spans="1:17" x14ac:dyDescent="0.25">
      <c r="A1210">
        <v>12736411</v>
      </c>
      <c r="B1210">
        <v>10</v>
      </c>
      <c r="D1210" t="s">
        <v>78</v>
      </c>
      <c r="E1210" t="s">
        <v>138</v>
      </c>
      <c r="F1210" t="s">
        <v>1155</v>
      </c>
      <c r="G1210" t="s">
        <v>1156</v>
      </c>
      <c r="H1210">
        <v>1.49388E-2</v>
      </c>
      <c r="I1210" t="s">
        <v>1080</v>
      </c>
      <c r="J1210">
        <v>1.49388E-2</v>
      </c>
      <c r="K1210" t="s">
        <v>1375</v>
      </c>
      <c r="L1210" t="s">
        <v>1082</v>
      </c>
      <c r="M1210" t="s">
        <v>1094</v>
      </c>
      <c r="N1210">
        <v>0.28999999999999998</v>
      </c>
      <c r="O1210" t="str">
        <f>B1210 &amp; E1210 &amp; D1210</f>
        <v>1039-Marvin Center1</v>
      </c>
      <c r="P1210">
        <v>4.7089695652173902E-5</v>
      </c>
      <c r="Q1210">
        <v>20300101</v>
      </c>
    </row>
    <row r="1211" spans="1:17" x14ac:dyDescent="0.25">
      <c r="A1211">
        <v>12736411</v>
      </c>
      <c r="B1211">
        <v>10</v>
      </c>
      <c r="D1211" t="s">
        <v>78</v>
      </c>
      <c r="E1211" t="s">
        <v>139</v>
      </c>
      <c r="F1211" t="s">
        <v>1158</v>
      </c>
      <c r="G1211" t="s">
        <v>1159</v>
      </c>
      <c r="H1211">
        <v>2.7975000000000001E-3</v>
      </c>
      <c r="I1211" t="s">
        <v>1080</v>
      </c>
      <c r="J1211">
        <v>2.7975000000000001E-3</v>
      </c>
      <c r="K1211" t="s">
        <v>1441</v>
      </c>
      <c r="L1211" t="s">
        <v>1082</v>
      </c>
      <c r="M1211" t="s">
        <v>1094</v>
      </c>
      <c r="N1211">
        <v>0.182</v>
      </c>
      <c r="O1211" t="str">
        <f>B1211 &amp; E1211 &amp; D1211</f>
        <v>1039-Milken Institute1</v>
      </c>
      <c r="P1211">
        <v>5.5341847826087003E-6</v>
      </c>
      <c r="Q1211">
        <v>20300101</v>
      </c>
    </row>
    <row r="1212" spans="1:17" x14ac:dyDescent="0.25">
      <c r="A1212">
        <v>12736411</v>
      </c>
      <c r="B1212">
        <v>10</v>
      </c>
      <c r="D1212" t="s">
        <v>78</v>
      </c>
      <c r="E1212" t="s">
        <v>139</v>
      </c>
      <c r="F1212" t="s">
        <v>80</v>
      </c>
      <c r="G1212" t="s">
        <v>81</v>
      </c>
      <c r="H1212">
        <v>9.9143400000000007E-2</v>
      </c>
      <c r="I1212" t="s">
        <v>1080</v>
      </c>
      <c r="J1212">
        <v>9.9143400000000007E-2</v>
      </c>
      <c r="K1212" t="s">
        <v>1442</v>
      </c>
      <c r="L1212" t="s">
        <v>1082</v>
      </c>
      <c r="M1212" t="s">
        <v>1094</v>
      </c>
      <c r="N1212">
        <v>0.182</v>
      </c>
      <c r="O1212" t="str">
        <f>B1212 &amp; E1212 &amp; D1212</f>
        <v>1039-Milken Institute1</v>
      </c>
      <c r="P1212">
        <v>1.96131508695652E-4</v>
      </c>
      <c r="Q1212">
        <v>20300101</v>
      </c>
    </row>
    <row r="1213" spans="1:17" x14ac:dyDescent="0.25">
      <c r="A1213">
        <v>12736411</v>
      </c>
      <c r="B1213">
        <v>10</v>
      </c>
      <c r="D1213" t="s">
        <v>78</v>
      </c>
      <c r="E1213" t="s">
        <v>139</v>
      </c>
      <c r="F1213" t="s">
        <v>1155</v>
      </c>
      <c r="G1213" t="s">
        <v>1156</v>
      </c>
      <c r="H1213">
        <v>2.6408399999999999E-2</v>
      </c>
      <c r="I1213" t="s">
        <v>1080</v>
      </c>
      <c r="J1213">
        <v>2.6408399999999999E-2</v>
      </c>
      <c r="K1213" t="s">
        <v>1375</v>
      </c>
      <c r="L1213" t="s">
        <v>1082</v>
      </c>
      <c r="M1213" t="s">
        <v>1094</v>
      </c>
      <c r="N1213">
        <v>0.182</v>
      </c>
      <c r="O1213" t="str">
        <f>B1213 &amp; E1213 &amp; D1213</f>
        <v>1039-Milken Institute1</v>
      </c>
      <c r="P1213">
        <v>5.2242704347826102E-5</v>
      </c>
      <c r="Q1213">
        <v>20300101</v>
      </c>
    </row>
    <row r="1214" spans="1:17" x14ac:dyDescent="0.25">
      <c r="A1214">
        <v>12736411</v>
      </c>
      <c r="B1214">
        <v>10</v>
      </c>
      <c r="D1214" t="s">
        <v>78</v>
      </c>
      <c r="E1214" t="s">
        <v>140</v>
      </c>
      <c r="F1214" t="s">
        <v>1158</v>
      </c>
      <c r="G1214" t="s">
        <v>1159</v>
      </c>
      <c r="H1214">
        <v>0</v>
      </c>
      <c r="I1214" t="s">
        <v>1080</v>
      </c>
      <c r="J1214">
        <v>0</v>
      </c>
      <c r="K1214" t="s">
        <v>1435</v>
      </c>
      <c r="L1214" t="s">
        <v>1082</v>
      </c>
      <c r="M1214" t="s">
        <v>1094</v>
      </c>
      <c r="N1214">
        <v>0.37</v>
      </c>
      <c r="O1214" t="str">
        <f>B1214 &amp; E1214 &amp; D1214</f>
        <v>1039-Mitchell Hall1</v>
      </c>
      <c r="P1214">
        <v>0</v>
      </c>
      <c r="Q1214">
        <v>20300101</v>
      </c>
    </row>
    <row r="1215" spans="1:17" x14ac:dyDescent="0.25">
      <c r="A1215">
        <v>12736411</v>
      </c>
      <c r="B1215">
        <v>10</v>
      </c>
      <c r="D1215" t="s">
        <v>78</v>
      </c>
      <c r="E1215" t="s">
        <v>140</v>
      </c>
      <c r="F1215" t="s">
        <v>80</v>
      </c>
      <c r="G1215" t="s">
        <v>81</v>
      </c>
      <c r="H1215">
        <v>0</v>
      </c>
      <c r="I1215" t="s">
        <v>1080</v>
      </c>
      <c r="J1215">
        <v>0</v>
      </c>
      <c r="K1215" t="s">
        <v>1436</v>
      </c>
      <c r="L1215" t="s">
        <v>1082</v>
      </c>
      <c r="M1215" t="s">
        <v>1094</v>
      </c>
      <c r="N1215">
        <v>0.37</v>
      </c>
      <c r="O1215" t="str">
        <f>B1215 &amp; E1215 &amp; D1215</f>
        <v>1039-Mitchell Hall1</v>
      </c>
      <c r="P1215">
        <v>0</v>
      </c>
      <c r="Q1215">
        <v>20300101</v>
      </c>
    </row>
    <row r="1216" spans="1:17" x14ac:dyDescent="0.25">
      <c r="A1216">
        <v>12736411</v>
      </c>
      <c r="B1216">
        <v>10</v>
      </c>
      <c r="D1216" t="s">
        <v>78</v>
      </c>
      <c r="E1216" t="s">
        <v>140</v>
      </c>
      <c r="F1216" t="s">
        <v>1155</v>
      </c>
      <c r="G1216" t="s">
        <v>1156</v>
      </c>
      <c r="H1216">
        <v>0</v>
      </c>
      <c r="I1216" t="s">
        <v>1080</v>
      </c>
      <c r="J1216">
        <v>0</v>
      </c>
      <c r="K1216" t="s">
        <v>1437</v>
      </c>
      <c r="L1216" t="s">
        <v>1082</v>
      </c>
      <c r="M1216" t="s">
        <v>1094</v>
      </c>
      <c r="N1216">
        <v>0.37</v>
      </c>
      <c r="O1216" t="str">
        <f>B1216 &amp; E1216 &amp; D1216</f>
        <v>1039-Mitchell Hall1</v>
      </c>
      <c r="P1216">
        <v>0</v>
      </c>
      <c r="Q1216">
        <v>20300101</v>
      </c>
    </row>
    <row r="1217" spans="1:17" x14ac:dyDescent="0.25">
      <c r="A1217">
        <v>12736411</v>
      </c>
      <c r="B1217">
        <v>10</v>
      </c>
      <c r="D1217" t="s">
        <v>78</v>
      </c>
      <c r="E1217" t="s">
        <v>141</v>
      </c>
      <c r="F1217" t="s">
        <v>1158</v>
      </c>
      <c r="G1217" t="s">
        <v>1159</v>
      </c>
      <c r="H1217">
        <v>1.8711999999999999E-3</v>
      </c>
      <c r="I1217" t="s">
        <v>1080</v>
      </c>
      <c r="J1217">
        <v>1.8711999999999999E-3</v>
      </c>
      <c r="K1217" t="s">
        <v>1435</v>
      </c>
      <c r="L1217" t="s">
        <v>1082</v>
      </c>
      <c r="M1217" t="s">
        <v>1094</v>
      </c>
      <c r="N1217">
        <v>0.27</v>
      </c>
      <c r="O1217" t="str">
        <f>B1217 &amp; E1217 &amp; D1217</f>
        <v>1039-Monroe Hall1</v>
      </c>
      <c r="P1217">
        <v>5.4915652173913E-6</v>
      </c>
      <c r="Q1217">
        <v>20300101</v>
      </c>
    </row>
    <row r="1218" spans="1:17" x14ac:dyDescent="0.25">
      <c r="A1218">
        <v>12736411</v>
      </c>
      <c r="B1218">
        <v>10</v>
      </c>
      <c r="D1218" t="s">
        <v>78</v>
      </c>
      <c r="E1218" t="s">
        <v>141</v>
      </c>
      <c r="F1218" t="s">
        <v>80</v>
      </c>
      <c r="G1218" t="s">
        <v>81</v>
      </c>
      <c r="H1218">
        <v>2.2912499999999999E-2</v>
      </c>
      <c r="I1218" t="s">
        <v>1080</v>
      </c>
      <c r="J1218">
        <v>2.2912499999999999E-2</v>
      </c>
      <c r="K1218" t="s">
        <v>1436</v>
      </c>
      <c r="L1218" t="s">
        <v>1082</v>
      </c>
      <c r="M1218" t="s">
        <v>1094</v>
      </c>
      <c r="N1218">
        <v>0.27</v>
      </c>
      <c r="O1218" t="str">
        <f>B1218 &amp; E1218 &amp; D1218</f>
        <v>1039-Monroe Hall1</v>
      </c>
      <c r="P1218">
        <v>6.7243206521739102E-5</v>
      </c>
      <c r="Q1218">
        <v>20300101</v>
      </c>
    </row>
    <row r="1219" spans="1:17" x14ac:dyDescent="0.25">
      <c r="A1219">
        <v>12736411</v>
      </c>
      <c r="B1219">
        <v>10</v>
      </c>
      <c r="D1219" t="s">
        <v>78</v>
      </c>
      <c r="E1219" t="s">
        <v>141</v>
      </c>
      <c r="F1219" t="s">
        <v>1155</v>
      </c>
      <c r="G1219" t="s">
        <v>1156</v>
      </c>
      <c r="H1219">
        <v>4.9500000000000004E-3</v>
      </c>
      <c r="I1219" t="s">
        <v>1080</v>
      </c>
      <c r="J1219">
        <v>4.9500000000000004E-3</v>
      </c>
      <c r="K1219" t="s">
        <v>1437</v>
      </c>
      <c r="L1219" t="s">
        <v>1082</v>
      </c>
      <c r="M1219" t="s">
        <v>1094</v>
      </c>
      <c r="N1219">
        <v>0.27</v>
      </c>
      <c r="O1219" t="str">
        <f>B1219 &amp; E1219 &amp; D1219</f>
        <v>1039-Monroe Hall1</v>
      </c>
      <c r="P1219">
        <v>1.45271739130435E-5</v>
      </c>
      <c r="Q1219">
        <v>20300101</v>
      </c>
    </row>
    <row r="1220" spans="1:17" x14ac:dyDescent="0.25">
      <c r="A1220">
        <v>12736411</v>
      </c>
      <c r="B1220">
        <v>10</v>
      </c>
      <c r="D1220" t="s">
        <v>78</v>
      </c>
      <c r="E1220" t="s">
        <v>142</v>
      </c>
      <c r="F1220" t="s">
        <v>1158</v>
      </c>
      <c r="G1220" t="s">
        <v>1159</v>
      </c>
      <c r="H1220">
        <v>3.2385000000000001E-3</v>
      </c>
      <c r="I1220" t="s">
        <v>1080</v>
      </c>
      <c r="J1220">
        <v>3.2385000000000001E-3</v>
      </c>
      <c r="K1220" t="s">
        <v>1435</v>
      </c>
      <c r="L1220" t="s">
        <v>1082</v>
      </c>
      <c r="M1220" t="s">
        <v>1094</v>
      </c>
      <c r="N1220">
        <v>0.27500000000000002</v>
      </c>
      <c r="O1220" t="str">
        <f>B1220 &amp; E1220 &amp; D1220</f>
        <v>1039-MPA1</v>
      </c>
      <c r="P1220">
        <v>9.6802989130434808E-6</v>
      </c>
      <c r="Q1220">
        <v>20300101</v>
      </c>
    </row>
    <row r="1221" spans="1:17" x14ac:dyDescent="0.25">
      <c r="A1221">
        <v>12736411</v>
      </c>
      <c r="B1221">
        <v>10</v>
      </c>
      <c r="D1221" t="s">
        <v>78</v>
      </c>
      <c r="E1221" t="s">
        <v>142</v>
      </c>
      <c r="F1221" t="s">
        <v>80</v>
      </c>
      <c r="G1221" t="s">
        <v>81</v>
      </c>
      <c r="H1221">
        <v>3.9653899999999999E-2</v>
      </c>
      <c r="I1221" t="s">
        <v>1080</v>
      </c>
      <c r="J1221">
        <v>3.9653899999999999E-2</v>
      </c>
      <c r="K1221" t="s">
        <v>1436</v>
      </c>
      <c r="L1221" t="s">
        <v>1082</v>
      </c>
      <c r="M1221" t="s">
        <v>1094</v>
      </c>
      <c r="N1221">
        <v>0.27500000000000002</v>
      </c>
      <c r="O1221" t="str">
        <f>B1221 &amp; E1221 &amp; D1221</f>
        <v>1039-MPA1</v>
      </c>
      <c r="P1221">
        <v>1.1853067934782601E-4</v>
      </c>
      <c r="Q1221">
        <v>20300101</v>
      </c>
    </row>
    <row r="1222" spans="1:17" x14ac:dyDescent="0.25">
      <c r="A1222">
        <v>12736411</v>
      </c>
      <c r="B1222">
        <v>10</v>
      </c>
      <c r="D1222" t="s">
        <v>78</v>
      </c>
      <c r="E1222" t="s">
        <v>142</v>
      </c>
      <c r="F1222" t="s">
        <v>1155</v>
      </c>
      <c r="G1222" t="s">
        <v>1156</v>
      </c>
      <c r="H1222">
        <v>8.5667999999999994E-3</v>
      </c>
      <c r="I1222" t="s">
        <v>1080</v>
      </c>
      <c r="J1222">
        <v>8.5667999999999994E-3</v>
      </c>
      <c r="K1222" t="s">
        <v>1437</v>
      </c>
      <c r="L1222" t="s">
        <v>1082</v>
      </c>
      <c r="M1222" t="s">
        <v>1094</v>
      </c>
      <c r="N1222">
        <v>0.27500000000000002</v>
      </c>
      <c r="O1222" t="str">
        <f>B1222 &amp; E1222 &amp; D1222</f>
        <v>1039-MPA1</v>
      </c>
      <c r="P1222">
        <v>2.56072826086957E-5</v>
      </c>
      <c r="Q1222">
        <v>20300101</v>
      </c>
    </row>
    <row r="1223" spans="1:17" x14ac:dyDescent="0.25">
      <c r="A1223">
        <v>12736411</v>
      </c>
      <c r="B1223">
        <v>10</v>
      </c>
      <c r="D1223" t="s">
        <v>78</v>
      </c>
      <c r="E1223" t="s">
        <v>143</v>
      </c>
      <c r="F1223" t="s">
        <v>1158</v>
      </c>
      <c r="G1223" t="s">
        <v>1159</v>
      </c>
      <c r="H1223">
        <v>0</v>
      </c>
      <c r="I1223" t="s">
        <v>1080</v>
      </c>
      <c r="J1223">
        <v>0</v>
      </c>
      <c r="K1223" t="s">
        <v>1439</v>
      </c>
      <c r="L1223" t="s">
        <v>1082</v>
      </c>
      <c r="M1223" t="s">
        <v>1088</v>
      </c>
      <c r="N1223">
        <v>0.24</v>
      </c>
      <c r="O1223" t="str">
        <f>B1223 &amp; E1223 &amp; D1223</f>
        <v>1039-Museum (Textile)1</v>
      </c>
      <c r="P1223">
        <v>0</v>
      </c>
      <c r="Q1223">
        <v>20300201</v>
      </c>
    </row>
    <row r="1224" spans="1:17" x14ac:dyDescent="0.25">
      <c r="A1224">
        <v>12736411</v>
      </c>
      <c r="B1224">
        <v>10</v>
      </c>
      <c r="D1224" t="s">
        <v>78</v>
      </c>
      <c r="E1224" t="s">
        <v>143</v>
      </c>
      <c r="F1224" t="s">
        <v>80</v>
      </c>
      <c r="G1224" t="s">
        <v>81</v>
      </c>
      <c r="H1224">
        <v>0</v>
      </c>
      <c r="I1224" t="s">
        <v>1080</v>
      </c>
      <c r="J1224">
        <v>0</v>
      </c>
      <c r="K1224" t="s">
        <v>1438</v>
      </c>
      <c r="L1224" t="s">
        <v>1082</v>
      </c>
      <c r="M1224" t="s">
        <v>1088</v>
      </c>
      <c r="N1224">
        <v>0.24</v>
      </c>
      <c r="O1224" t="str">
        <f>B1224 &amp; E1224 &amp; D1224</f>
        <v>1039-Museum (Textile)1</v>
      </c>
      <c r="P1224">
        <v>0</v>
      </c>
      <c r="Q1224">
        <v>20300201</v>
      </c>
    </row>
    <row r="1225" spans="1:17" x14ac:dyDescent="0.25">
      <c r="A1225">
        <v>12736411</v>
      </c>
      <c r="B1225">
        <v>10</v>
      </c>
      <c r="D1225" t="s">
        <v>78</v>
      </c>
      <c r="E1225" t="s">
        <v>143</v>
      </c>
      <c r="F1225" t="s">
        <v>1155</v>
      </c>
      <c r="G1225" t="s">
        <v>1156</v>
      </c>
      <c r="H1225">
        <v>0</v>
      </c>
      <c r="I1225" t="s">
        <v>1080</v>
      </c>
      <c r="J1225">
        <v>0</v>
      </c>
      <c r="K1225" t="s">
        <v>1440</v>
      </c>
      <c r="L1225" t="s">
        <v>1082</v>
      </c>
      <c r="M1225" t="s">
        <v>1088</v>
      </c>
      <c r="N1225">
        <v>0.24</v>
      </c>
      <c r="O1225" t="str">
        <f>B1225 &amp; E1225 &amp; D1225</f>
        <v>1039-Museum (Textile)1</v>
      </c>
      <c r="P1225">
        <v>0</v>
      </c>
      <c r="Q1225">
        <v>20300201</v>
      </c>
    </row>
    <row r="1226" spans="1:17" x14ac:dyDescent="0.25">
      <c r="A1226">
        <v>12736411</v>
      </c>
      <c r="B1226">
        <v>10</v>
      </c>
      <c r="D1226" t="s">
        <v>78</v>
      </c>
      <c r="E1226" t="s">
        <v>144</v>
      </c>
      <c r="F1226" t="s">
        <v>1158</v>
      </c>
      <c r="G1226" t="s">
        <v>1159</v>
      </c>
      <c r="H1226">
        <v>1.4222E-3</v>
      </c>
      <c r="I1226" t="s">
        <v>1080</v>
      </c>
      <c r="J1226">
        <v>1.4222E-3</v>
      </c>
      <c r="K1226" t="s">
        <v>1435</v>
      </c>
      <c r="L1226" t="s">
        <v>1082</v>
      </c>
      <c r="M1226" t="s">
        <v>1094</v>
      </c>
      <c r="N1226">
        <v>0.26</v>
      </c>
      <c r="O1226" t="str">
        <f>B1226 &amp; E1226 &amp; D1226</f>
        <v>1039-Potomac House1</v>
      </c>
      <c r="P1226">
        <v>4.01926086956522E-6</v>
      </c>
      <c r="Q1226">
        <v>20300101</v>
      </c>
    </row>
    <row r="1227" spans="1:17" x14ac:dyDescent="0.25">
      <c r="A1227">
        <v>12736411</v>
      </c>
      <c r="B1227">
        <v>10</v>
      </c>
      <c r="D1227" t="s">
        <v>78</v>
      </c>
      <c r="E1227" t="s">
        <v>144</v>
      </c>
      <c r="F1227" t="s">
        <v>80</v>
      </c>
      <c r="G1227" t="s">
        <v>81</v>
      </c>
      <c r="H1227">
        <v>1.7413499999999998E-2</v>
      </c>
      <c r="I1227" t="s">
        <v>1080</v>
      </c>
      <c r="J1227">
        <v>1.7413499999999998E-2</v>
      </c>
      <c r="K1227" t="s">
        <v>1436</v>
      </c>
      <c r="L1227" t="s">
        <v>1082</v>
      </c>
      <c r="M1227" t="s">
        <v>1094</v>
      </c>
      <c r="N1227">
        <v>0.26</v>
      </c>
      <c r="O1227" t="str">
        <f>B1227 &amp; E1227 &amp; D1227</f>
        <v>1039-Potomac House1</v>
      </c>
      <c r="P1227">
        <v>4.9212065217391298E-5</v>
      </c>
      <c r="Q1227">
        <v>20300101</v>
      </c>
    </row>
    <row r="1228" spans="1:17" x14ac:dyDescent="0.25">
      <c r="A1228">
        <v>12736411</v>
      </c>
      <c r="B1228">
        <v>10</v>
      </c>
      <c r="D1228" t="s">
        <v>78</v>
      </c>
      <c r="E1228" t="s">
        <v>144</v>
      </c>
      <c r="F1228" t="s">
        <v>1155</v>
      </c>
      <c r="G1228" t="s">
        <v>1156</v>
      </c>
      <c r="H1228">
        <v>3.7620000000000002E-3</v>
      </c>
      <c r="I1228" t="s">
        <v>1080</v>
      </c>
      <c r="J1228">
        <v>3.7620000000000002E-3</v>
      </c>
      <c r="K1228" t="s">
        <v>1437</v>
      </c>
      <c r="L1228" t="s">
        <v>1082</v>
      </c>
      <c r="M1228" t="s">
        <v>1094</v>
      </c>
      <c r="N1228">
        <v>0.26</v>
      </c>
      <c r="O1228" t="str">
        <f>B1228 &amp; E1228 &amp; D1228</f>
        <v>1039-Potomac House1</v>
      </c>
      <c r="P1228">
        <v>1.06317391304348E-5</v>
      </c>
      <c r="Q1228">
        <v>20300101</v>
      </c>
    </row>
    <row r="1229" spans="1:17" x14ac:dyDescent="0.25">
      <c r="A1229">
        <v>12736411</v>
      </c>
      <c r="B1229">
        <v>10</v>
      </c>
      <c r="D1229" t="s">
        <v>78</v>
      </c>
      <c r="E1229" t="s">
        <v>145</v>
      </c>
      <c r="F1229" t="s">
        <v>1158</v>
      </c>
      <c r="G1229" t="s">
        <v>1159</v>
      </c>
      <c r="H1229">
        <v>3.4811999999999998E-3</v>
      </c>
      <c r="I1229" t="s">
        <v>1080</v>
      </c>
      <c r="J1229">
        <v>3.4811999999999998E-3</v>
      </c>
      <c r="K1229" t="s">
        <v>1441</v>
      </c>
      <c r="L1229" t="s">
        <v>1082</v>
      </c>
      <c r="M1229" t="s">
        <v>1094</v>
      </c>
      <c r="N1229">
        <v>0.247</v>
      </c>
      <c r="O1229" t="str">
        <f>B1229 &amp; E1229 &amp; D1229</f>
        <v>1039-Ross Hall #11</v>
      </c>
      <c r="P1229">
        <v>9.3462652173913005E-6</v>
      </c>
      <c r="Q1229">
        <v>20300101</v>
      </c>
    </row>
    <row r="1230" spans="1:17" x14ac:dyDescent="0.25">
      <c r="A1230">
        <v>12736411</v>
      </c>
      <c r="B1230">
        <v>10</v>
      </c>
      <c r="D1230" t="s">
        <v>78</v>
      </c>
      <c r="E1230" t="s">
        <v>145</v>
      </c>
      <c r="F1230" t="s">
        <v>80</v>
      </c>
      <c r="G1230" t="s">
        <v>81</v>
      </c>
      <c r="H1230">
        <v>0.123376</v>
      </c>
      <c r="I1230" t="s">
        <v>1080</v>
      </c>
      <c r="J1230">
        <v>0.123376</v>
      </c>
      <c r="K1230" t="s">
        <v>1442</v>
      </c>
      <c r="L1230" t="s">
        <v>1082</v>
      </c>
      <c r="M1230" t="s">
        <v>1094</v>
      </c>
      <c r="N1230">
        <v>0.247</v>
      </c>
      <c r="O1230" t="str">
        <f>B1230 &amp; E1230 &amp; D1230</f>
        <v>1039-Ross Hall #11</v>
      </c>
      <c r="P1230">
        <v>3.3123773913043498E-4</v>
      </c>
      <c r="Q1230">
        <v>20300101</v>
      </c>
    </row>
    <row r="1231" spans="1:17" x14ac:dyDescent="0.25">
      <c r="A1231">
        <v>12736411</v>
      </c>
      <c r="B1231">
        <v>10</v>
      </c>
      <c r="D1231" t="s">
        <v>78</v>
      </c>
      <c r="E1231" t="s">
        <v>145</v>
      </c>
      <c r="F1231" t="s">
        <v>1155</v>
      </c>
      <c r="G1231" t="s">
        <v>1156</v>
      </c>
      <c r="H1231">
        <v>3.2863000000000003E-2</v>
      </c>
      <c r="I1231" t="s">
        <v>1080</v>
      </c>
      <c r="J1231">
        <v>3.2863000000000003E-2</v>
      </c>
      <c r="K1231" t="s">
        <v>1375</v>
      </c>
      <c r="L1231" t="s">
        <v>1082</v>
      </c>
      <c r="M1231" t="s">
        <v>1094</v>
      </c>
      <c r="N1231">
        <v>0.247</v>
      </c>
      <c r="O1231" t="str">
        <f>B1231 &amp; E1231 &amp; D1231</f>
        <v>1039-Ross Hall #11</v>
      </c>
      <c r="P1231">
        <v>8.8230010869565204E-5</v>
      </c>
      <c r="Q1231">
        <v>20300101</v>
      </c>
    </row>
    <row r="1232" spans="1:17" x14ac:dyDescent="0.25">
      <c r="A1232">
        <v>12736411</v>
      </c>
      <c r="B1232">
        <v>10</v>
      </c>
      <c r="D1232" t="s">
        <v>78</v>
      </c>
      <c r="E1232" t="s">
        <v>146</v>
      </c>
      <c r="F1232" t="s">
        <v>1158</v>
      </c>
      <c r="G1232" t="s">
        <v>1159</v>
      </c>
      <c r="H1232">
        <v>2.062E-4</v>
      </c>
      <c r="I1232" t="s">
        <v>1080</v>
      </c>
      <c r="J1232">
        <v>2.062E-4</v>
      </c>
      <c r="K1232" t="s">
        <v>1441</v>
      </c>
      <c r="L1232" t="s">
        <v>1082</v>
      </c>
      <c r="M1232" t="s">
        <v>1094</v>
      </c>
      <c r="N1232">
        <v>0.24199999999999999</v>
      </c>
      <c r="O1232" t="str">
        <f>B1232 &amp; E1232 &amp; D1232</f>
        <v>1039-Ross Hall #21</v>
      </c>
      <c r="P1232">
        <v>5.4239565217391301E-7</v>
      </c>
      <c r="Q1232">
        <v>20300101</v>
      </c>
    </row>
    <row r="1233" spans="1:17" x14ac:dyDescent="0.25">
      <c r="A1233">
        <v>12736411</v>
      </c>
      <c r="B1233">
        <v>10</v>
      </c>
      <c r="D1233" t="s">
        <v>78</v>
      </c>
      <c r="E1233" t="s">
        <v>146</v>
      </c>
      <c r="F1233" t="s">
        <v>80</v>
      </c>
      <c r="G1233" t="s">
        <v>81</v>
      </c>
      <c r="H1233">
        <v>7.3095E-3</v>
      </c>
      <c r="I1233" t="s">
        <v>1080</v>
      </c>
      <c r="J1233">
        <v>7.3095E-3</v>
      </c>
      <c r="K1233" t="s">
        <v>1442</v>
      </c>
      <c r="L1233" t="s">
        <v>1082</v>
      </c>
      <c r="M1233" t="s">
        <v>1094</v>
      </c>
      <c r="N1233">
        <v>0.24199999999999999</v>
      </c>
      <c r="O1233" t="str">
        <f>B1233 &amp; E1233 &amp; D1233</f>
        <v>1039-Ross Hall #21</v>
      </c>
      <c r="P1233">
        <v>1.9227163043478299E-5</v>
      </c>
      <c r="Q1233">
        <v>20300101</v>
      </c>
    </row>
    <row r="1234" spans="1:17" x14ac:dyDescent="0.25">
      <c r="A1234">
        <v>12736411</v>
      </c>
      <c r="B1234">
        <v>10</v>
      </c>
      <c r="D1234" t="s">
        <v>78</v>
      </c>
      <c r="E1234" t="s">
        <v>146</v>
      </c>
      <c r="F1234" t="s">
        <v>1155</v>
      </c>
      <c r="G1234" t="s">
        <v>1156</v>
      </c>
      <c r="H1234">
        <v>1.9469999999999999E-3</v>
      </c>
      <c r="I1234" t="s">
        <v>1080</v>
      </c>
      <c r="J1234">
        <v>1.9469999999999999E-3</v>
      </c>
      <c r="K1234" t="s">
        <v>1375</v>
      </c>
      <c r="L1234" t="s">
        <v>1082</v>
      </c>
      <c r="M1234" t="s">
        <v>1094</v>
      </c>
      <c r="N1234">
        <v>0.24199999999999999</v>
      </c>
      <c r="O1234" t="str">
        <f>B1234 &amp; E1234 &amp; D1234</f>
        <v>1039-Ross Hall #21</v>
      </c>
      <c r="P1234">
        <v>5.1214565217391304E-6</v>
      </c>
      <c r="Q1234">
        <v>20300101</v>
      </c>
    </row>
    <row r="1235" spans="1:17" x14ac:dyDescent="0.25">
      <c r="A1235">
        <v>12736411</v>
      </c>
      <c r="B1235">
        <v>10</v>
      </c>
      <c r="D1235" t="s">
        <v>78</v>
      </c>
      <c r="E1235" t="s">
        <v>147</v>
      </c>
      <c r="F1235" t="s">
        <v>1158</v>
      </c>
      <c r="G1235" t="s">
        <v>1159</v>
      </c>
      <c r="H1235">
        <v>4.3800000000000001E-5</v>
      </c>
      <c r="I1235" t="s">
        <v>1080</v>
      </c>
      <c r="J1235">
        <v>4.3800000000000001E-5</v>
      </c>
      <c r="K1235" t="s">
        <v>1441</v>
      </c>
      <c r="L1235" t="s">
        <v>1082</v>
      </c>
      <c r="M1235" t="s">
        <v>1094</v>
      </c>
      <c r="N1235">
        <v>0.21</v>
      </c>
      <c r="O1235" t="str">
        <f>B1235 &amp; E1235 &amp; D1235</f>
        <v>1039-Ross Hall #31</v>
      </c>
      <c r="P1235">
        <v>9.9978260869565202E-8</v>
      </c>
      <c r="Q1235">
        <v>20300101</v>
      </c>
    </row>
    <row r="1236" spans="1:17" x14ac:dyDescent="0.25">
      <c r="A1236">
        <v>12736411</v>
      </c>
      <c r="B1236">
        <v>10</v>
      </c>
      <c r="D1236" t="s">
        <v>78</v>
      </c>
      <c r="E1236" t="s">
        <v>147</v>
      </c>
      <c r="F1236" t="s">
        <v>80</v>
      </c>
      <c r="G1236" t="s">
        <v>81</v>
      </c>
      <c r="H1236">
        <v>1.5505E-3</v>
      </c>
      <c r="I1236" t="s">
        <v>1080</v>
      </c>
      <c r="J1236">
        <v>1.5505E-3</v>
      </c>
      <c r="K1236" t="s">
        <v>1442</v>
      </c>
      <c r="L1236" t="s">
        <v>1082</v>
      </c>
      <c r="M1236" t="s">
        <v>1094</v>
      </c>
      <c r="N1236">
        <v>0.21</v>
      </c>
      <c r="O1236" t="str">
        <f>B1236 &amp; E1236 &amp; D1236</f>
        <v>1039-Ross Hall #31</v>
      </c>
      <c r="P1236">
        <v>3.5391847826086999E-6</v>
      </c>
      <c r="Q1236">
        <v>20300101</v>
      </c>
    </row>
    <row r="1237" spans="1:17" x14ac:dyDescent="0.25">
      <c r="A1237">
        <v>12736411</v>
      </c>
      <c r="B1237">
        <v>10</v>
      </c>
      <c r="D1237" t="s">
        <v>78</v>
      </c>
      <c r="E1237" t="s">
        <v>147</v>
      </c>
      <c r="F1237" t="s">
        <v>1155</v>
      </c>
      <c r="G1237" t="s">
        <v>1156</v>
      </c>
      <c r="H1237">
        <v>4.1300000000000001E-4</v>
      </c>
      <c r="I1237" t="s">
        <v>1080</v>
      </c>
      <c r="J1237">
        <v>4.1300000000000001E-4</v>
      </c>
      <c r="K1237" t="s">
        <v>1375</v>
      </c>
      <c r="L1237" t="s">
        <v>1082</v>
      </c>
      <c r="M1237" t="s">
        <v>1094</v>
      </c>
      <c r="N1237">
        <v>0.21</v>
      </c>
      <c r="O1237" t="str">
        <f>B1237 &amp; E1237 &amp; D1237</f>
        <v>1039-Ross Hall #31</v>
      </c>
      <c r="P1237">
        <v>9.4271739130434802E-7</v>
      </c>
      <c r="Q1237">
        <v>20300101</v>
      </c>
    </row>
    <row r="1238" spans="1:17" x14ac:dyDescent="0.25">
      <c r="A1238">
        <v>12736411</v>
      </c>
      <c r="B1238">
        <v>10</v>
      </c>
      <c r="D1238" t="s">
        <v>78</v>
      </c>
      <c r="E1238" t="s">
        <v>148</v>
      </c>
      <c r="F1238" t="s">
        <v>1158</v>
      </c>
      <c r="G1238" t="s">
        <v>1159</v>
      </c>
      <c r="H1238">
        <v>0</v>
      </c>
      <c r="I1238" t="s">
        <v>1080</v>
      </c>
      <c r="J1238">
        <v>0</v>
      </c>
      <c r="K1238" t="s">
        <v>1439</v>
      </c>
      <c r="L1238" t="s">
        <v>1082</v>
      </c>
      <c r="M1238" t="s">
        <v>1088</v>
      </c>
      <c r="N1238">
        <v>0.13400000000000001</v>
      </c>
      <c r="O1238" t="str">
        <f>B1238 &amp; E1238 &amp; D1238</f>
        <v>1039-Ross Hall #41</v>
      </c>
      <c r="P1238">
        <v>0</v>
      </c>
      <c r="Q1238">
        <v>20300201</v>
      </c>
    </row>
    <row r="1239" spans="1:17" x14ac:dyDescent="0.25">
      <c r="A1239">
        <v>12736411</v>
      </c>
      <c r="B1239">
        <v>10</v>
      </c>
      <c r="D1239" t="s">
        <v>78</v>
      </c>
      <c r="E1239" t="s">
        <v>148</v>
      </c>
      <c r="F1239" t="s">
        <v>80</v>
      </c>
      <c r="G1239" t="s">
        <v>81</v>
      </c>
      <c r="H1239">
        <v>0</v>
      </c>
      <c r="I1239" t="s">
        <v>1080</v>
      </c>
      <c r="J1239">
        <v>0</v>
      </c>
      <c r="K1239" t="s">
        <v>1438</v>
      </c>
      <c r="L1239" t="s">
        <v>1082</v>
      </c>
      <c r="M1239" t="s">
        <v>1088</v>
      </c>
      <c r="N1239">
        <v>0.13400000000000001</v>
      </c>
      <c r="O1239" t="str">
        <f>B1239 &amp; E1239 &amp; D1239</f>
        <v>1039-Ross Hall #41</v>
      </c>
      <c r="P1239">
        <v>0</v>
      </c>
      <c r="Q1239">
        <v>20300201</v>
      </c>
    </row>
    <row r="1240" spans="1:17" x14ac:dyDescent="0.25">
      <c r="A1240">
        <v>12736411</v>
      </c>
      <c r="B1240">
        <v>10</v>
      </c>
      <c r="D1240" t="s">
        <v>78</v>
      </c>
      <c r="E1240" t="s">
        <v>148</v>
      </c>
      <c r="F1240" t="s">
        <v>1155</v>
      </c>
      <c r="G1240" t="s">
        <v>1156</v>
      </c>
      <c r="H1240">
        <v>0</v>
      </c>
      <c r="I1240" t="s">
        <v>1080</v>
      </c>
      <c r="J1240">
        <v>0</v>
      </c>
      <c r="K1240" t="s">
        <v>1440</v>
      </c>
      <c r="L1240" t="s">
        <v>1082</v>
      </c>
      <c r="M1240" t="s">
        <v>1088</v>
      </c>
      <c r="N1240">
        <v>0.13400000000000001</v>
      </c>
      <c r="O1240" t="str">
        <f>B1240 &amp; E1240 &amp; D1240</f>
        <v>1039-Ross Hall #41</v>
      </c>
      <c r="P1240">
        <v>0</v>
      </c>
      <c r="Q1240">
        <v>20300201</v>
      </c>
    </row>
    <row r="1241" spans="1:17" x14ac:dyDescent="0.25">
      <c r="A1241">
        <v>12736411</v>
      </c>
      <c r="B1241">
        <v>10</v>
      </c>
      <c r="D1241" t="s">
        <v>78</v>
      </c>
      <c r="E1241" t="s">
        <v>149</v>
      </c>
      <c r="F1241" t="s">
        <v>1158</v>
      </c>
      <c r="G1241" t="s">
        <v>1159</v>
      </c>
      <c r="H1241">
        <v>6.6560000000000002E-4</v>
      </c>
      <c r="I1241" t="s">
        <v>1080</v>
      </c>
      <c r="J1241">
        <v>6.6560000000000002E-4</v>
      </c>
      <c r="K1241" t="s">
        <v>1441</v>
      </c>
      <c r="L1241" t="s">
        <v>1082</v>
      </c>
      <c r="M1241" t="s">
        <v>1094</v>
      </c>
      <c r="N1241">
        <v>0.36799999999999999</v>
      </c>
      <c r="O1241" t="str">
        <f>B1241 &amp; E1241 &amp; D1241</f>
        <v>1039-S&amp;E Hall #11</v>
      </c>
      <c r="P1241">
        <v>2.6624000000000001E-6</v>
      </c>
      <c r="Q1241">
        <v>20300101</v>
      </c>
    </row>
    <row r="1242" spans="1:17" x14ac:dyDescent="0.25">
      <c r="A1242">
        <v>12736411</v>
      </c>
      <c r="B1242">
        <v>10</v>
      </c>
      <c r="D1242" t="s">
        <v>78</v>
      </c>
      <c r="E1242" t="s">
        <v>149</v>
      </c>
      <c r="F1242" t="s">
        <v>80</v>
      </c>
      <c r="G1242" t="s">
        <v>81</v>
      </c>
      <c r="H1242">
        <v>2.3589800000000001E-2</v>
      </c>
      <c r="I1242" t="s">
        <v>1080</v>
      </c>
      <c r="J1242">
        <v>2.3589800000000001E-2</v>
      </c>
      <c r="K1242" t="s">
        <v>1442</v>
      </c>
      <c r="L1242" t="s">
        <v>1082</v>
      </c>
      <c r="M1242" t="s">
        <v>1094</v>
      </c>
      <c r="N1242">
        <v>0.36799999999999999</v>
      </c>
      <c r="O1242" t="str">
        <f>B1242 &amp; E1242 &amp; D1242</f>
        <v>1039-S&amp;E Hall #11</v>
      </c>
      <c r="P1242">
        <v>9.4359199999999996E-5</v>
      </c>
      <c r="Q1242">
        <v>20300101</v>
      </c>
    </row>
    <row r="1243" spans="1:17" x14ac:dyDescent="0.25">
      <c r="A1243">
        <v>12736411</v>
      </c>
      <c r="B1243">
        <v>10</v>
      </c>
      <c r="D1243" t="s">
        <v>78</v>
      </c>
      <c r="E1243" t="s">
        <v>149</v>
      </c>
      <c r="F1243" t="s">
        <v>1155</v>
      </c>
      <c r="G1243" t="s">
        <v>1156</v>
      </c>
      <c r="H1243">
        <v>6.2835E-3</v>
      </c>
      <c r="I1243" t="s">
        <v>1080</v>
      </c>
      <c r="J1243">
        <v>6.2835E-3</v>
      </c>
      <c r="K1243" t="s">
        <v>1375</v>
      </c>
      <c r="L1243" t="s">
        <v>1082</v>
      </c>
      <c r="M1243" t="s">
        <v>1094</v>
      </c>
      <c r="N1243">
        <v>0.36799999999999999</v>
      </c>
      <c r="O1243" t="str">
        <f>B1243 &amp; E1243 &amp; D1243</f>
        <v>1039-S&amp;E Hall #11</v>
      </c>
      <c r="P1243">
        <v>2.5134E-5</v>
      </c>
      <c r="Q1243">
        <v>20300101</v>
      </c>
    </row>
    <row r="1244" spans="1:17" x14ac:dyDescent="0.25">
      <c r="A1244">
        <v>12736411</v>
      </c>
      <c r="B1244">
        <v>10</v>
      </c>
      <c r="D1244" t="s">
        <v>78</v>
      </c>
      <c r="E1244" t="s">
        <v>150</v>
      </c>
      <c r="F1244" t="s">
        <v>1158</v>
      </c>
      <c r="G1244" t="s">
        <v>1159</v>
      </c>
      <c r="H1244">
        <v>2.3440000000000001E-4</v>
      </c>
      <c r="I1244" t="s">
        <v>1080</v>
      </c>
      <c r="J1244">
        <v>2.3440000000000001E-4</v>
      </c>
      <c r="K1244" t="s">
        <v>1441</v>
      </c>
      <c r="L1244" t="s">
        <v>1082</v>
      </c>
      <c r="M1244" t="s">
        <v>1094</v>
      </c>
      <c r="N1244">
        <v>0.16200000000000001</v>
      </c>
      <c r="O1244" t="str">
        <f>B1244 &amp; E1244 &amp; D1244</f>
        <v>1039-S&amp;E Hall #21</v>
      </c>
      <c r="P1244">
        <v>4.1274782608695602E-7</v>
      </c>
      <c r="Q1244">
        <v>20300101</v>
      </c>
    </row>
    <row r="1245" spans="1:17" x14ac:dyDescent="0.25">
      <c r="A1245">
        <v>12736411</v>
      </c>
      <c r="B1245">
        <v>10</v>
      </c>
      <c r="D1245" t="s">
        <v>78</v>
      </c>
      <c r="E1245" t="s">
        <v>150</v>
      </c>
      <c r="F1245" t="s">
        <v>80</v>
      </c>
      <c r="G1245" t="s">
        <v>81</v>
      </c>
      <c r="H1245">
        <v>8.3061999999999997E-3</v>
      </c>
      <c r="I1245" t="s">
        <v>1080</v>
      </c>
      <c r="J1245">
        <v>8.3061999999999997E-3</v>
      </c>
      <c r="K1245" t="s">
        <v>1442</v>
      </c>
      <c r="L1245" t="s">
        <v>1082</v>
      </c>
      <c r="M1245" t="s">
        <v>1094</v>
      </c>
      <c r="N1245">
        <v>0.16200000000000001</v>
      </c>
      <c r="O1245" t="str">
        <f>B1245 &amp; E1245 &amp; D1245</f>
        <v>1039-S&amp;E Hall #21</v>
      </c>
      <c r="P1245">
        <v>1.4626134782608701E-5</v>
      </c>
      <c r="Q1245">
        <v>20300101</v>
      </c>
    </row>
    <row r="1246" spans="1:17" x14ac:dyDescent="0.25">
      <c r="A1246">
        <v>12736411</v>
      </c>
      <c r="B1246">
        <v>10</v>
      </c>
      <c r="D1246" t="s">
        <v>78</v>
      </c>
      <c r="E1246" t="s">
        <v>150</v>
      </c>
      <c r="F1246" t="s">
        <v>1155</v>
      </c>
      <c r="G1246" t="s">
        <v>1156</v>
      </c>
      <c r="H1246">
        <v>2.2125000000000001E-3</v>
      </c>
      <c r="I1246" t="s">
        <v>1080</v>
      </c>
      <c r="J1246">
        <v>2.2125000000000001E-3</v>
      </c>
      <c r="K1246" t="s">
        <v>1375</v>
      </c>
      <c r="L1246" t="s">
        <v>1082</v>
      </c>
      <c r="M1246" t="s">
        <v>1094</v>
      </c>
      <c r="N1246">
        <v>0.16200000000000001</v>
      </c>
      <c r="O1246" t="str">
        <f>B1246 &amp; E1246 &amp; D1246</f>
        <v>1039-S&amp;E Hall #21</v>
      </c>
      <c r="P1246">
        <v>3.89592391304348E-6</v>
      </c>
      <c r="Q1246">
        <v>20300101</v>
      </c>
    </row>
    <row r="1247" spans="1:17" x14ac:dyDescent="0.25">
      <c r="A1247">
        <v>12736411</v>
      </c>
      <c r="B1247">
        <v>10</v>
      </c>
      <c r="D1247" t="s">
        <v>78</v>
      </c>
      <c r="E1247" t="s">
        <v>151</v>
      </c>
      <c r="F1247" t="s">
        <v>1158</v>
      </c>
      <c r="G1247" t="s">
        <v>1159</v>
      </c>
      <c r="H1247">
        <v>4.9899999999999999E-4</v>
      </c>
      <c r="I1247" t="s">
        <v>1080</v>
      </c>
      <c r="J1247">
        <v>4.9899999999999999E-4</v>
      </c>
      <c r="K1247" t="s">
        <v>1435</v>
      </c>
      <c r="L1247" t="s">
        <v>1082</v>
      </c>
      <c r="M1247" t="s">
        <v>1094</v>
      </c>
      <c r="N1247">
        <v>0.26700000000000002</v>
      </c>
      <c r="O1247" t="str">
        <f>B1247 &amp; E1247 &amp; D1247</f>
        <v>1039-Shenkman Hall1</v>
      </c>
      <c r="P1247">
        <v>1.4481847826086999E-6</v>
      </c>
      <c r="Q1247">
        <v>20300101</v>
      </c>
    </row>
    <row r="1248" spans="1:17" x14ac:dyDescent="0.25">
      <c r="A1248">
        <v>12736411</v>
      </c>
      <c r="B1248">
        <v>10</v>
      </c>
      <c r="D1248" t="s">
        <v>78</v>
      </c>
      <c r="E1248" t="s">
        <v>151</v>
      </c>
      <c r="F1248" t="s">
        <v>80</v>
      </c>
      <c r="G1248" t="s">
        <v>81</v>
      </c>
      <c r="H1248">
        <v>6.11E-3</v>
      </c>
      <c r="I1248" t="s">
        <v>1080</v>
      </c>
      <c r="J1248">
        <v>6.11E-3</v>
      </c>
      <c r="K1248" t="s">
        <v>1436</v>
      </c>
      <c r="L1248" t="s">
        <v>1082</v>
      </c>
      <c r="M1248" t="s">
        <v>1094</v>
      </c>
      <c r="N1248">
        <v>0.26700000000000002</v>
      </c>
      <c r="O1248" t="str">
        <f>B1248 &amp; E1248 &amp; D1248</f>
        <v>1039-Shenkman Hall1</v>
      </c>
      <c r="P1248">
        <v>1.7732282608695701E-5</v>
      </c>
      <c r="Q1248">
        <v>20300101</v>
      </c>
    </row>
    <row r="1249" spans="1:17" x14ac:dyDescent="0.25">
      <c r="A1249">
        <v>12736411</v>
      </c>
      <c r="B1249">
        <v>10</v>
      </c>
      <c r="D1249" t="s">
        <v>78</v>
      </c>
      <c r="E1249" t="s">
        <v>151</v>
      </c>
      <c r="F1249" t="s">
        <v>1155</v>
      </c>
      <c r="G1249" t="s">
        <v>1156</v>
      </c>
      <c r="H1249">
        <v>1.32E-3</v>
      </c>
      <c r="I1249" t="s">
        <v>1080</v>
      </c>
      <c r="J1249">
        <v>1.32E-3</v>
      </c>
      <c r="K1249" t="s">
        <v>1437</v>
      </c>
      <c r="L1249" t="s">
        <v>1082</v>
      </c>
      <c r="M1249" t="s">
        <v>1094</v>
      </c>
      <c r="N1249">
        <v>0.26700000000000002</v>
      </c>
      <c r="O1249" t="str">
        <f>B1249 &amp; E1249 &amp; D1249</f>
        <v>1039-Shenkman Hall1</v>
      </c>
      <c r="P1249">
        <v>3.8308695652173898E-6</v>
      </c>
      <c r="Q1249">
        <v>20300101</v>
      </c>
    </row>
    <row r="1250" spans="1:17" x14ac:dyDescent="0.25">
      <c r="A1250">
        <v>12736411</v>
      </c>
      <c r="B1250">
        <v>10</v>
      </c>
      <c r="D1250" t="s">
        <v>78</v>
      </c>
      <c r="E1250" t="s">
        <v>152</v>
      </c>
      <c r="F1250" t="s">
        <v>1158</v>
      </c>
      <c r="G1250" t="s">
        <v>1159</v>
      </c>
      <c r="H1250">
        <v>1.1427E-3</v>
      </c>
      <c r="I1250" t="s">
        <v>1080</v>
      </c>
      <c r="J1250">
        <v>1.1427E-3</v>
      </c>
      <c r="K1250" t="s">
        <v>1435</v>
      </c>
      <c r="L1250" t="s">
        <v>1082</v>
      </c>
      <c r="M1250" t="s">
        <v>1094</v>
      </c>
      <c r="N1250">
        <v>0.2</v>
      </c>
      <c r="O1250" t="str">
        <f>B1250 &amp; E1250 &amp; D1250</f>
        <v>1039-Smith Center1</v>
      </c>
      <c r="P1250">
        <v>2.4841304347826099E-6</v>
      </c>
      <c r="Q1250">
        <v>20300101</v>
      </c>
    </row>
    <row r="1251" spans="1:17" x14ac:dyDescent="0.25">
      <c r="A1251">
        <v>12736411</v>
      </c>
      <c r="B1251">
        <v>10</v>
      </c>
      <c r="D1251" t="s">
        <v>78</v>
      </c>
      <c r="E1251" t="s">
        <v>152</v>
      </c>
      <c r="F1251" t="s">
        <v>80</v>
      </c>
      <c r="G1251" t="s">
        <v>81</v>
      </c>
      <c r="H1251">
        <v>1.39919E-2</v>
      </c>
      <c r="I1251" t="s">
        <v>1080</v>
      </c>
      <c r="J1251">
        <v>1.39919E-2</v>
      </c>
      <c r="K1251" t="s">
        <v>1436</v>
      </c>
      <c r="L1251" t="s">
        <v>1082</v>
      </c>
      <c r="M1251" t="s">
        <v>1094</v>
      </c>
      <c r="N1251">
        <v>0.2</v>
      </c>
      <c r="O1251" t="str">
        <f>B1251 &amp; E1251 &amp; D1251</f>
        <v>1039-Smith Center1</v>
      </c>
      <c r="P1251">
        <v>3.0417173913043499E-5</v>
      </c>
      <c r="Q1251">
        <v>20300101</v>
      </c>
    </row>
    <row r="1252" spans="1:17" x14ac:dyDescent="0.25">
      <c r="A1252">
        <v>12736411</v>
      </c>
      <c r="B1252">
        <v>10</v>
      </c>
      <c r="D1252" t="s">
        <v>78</v>
      </c>
      <c r="E1252" t="s">
        <v>152</v>
      </c>
      <c r="F1252" t="s">
        <v>1155</v>
      </c>
      <c r="G1252" t="s">
        <v>1156</v>
      </c>
      <c r="H1252">
        <v>3.0228E-3</v>
      </c>
      <c r="I1252" t="s">
        <v>1080</v>
      </c>
      <c r="J1252">
        <v>3.0228E-3</v>
      </c>
      <c r="K1252" t="s">
        <v>1437</v>
      </c>
      <c r="L1252" t="s">
        <v>1082</v>
      </c>
      <c r="M1252" t="s">
        <v>1094</v>
      </c>
      <c r="N1252">
        <v>0.2</v>
      </c>
      <c r="O1252" t="str">
        <f>B1252 &amp; E1252 &amp; D1252</f>
        <v>1039-Smith Center1</v>
      </c>
      <c r="P1252">
        <v>6.5713043478260899E-6</v>
      </c>
      <c r="Q1252">
        <v>20300101</v>
      </c>
    </row>
    <row r="1253" spans="1:17" x14ac:dyDescent="0.25">
      <c r="A1253">
        <v>12736411</v>
      </c>
      <c r="B1253">
        <v>10</v>
      </c>
      <c r="D1253" t="s">
        <v>78</v>
      </c>
      <c r="E1253" t="s">
        <v>153</v>
      </c>
      <c r="F1253" t="s">
        <v>1158</v>
      </c>
      <c r="G1253" t="s">
        <v>1159</v>
      </c>
      <c r="H1253">
        <v>1.4031E-3</v>
      </c>
      <c r="I1253" t="s">
        <v>1080</v>
      </c>
      <c r="J1253">
        <v>1.4031E-3</v>
      </c>
      <c r="K1253" t="s">
        <v>1441</v>
      </c>
      <c r="L1253" t="s">
        <v>1082</v>
      </c>
      <c r="M1253" t="s">
        <v>1094</v>
      </c>
      <c r="N1253">
        <v>0.27600000000000002</v>
      </c>
      <c r="O1253" t="str">
        <f>B1253 &amp; E1253 &amp; D1253</f>
        <v>1039-South Hall1</v>
      </c>
      <c r="P1253">
        <v>4.2092999999999997E-6</v>
      </c>
      <c r="Q1253">
        <v>20300101</v>
      </c>
    </row>
    <row r="1254" spans="1:17" x14ac:dyDescent="0.25">
      <c r="A1254">
        <v>12736411</v>
      </c>
      <c r="B1254">
        <v>10</v>
      </c>
      <c r="D1254" t="s">
        <v>78</v>
      </c>
      <c r="E1254" t="s">
        <v>153</v>
      </c>
      <c r="F1254" t="s">
        <v>80</v>
      </c>
      <c r="G1254" t="s">
        <v>81</v>
      </c>
      <c r="H1254">
        <v>4.9726800000000002E-2</v>
      </c>
      <c r="I1254" t="s">
        <v>1080</v>
      </c>
      <c r="J1254">
        <v>4.9726800000000002E-2</v>
      </c>
      <c r="K1254" t="s">
        <v>1442</v>
      </c>
      <c r="L1254" t="s">
        <v>1082</v>
      </c>
      <c r="M1254" t="s">
        <v>1094</v>
      </c>
      <c r="N1254">
        <v>0.27600000000000002</v>
      </c>
      <c r="O1254" t="str">
        <f>B1254 &amp; E1254 &amp; D1254</f>
        <v>1039-South Hall1</v>
      </c>
      <c r="P1254">
        <v>1.4918040000000001E-4</v>
      </c>
      <c r="Q1254">
        <v>20300101</v>
      </c>
    </row>
    <row r="1255" spans="1:17" x14ac:dyDescent="0.25">
      <c r="A1255">
        <v>12736411</v>
      </c>
      <c r="B1255">
        <v>10</v>
      </c>
      <c r="D1255" t="s">
        <v>78</v>
      </c>
      <c r="E1255" t="s">
        <v>153</v>
      </c>
      <c r="F1255" t="s">
        <v>1155</v>
      </c>
      <c r="G1255" t="s">
        <v>1156</v>
      </c>
      <c r="H1255">
        <v>1.32455E-2</v>
      </c>
      <c r="I1255" t="s">
        <v>1080</v>
      </c>
      <c r="J1255">
        <v>1.32455E-2</v>
      </c>
      <c r="K1255" t="s">
        <v>1375</v>
      </c>
      <c r="L1255" t="s">
        <v>1082</v>
      </c>
      <c r="M1255" t="s">
        <v>1094</v>
      </c>
      <c r="N1255">
        <v>0.27600000000000002</v>
      </c>
      <c r="O1255" t="str">
        <f>B1255 &amp; E1255 &amp; D1255</f>
        <v>1039-South Hall1</v>
      </c>
      <c r="P1255">
        <v>3.9736500000000001E-5</v>
      </c>
      <c r="Q1255">
        <v>20300101</v>
      </c>
    </row>
    <row r="1256" spans="1:17" x14ac:dyDescent="0.25">
      <c r="A1256">
        <v>12736411</v>
      </c>
      <c r="B1256">
        <v>10</v>
      </c>
      <c r="D1256" t="s">
        <v>78</v>
      </c>
      <c r="E1256" t="s">
        <v>154</v>
      </c>
      <c r="F1256" t="s">
        <v>1158</v>
      </c>
      <c r="G1256" t="s">
        <v>1159</v>
      </c>
      <c r="H1256">
        <v>0</v>
      </c>
      <c r="I1256" t="s">
        <v>1080</v>
      </c>
      <c r="J1256">
        <v>0</v>
      </c>
      <c r="K1256" t="s">
        <v>1435</v>
      </c>
      <c r="L1256" t="s">
        <v>1082</v>
      </c>
      <c r="M1256" t="s">
        <v>1094</v>
      </c>
      <c r="N1256">
        <v>0.28000000000000003</v>
      </c>
      <c r="O1256" t="str">
        <f>B1256 &amp; E1256 &amp; D1256</f>
        <v>1039-Support #11</v>
      </c>
      <c r="P1256">
        <v>0</v>
      </c>
      <c r="Q1256">
        <v>20300101</v>
      </c>
    </row>
    <row r="1257" spans="1:17" x14ac:dyDescent="0.25">
      <c r="A1257">
        <v>12736411</v>
      </c>
      <c r="B1257">
        <v>10</v>
      </c>
      <c r="D1257" t="s">
        <v>78</v>
      </c>
      <c r="E1257" t="s">
        <v>154</v>
      </c>
      <c r="F1257" t="s">
        <v>80</v>
      </c>
      <c r="G1257" t="s">
        <v>81</v>
      </c>
      <c r="H1257">
        <v>0</v>
      </c>
      <c r="I1257" t="s">
        <v>1080</v>
      </c>
      <c r="J1257">
        <v>0</v>
      </c>
      <c r="K1257" t="s">
        <v>1436</v>
      </c>
      <c r="L1257" t="s">
        <v>1082</v>
      </c>
      <c r="M1257" t="s">
        <v>1094</v>
      </c>
      <c r="N1257">
        <v>0.28000000000000003</v>
      </c>
      <c r="O1257" t="str">
        <f>B1257 &amp; E1257 &amp; D1257</f>
        <v>1039-Support #11</v>
      </c>
      <c r="P1257">
        <v>0</v>
      </c>
      <c r="Q1257">
        <v>20300101</v>
      </c>
    </row>
    <row r="1258" spans="1:17" x14ac:dyDescent="0.25">
      <c r="A1258">
        <v>12736411</v>
      </c>
      <c r="B1258">
        <v>10</v>
      </c>
      <c r="D1258" t="s">
        <v>78</v>
      </c>
      <c r="E1258" t="s">
        <v>154</v>
      </c>
      <c r="F1258" t="s">
        <v>1155</v>
      </c>
      <c r="G1258" t="s">
        <v>1156</v>
      </c>
      <c r="H1258">
        <v>0</v>
      </c>
      <c r="I1258" t="s">
        <v>1080</v>
      </c>
      <c r="J1258">
        <v>0</v>
      </c>
      <c r="K1258" t="s">
        <v>1437</v>
      </c>
      <c r="L1258" t="s">
        <v>1082</v>
      </c>
      <c r="M1258" t="s">
        <v>1094</v>
      </c>
      <c r="N1258">
        <v>0.28000000000000003</v>
      </c>
      <c r="O1258" t="str">
        <f>B1258 &amp; E1258 &amp; D1258</f>
        <v>1039-Support #11</v>
      </c>
      <c r="P1258">
        <v>0</v>
      </c>
      <c r="Q1258">
        <v>20300101</v>
      </c>
    </row>
    <row r="1259" spans="1:17" x14ac:dyDescent="0.25">
      <c r="A1259">
        <v>12736411</v>
      </c>
      <c r="B1259">
        <v>10</v>
      </c>
      <c r="D1259" t="s">
        <v>78</v>
      </c>
      <c r="E1259" t="s">
        <v>155</v>
      </c>
      <c r="F1259" t="s">
        <v>1158</v>
      </c>
      <c r="G1259" t="s">
        <v>1159</v>
      </c>
      <c r="H1259">
        <v>4.3909999999999999E-4</v>
      </c>
      <c r="I1259" t="s">
        <v>1080</v>
      </c>
      <c r="J1259">
        <v>4.3909999999999999E-4</v>
      </c>
      <c r="K1259" t="s">
        <v>1435</v>
      </c>
      <c r="L1259" t="s">
        <v>1082</v>
      </c>
      <c r="M1259" t="s">
        <v>1094</v>
      </c>
      <c r="N1259">
        <v>0.28999999999999998</v>
      </c>
      <c r="O1259" t="str">
        <f>B1259 &amp; E1259 &amp; D1259</f>
        <v>1039-Support #21</v>
      </c>
      <c r="P1259">
        <v>1.3841195652173901E-6</v>
      </c>
      <c r="Q1259">
        <v>20300101</v>
      </c>
    </row>
    <row r="1260" spans="1:17" x14ac:dyDescent="0.25">
      <c r="A1260">
        <v>12736411</v>
      </c>
      <c r="B1260">
        <v>10</v>
      </c>
      <c r="D1260" t="s">
        <v>78</v>
      </c>
      <c r="E1260" t="s">
        <v>155</v>
      </c>
      <c r="F1260" t="s">
        <v>80</v>
      </c>
      <c r="G1260" t="s">
        <v>81</v>
      </c>
      <c r="H1260">
        <v>5.3768000000000002E-3</v>
      </c>
      <c r="I1260" t="s">
        <v>1080</v>
      </c>
      <c r="J1260">
        <v>5.3768000000000002E-3</v>
      </c>
      <c r="K1260" t="s">
        <v>1436</v>
      </c>
      <c r="L1260" t="s">
        <v>1082</v>
      </c>
      <c r="M1260" t="s">
        <v>1094</v>
      </c>
      <c r="N1260">
        <v>0.28999999999999998</v>
      </c>
      <c r="O1260" t="str">
        <f>B1260 &amp; E1260 &amp; D1260</f>
        <v>1039-Support #21</v>
      </c>
      <c r="P1260">
        <v>1.6948608695652199E-5</v>
      </c>
      <c r="Q1260">
        <v>20300101</v>
      </c>
    </row>
    <row r="1261" spans="1:17" x14ac:dyDescent="0.25">
      <c r="A1261">
        <v>12736411</v>
      </c>
      <c r="B1261">
        <v>10</v>
      </c>
      <c r="D1261" t="s">
        <v>78</v>
      </c>
      <c r="E1261" t="s">
        <v>155</v>
      </c>
      <c r="F1261" t="s">
        <v>1155</v>
      </c>
      <c r="G1261" t="s">
        <v>1156</v>
      </c>
      <c r="H1261">
        <v>1.1616E-3</v>
      </c>
      <c r="I1261" t="s">
        <v>1080</v>
      </c>
      <c r="J1261">
        <v>1.1616E-3</v>
      </c>
      <c r="K1261" t="s">
        <v>1437</v>
      </c>
      <c r="L1261" t="s">
        <v>1082</v>
      </c>
      <c r="M1261" t="s">
        <v>1094</v>
      </c>
      <c r="N1261">
        <v>0.28999999999999998</v>
      </c>
      <c r="O1261" t="str">
        <f>B1261 &amp; E1261 &amp; D1261</f>
        <v>1039-Support #21</v>
      </c>
      <c r="P1261">
        <v>3.6615652173913002E-6</v>
      </c>
      <c r="Q1261">
        <v>20300101</v>
      </c>
    </row>
    <row r="1262" spans="1:17" x14ac:dyDescent="0.25">
      <c r="A1262">
        <v>12736411</v>
      </c>
      <c r="B1262">
        <v>10</v>
      </c>
      <c r="D1262" t="s">
        <v>78</v>
      </c>
      <c r="E1262" t="s">
        <v>156</v>
      </c>
      <c r="F1262" t="s">
        <v>1158</v>
      </c>
      <c r="G1262" t="s">
        <v>1159</v>
      </c>
      <c r="H1262">
        <v>0</v>
      </c>
      <c r="I1262" t="s">
        <v>1080</v>
      </c>
      <c r="J1262">
        <v>0</v>
      </c>
      <c r="K1262" t="s">
        <v>1441</v>
      </c>
      <c r="L1262" t="s">
        <v>1082</v>
      </c>
      <c r="M1262" t="s">
        <v>1094</v>
      </c>
      <c r="N1262">
        <v>0.28999999999999998</v>
      </c>
      <c r="O1262" t="str">
        <f>B1262 &amp; E1262 &amp; D1262</f>
        <v>1039-Support #31</v>
      </c>
      <c r="P1262">
        <v>0</v>
      </c>
      <c r="Q1262">
        <v>20300101</v>
      </c>
    </row>
    <row r="1263" spans="1:17" x14ac:dyDescent="0.25">
      <c r="A1263">
        <v>12736411</v>
      </c>
      <c r="B1263">
        <v>10</v>
      </c>
      <c r="D1263" t="s">
        <v>78</v>
      </c>
      <c r="E1263" t="s">
        <v>156</v>
      </c>
      <c r="F1263" t="s">
        <v>80</v>
      </c>
      <c r="G1263" t="s">
        <v>81</v>
      </c>
      <c r="H1263">
        <v>0</v>
      </c>
      <c r="I1263" t="s">
        <v>1080</v>
      </c>
      <c r="J1263">
        <v>0</v>
      </c>
      <c r="K1263" t="s">
        <v>1442</v>
      </c>
      <c r="L1263" t="s">
        <v>1082</v>
      </c>
      <c r="M1263" t="s">
        <v>1094</v>
      </c>
      <c r="N1263">
        <v>0.28999999999999998</v>
      </c>
      <c r="O1263" t="str">
        <f>B1263 &amp; E1263 &amp; D1263</f>
        <v>1039-Support #31</v>
      </c>
      <c r="P1263">
        <v>0</v>
      </c>
      <c r="Q1263">
        <v>20300101</v>
      </c>
    </row>
    <row r="1264" spans="1:17" x14ac:dyDescent="0.25">
      <c r="A1264">
        <v>12736411</v>
      </c>
      <c r="B1264">
        <v>10</v>
      </c>
      <c r="D1264" t="s">
        <v>78</v>
      </c>
      <c r="E1264" t="s">
        <v>156</v>
      </c>
      <c r="F1264" t="s">
        <v>1155</v>
      </c>
      <c r="G1264" t="s">
        <v>1156</v>
      </c>
      <c r="H1264">
        <v>0</v>
      </c>
      <c r="I1264" t="s">
        <v>1080</v>
      </c>
      <c r="J1264">
        <v>0</v>
      </c>
      <c r="K1264" t="s">
        <v>1375</v>
      </c>
      <c r="L1264" t="s">
        <v>1082</v>
      </c>
      <c r="M1264" t="s">
        <v>1094</v>
      </c>
      <c r="N1264">
        <v>0.28999999999999998</v>
      </c>
      <c r="O1264" t="str">
        <f>B1264 &amp; E1264 &amp; D1264</f>
        <v>1039-Support #31</v>
      </c>
      <c r="P1264">
        <v>0</v>
      </c>
      <c r="Q1264">
        <v>20300101</v>
      </c>
    </row>
    <row r="1265" spans="1:17" x14ac:dyDescent="0.25">
      <c r="A1265">
        <v>12736411</v>
      </c>
      <c r="B1265">
        <v>10</v>
      </c>
      <c r="D1265" t="s">
        <v>78</v>
      </c>
      <c r="E1265" t="s">
        <v>157</v>
      </c>
      <c r="F1265" t="s">
        <v>1158</v>
      </c>
      <c r="G1265" t="s">
        <v>1159</v>
      </c>
      <c r="H1265">
        <v>1.1228E-3</v>
      </c>
      <c r="I1265" t="s">
        <v>1080</v>
      </c>
      <c r="J1265">
        <v>1.1228E-3</v>
      </c>
      <c r="K1265" t="s">
        <v>1435</v>
      </c>
      <c r="L1265" t="s">
        <v>1082</v>
      </c>
      <c r="M1265" t="s">
        <v>1094</v>
      </c>
      <c r="N1265">
        <v>0.23699999999999999</v>
      </c>
      <c r="O1265" t="str">
        <f>B1265 &amp; E1265 &amp; D1265</f>
        <v>1039-Tompkins Hall1</v>
      </c>
      <c r="P1265">
        <v>2.8924304347826099E-6</v>
      </c>
      <c r="Q1265">
        <v>20300101</v>
      </c>
    </row>
    <row r="1266" spans="1:17" x14ac:dyDescent="0.25">
      <c r="A1266">
        <v>12736411</v>
      </c>
      <c r="B1266">
        <v>10</v>
      </c>
      <c r="D1266" t="s">
        <v>78</v>
      </c>
      <c r="E1266" t="s">
        <v>157</v>
      </c>
      <c r="F1266" t="s">
        <v>80</v>
      </c>
      <c r="G1266" t="s">
        <v>81</v>
      </c>
      <c r="H1266">
        <v>1.3747499999999999E-2</v>
      </c>
      <c r="I1266" t="s">
        <v>1080</v>
      </c>
      <c r="J1266">
        <v>1.3747499999999999E-2</v>
      </c>
      <c r="K1266" t="s">
        <v>1436</v>
      </c>
      <c r="L1266" t="s">
        <v>1082</v>
      </c>
      <c r="M1266" t="s">
        <v>1094</v>
      </c>
      <c r="N1266">
        <v>0.23699999999999999</v>
      </c>
      <c r="O1266" t="str">
        <f>B1266 &amp; E1266 &amp; D1266</f>
        <v>1039-Tompkins Hall1</v>
      </c>
      <c r="P1266">
        <v>3.5414755434782597E-5</v>
      </c>
      <c r="Q1266">
        <v>20300101</v>
      </c>
    </row>
    <row r="1267" spans="1:17" x14ac:dyDescent="0.25">
      <c r="A1267">
        <v>12736411</v>
      </c>
      <c r="B1267">
        <v>10</v>
      </c>
      <c r="D1267" t="s">
        <v>78</v>
      </c>
      <c r="E1267" t="s">
        <v>157</v>
      </c>
      <c r="F1267" t="s">
        <v>1155</v>
      </c>
      <c r="G1267" t="s">
        <v>1156</v>
      </c>
      <c r="H1267">
        <v>2.97E-3</v>
      </c>
      <c r="I1267" t="s">
        <v>1080</v>
      </c>
      <c r="J1267">
        <v>2.97E-3</v>
      </c>
      <c r="K1267" t="s">
        <v>1437</v>
      </c>
      <c r="L1267" t="s">
        <v>1082</v>
      </c>
      <c r="M1267" t="s">
        <v>1094</v>
      </c>
      <c r="N1267">
        <v>0.23699999999999999</v>
      </c>
      <c r="O1267" t="str">
        <f>B1267 &amp; E1267 &amp; D1267</f>
        <v>1039-Tompkins Hall1</v>
      </c>
      <c r="P1267">
        <v>7.6509782608695594E-6</v>
      </c>
      <c r="Q1267">
        <v>20300101</v>
      </c>
    </row>
    <row r="1268" spans="1:17" x14ac:dyDescent="0.25">
      <c r="A1268">
        <v>12736411</v>
      </c>
      <c r="B1268">
        <v>10</v>
      </c>
      <c r="D1268" t="s">
        <v>78</v>
      </c>
      <c r="E1268" t="s">
        <v>158</v>
      </c>
      <c r="F1268" t="s">
        <v>80</v>
      </c>
      <c r="G1268" t="s">
        <v>81</v>
      </c>
      <c r="H1268">
        <v>2.9610000000000001E-3</v>
      </c>
      <c r="I1268" t="s">
        <v>1080</v>
      </c>
      <c r="J1268">
        <v>2.9610000000000001E-3</v>
      </c>
      <c r="K1268" t="s">
        <v>1195</v>
      </c>
      <c r="L1268" t="s">
        <v>1082</v>
      </c>
      <c r="M1268" t="s">
        <v>1088</v>
      </c>
      <c r="N1268">
        <v>8.9999999999999993E-3</v>
      </c>
      <c r="O1268" t="str">
        <f>B1268 &amp; E1268 &amp; D1268</f>
        <v>1042-1918 F1</v>
      </c>
      <c r="P1268">
        <v>2.89663043478261E-7</v>
      </c>
      <c r="Q1268">
        <v>10500206</v>
      </c>
    </row>
    <row r="1269" spans="1:17" x14ac:dyDescent="0.25">
      <c r="A1269">
        <v>12736411</v>
      </c>
      <c r="B1269">
        <v>10</v>
      </c>
      <c r="D1269" t="s">
        <v>78</v>
      </c>
      <c r="E1269" t="s">
        <v>158</v>
      </c>
      <c r="F1269" t="s">
        <v>1158</v>
      </c>
      <c r="G1269" t="s">
        <v>1159</v>
      </c>
      <c r="H1269">
        <v>1.7325000000000001E-4</v>
      </c>
      <c r="I1269" t="s">
        <v>1080</v>
      </c>
      <c r="J1269">
        <v>1.7325000000000001E-4</v>
      </c>
      <c r="K1269" t="s">
        <v>1160</v>
      </c>
      <c r="L1269" t="s">
        <v>1082</v>
      </c>
      <c r="M1269" t="s">
        <v>1088</v>
      </c>
      <c r="N1269">
        <v>8.9999999999999993E-3</v>
      </c>
      <c r="O1269" t="str">
        <f>B1269 &amp; E1269 &amp; D1269</f>
        <v>1042-1918 F1</v>
      </c>
      <c r="P1269">
        <v>1.6948369565217399E-8</v>
      </c>
      <c r="Q1269">
        <v>10500206</v>
      </c>
    </row>
    <row r="1270" spans="1:17" x14ac:dyDescent="0.25">
      <c r="A1270">
        <v>12736411</v>
      </c>
      <c r="B1270">
        <v>10</v>
      </c>
      <c r="D1270" t="s">
        <v>78</v>
      </c>
      <c r="E1270" t="s">
        <v>158</v>
      </c>
      <c r="F1270" t="s">
        <v>1155</v>
      </c>
      <c r="G1270" t="s">
        <v>1156</v>
      </c>
      <c r="H1270">
        <v>2.0000000000000002E-5</v>
      </c>
      <c r="I1270" t="s">
        <v>1080</v>
      </c>
      <c r="J1270">
        <v>2.0000000000000002E-5</v>
      </c>
      <c r="K1270" t="s">
        <v>1196</v>
      </c>
      <c r="L1270" t="s">
        <v>1082</v>
      </c>
      <c r="M1270" t="s">
        <v>1088</v>
      </c>
      <c r="N1270">
        <v>8.9999999999999993E-3</v>
      </c>
      <c r="O1270" t="str">
        <f>B1270 &amp; E1270 &amp; D1270</f>
        <v>1042-1918 F1</v>
      </c>
      <c r="P1270">
        <v>1.9565217391304401E-9</v>
      </c>
      <c r="Q1270">
        <v>10500206</v>
      </c>
    </row>
    <row r="1271" spans="1:17" x14ac:dyDescent="0.25">
      <c r="A1271">
        <v>12736411</v>
      </c>
      <c r="B1271">
        <v>10</v>
      </c>
      <c r="D1271" t="s">
        <v>78</v>
      </c>
      <c r="E1271" t="s">
        <v>159</v>
      </c>
      <c r="F1271" t="s">
        <v>1158</v>
      </c>
      <c r="G1271" t="s">
        <v>1159</v>
      </c>
      <c r="H1271">
        <v>3.8500000000000001E-5</v>
      </c>
      <c r="I1271" t="s">
        <v>1080</v>
      </c>
      <c r="J1271">
        <v>3.8500000000000001E-5</v>
      </c>
      <c r="K1271" t="s">
        <v>1160</v>
      </c>
      <c r="L1271" t="s">
        <v>1082</v>
      </c>
      <c r="M1271" t="s">
        <v>1088</v>
      </c>
      <c r="N1271">
        <v>0.25</v>
      </c>
      <c r="O1271" t="str">
        <f>B1271 &amp; E1271 &amp; D1271</f>
        <v>1042-F Street House1</v>
      </c>
      <c r="P1271">
        <v>1.04619565217391E-7</v>
      </c>
      <c r="Q1271">
        <v>10500206</v>
      </c>
    </row>
    <row r="1272" spans="1:17" x14ac:dyDescent="0.25">
      <c r="A1272">
        <v>12736411</v>
      </c>
      <c r="B1272">
        <v>10</v>
      </c>
      <c r="D1272" t="s">
        <v>78</v>
      </c>
      <c r="E1272" t="s">
        <v>159</v>
      </c>
      <c r="F1272" t="s">
        <v>80</v>
      </c>
      <c r="G1272" t="s">
        <v>81</v>
      </c>
      <c r="H1272">
        <v>6.5799999999999995E-4</v>
      </c>
      <c r="I1272" t="s">
        <v>1080</v>
      </c>
      <c r="J1272">
        <v>6.5799999999999995E-4</v>
      </c>
      <c r="K1272" t="s">
        <v>1195</v>
      </c>
      <c r="L1272" t="s">
        <v>1082</v>
      </c>
      <c r="M1272" t="s">
        <v>1088</v>
      </c>
      <c r="N1272">
        <v>0.25</v>
      </c>
      <c r="O1272" t="str">
        <f>B1272 &amp; E1272 &amp; D1272</f>
        <v>1042-F Street House1</v>
      </c>
      <c r="P1272">
        <v>1.7880434782608701E-6</v>
      </c>
      <c r="Q1272">
        <v>10500206</v>
      </c>
    </row>
    <row r="1273" spans="1:17" x14ac:dyDescent="0.25">
      <c r="A1273">
        <v>12736411</v>
      </c>
      <c r="B1273">
        <v>10</v>
      </c>
      <c r="D1273" t="s">
        <v>78</v>
      </c>
      <c r="E1273" t="s">
        <v>159</v>
      </c>
      <c r="F1273" t="s">
        <v>1155</v>
      </c>
      <c r="G1273" t="s">
        <v>1156</v>
      </c>
      <c r="H1273">
        <v>2.7999999999999998E-4</v>
      </c>
      <c r="I1273" t="s">
        <v>1080</v>
      </c>
      <c r="J1273">
        <v>2.7999999999999998E-4</v>
      </c>
      <c r="K1273" t="s">
        <v>1196</v>
      </c>
      <c r="L1273" t="s">
        <v>1082</v>
      </c>
      <c r="M1273" t="s">
        <v>1088</v>
      </c>
      <c r="N1273">
        <v>0.25</v>
      </c>
      <c r="O1273" t="str">
        <f>B1273 &amp; E1273 &amp; D1273</f>
        <v>1042-F Street House1</v>
      </c>
      <c r="P1273">
        <v>7.6086956521739103E-7</v>
      </c>
      <c r="Q1273">
        <v>10500206</v>
      </c>
    </row>
    <row r="1274" spans="1:17" x14ac:dyDescent="0.25">
      <c r="A1274">
        <v>12736411</v>
      </c>
      <c r="B1274">
        <v>10</v>
      </c>
      <c r="D1274" t="s">
        <v>78</v>
      </c>
      <c r="E1274" t="s">
        <v>160</v>
      </c>
      <c r="F1274" t="s">
        <v>1158</v>
      </c>
      <c r="G1274" t="s">
        <v>1159</v>
      </c>
      <c r="H1274">
        <v>1.9249999999999999E-4</v>
      </c>
      <c r="I1274" t="s">
        <v>1080</v>
      </c>
      <c r="J1274">
        <v>1.9249999999999999E-4</v>
      </c>
      <c r="K1274" t="s">
        <v>1160</v>
      </c>
      <c r="L1274" t="s">
        <v>1082</v>
      </c>
      <c r="M1274" t="s">
        <v>1088</v>
      </c>
      <c r="N1274">
        <v>8.9999999999999993E-3</v>
      </c>
      <c r="O1274" t="str">
        <f>B1274 &amp; E1274 &amp; D1274</f>
        <v>1043-2031 F (Bldg JJ)1</v>
      </c>
      <c r="P1274">
        <v>1.8831521739130398E-8</v>
      </c>
      <c r="Q1274">
        <v>10500206</v>
      </c>
    </row>
    <row r="1275" spans="1:17" x14ac:dyDescent="0.25">
      <c r="A1275">
        <v>12736411</v>
      </c>
      <c r="B1275">
        <v>10</v>
      </c>
      <c r="D1275" t="s">
        <v>78</v>
      </c>
      <c r="E1275" t="s">
        <v>160</v>
      </c>
      <c r="F1275" t="s">
        <v>80</v>
      </c>
      <c r="G1275" t="s">
        <v>81</v>
      </c>
      <c r="H1275">
        <v>3.29E-3</v>
      </c>
      <c r="I1275" t="s">
        <v>1080</v>
      </c>
      <c r="J1275">
        <v>3.29E-3</v>
      </c>
      <c r="K1275" t="s">
        <v>1195</v>
      </c>
      <c r="L1275" t="s">
        <v>1082</v>
      </c>
      <c r="M1275" t="s">
        <v>1088</v>
      </c>
      <c r="N1275">
        <v>8.9999999999999993E-3</v>
      </c>
      <c r="O1275" t="str">
        <f>B1275 &amp; E1275 &amp; D1275</f>
        <v>1043-2031 F (Bldg JJ)1</v>
      </c>
      <c r="P1275">
        <v>3.2184782608695703E-7</v>
      </c>
      <c r="Q1275">
        <v>10500206</v>
      </c>
    </row>
    <row r="1276" spans="1:17" x14ac:dyDescent="0.25">
      <c r="A1276">
        <v>12736411</v>
      </c>
      <c r="B1276">
        <v>10</v>
      </c>
      <c r="D1276" t="s">
        <v>78</v>
      </c>
      <c r="E1276" t="s">
        <v>160</v>
      </c>
      <c r="F1276" t="s">
        <v>1155</v>
      </c>
      <c r="G1276" t="s">
        <v>1156</v>
      </c>
      <c r="H1276">
        <v>1.4E-3</v>
      </c>
      <c r="I1276" t="s">
        <v>1080</v>
      </c>
      <c r="J1276">
        <v>1.4E-3</v>
      </c>
      <c r="K1276" t="s">
        <v>1196</v>
      </c>
      <c r="L1276" t="s">
        <v>1082</v>
      </c>
      <c r="M1276" t="s">
        <v>1088</v>
      </c>
      <c r="N1276">
        <v>8.9999999999999993E-3</v>
      </c>
      <c r="O1276" t="str">
        <f>B1276 &amp; E1276 &amp; D1276</f>
        <v>1043-2031 F (Bldg JJ)1</v>
      </c>
      <c r="P1276">
        <v>1.3695652173913001E-7</v>
      </c>
      <c r="Q1276">
        <v>10500206</v>
      </c>
    </row>
    <row r="1277" spans="1:17" x14ac:dyDescent="0.25">
      <c r="A1277">
        <v>12736411</v>
      </c>
      <c r="B1277">
        <v>10</v>
      </c>
      <c r="D1277" t="s">
        <v>78</v>
      </c>
      <c r="E1277" t="s">
        <v>161</v>
      </c>
      <c r="F1277" t="s">
        <v>1158</v>
      </c>
      <c r="G1277" t="s">
        <v>1159</v>
      </c>
      <c r="H1277">
        <v>3.9050000000000001E-4</v>
      </c>
      <c r="I1277" t="s">
        <v>1080</v>
      </c>
      <c r="J1277">
        <v>3.9050000000000001E-4</v>
      </c>
      <c r="K1277" t="s">
        <v>1160</v>
      </c>
      <c r="L1277" t="s">
        <v>1082</v>
      </c>
      <c r="M1277" t="s">
        <v>1088</v>
      </c>
      <c r="N1277">
        <v>3.2000000000000001E-2</v>
      </c>
      <c r="O1277" t="str">
        <f>B1277 &amp; E1277 &amp; D1277</f>
        <v>1043-2109 F1</v>
      </c>
      <c r="P1277">
        <v>1.35826086956522E-7</v>
      </c>
      <c r="Q1277">
        <v>10500206</v>
      </c>
    </row>
    <row r="1278" spans="1:17" x14ac:dyDescent="0.25">
      <c r="A1278">
        <v>12736411</v>
      </c>
      <c r="B1278">
        <v>10</v>
      </c>
      <c r="D1278" t="s">
        <v>78</v>
      </c>
      <c r="E1278" t="s">
        <v>161</v>
      </c>
      <c r="F1278" t="s">
        <v>80</v>
      </c>
      <c r="G1278" t="s">
        <v>81</v>
      </c>
      <c r="H1278">
        <v>6.6740000000000002E-3</v>
      </c>
      <c r="I1278" t="s">
        <v>1080</v>
      </c>
      <c r="J1278">
        <v>6.6740000000000002E-3</v>
      </c>
      <c r="K1278" t="s">
        <v>1195</v>
      </c>
      <c r="L1278" t="s">
        <v>1082</v>
      </c>
      <c r="M1278" t="s">
        <v>1088</v>
      </c>
      <c r="N1278">
        <v>3.2000000000000001E-2</v>
      </c>
      <c r="O1278" t="str">
        <f>B1278 &amp; E1278 &amp; D1278</f>
        <v>1043-2109 F1</v>
      </c>
      <c r="P1278">
        <v>2.32139130434783E-6</v>
      </c>
      <c r="Q1278">
        <v>10500206</v>
      </c>
    </row>
    <row r="1279" spans="1:17" x14ac:dyDescent="0.25">
      <c r="A1279">
        <v>12736411</v>
      </c>
      <c r="B1279">
        <v>10</v>
      </c>
      <c r="D1279" t="s">
        <v>78</v>
      </c>
      <c r="E1279" t="s">
        <v>161</v>
      </c>
      <c r="F1279" t="s">
        <v>1155</v>
      </c>
      <c r="G1279" t="s">
        <v>1156</v>
      </c>
      <c r="H1279">
        <v>2.8400000000000001E-3</v>
      </c>
      <c r="I1279" t="s">
        <v>1080</v>
      </c>
      <c r="J1279">
        <v>2.8400000000000001E-3</v>
      </c>
      <c r="K1279" t="s">
        <v>1196</v>
      </c>
      <c r="L1279" t="s">
        <v>1082</v>
      </c>
      <c r="M1279" t="s">
        <v>1088</v>
      </c>
      <c r="N1279">
        <v>3.2000000000000001E-2</v>
      </c>
      <c r="O1279" t="str">
        <f>B1279 &amp; E1279 &amp; D1279</f>
        <v>1043-2109 F1</v>
      </c>
      <c r="P1279">
        <v>9.8782608695652198E-7</v>
      </c>
      <c r="Q1279">
        <v>10500206</v>
      </c>
    </row>
    <row r="1280" spans="1:17" x14ac:dyDescent="0.25">
      <c r="A1280">
        <v>12736411</v>
      </c>
      <c r="B1280">
        <v>10</v>
      </c>
      <c r="D1280" t="s">
        <v>78</v>
      </c>
      <c r="E1280" t="s">
        <v>162</v>
      </c>
      <c r="F1280" t="s">
        <v>1158</v>
      </c>
      <c r="G1280" t="s">
        <v>1159</v>
      </c>
      <c r="H1280">
        <v>0</v>
      </c>
      <c r="I1280" t="s">
        <v>1080</v>
      </c>
      <c r="J1280">
        <v>0</v>
      </c>
      <c r="K1280" t="s">
        <v>1160</v>
      </c>
      <c r="L1280" t="s">
        <v>1082</v>
      </c>
      <c r="M1280" t="s">
        <v>1088</v>
      </c>
      <c r="N1280">
        <v>0.01</v>
      </c>
      <c r="O1280" t="str">
        <f>B1280 &amp; E1280 &amp; D1280</f>
        <v>1043-Abba Eban House1</v>
      </c>
      <c r="P1280">
        <v>0</v>
      </c>
      <c r="Q1280">
        <v>10500206</v>
      </c>
    </row>
    <row r="1281" spans="1:17" x14ac:dyDescent="0.25">
      <c r="A1281">
        <v>12736411</v>
      </c>
      <c r="B1281">
        <v>10</v>
      </c>
      <c r="D1281" t="s">
        <v>78</v>
      </c>
      <c r="E1281" t="s">
        <v>162</v>
      </c>
      <c r="F1281" t="s">
        <v>80</v>
      </c>
      <c r="G1281" t="s">
        <v>81</v>
      </c>
      <c r="H1281">
        <v>0</v>
      </c>
      <c r="I1281" t="s">
        <v>1080</v>
      </c>
      <c r="J1281">
        <v>0</v>
      </c>
      <c r="K1281" t="s">
        <v>1195</v>
      </c>
      <c r="L1281" t="s">
        <v>1082</v>
      </c>
      <c r="M1281" t="s">
        <v>1088</v>
      </c>
      <c r="N1281">
        <v>0.01</v>
      </c>
      <c r="O1281" t="str">
        <f>B1281 &amp; E1281 &amp; D1281</f>
        <v>1043-Abba Eban House1</v>
      </c>
      <c r="P1281">
        <v>0</v>
      </c>
      <c r="Q1281">
        <v>10500206</v>
      </c>
    </row>
    <row r="1282" spans="1:17" x14ac:dyDescent="0.25">
      <c r="A1282">
        <v>12736411</v>
      </c>
      <c r="B1282">
        <v>10</v>
      </c>
      <c r="D1282" t="s">
        <v>78</v>
      </c>
      <c r="E1282" t="s">
        <v>162</v>
      </c>
      <c r="F1282" t="s">
        <v>1155</v>
      </c>
      <c r="G1282" t="s">
        <v>1156</v>
      </c>
      <c r="H1282">
        <v>0</v>
      </c>
      <c r="I1282" t="s">
        <v>1080</v>
      </c>
      <c r="J1282">
        <v>0</v>
      </c>
      <c r="K1282" t="s">
        <v>1196</v>
      </c>
      <c r="L1282" t="s">
        <v>1082</v>
      </c>
      <c r="M1282" t="s">
        <v>1088</v>
      </c>
      <c r="N1282">
        <v>0.01</v>
      </c>
      <c r="O1282" t="str">
        <f>B1282 &amp; E1282 &amp; D1282</f>
        <v>1043-Abba Eban House1</v>
      </c>
      <c r="P1282">
        <v>0</v>
      </c>
      <c r="Q1282">
        <v>10500206</v>
      </c>
    </row>
    <row r="1283" spans="1:17" x14ac:dyDescent="0.25">
      <c r="A1283">
        <v>12736411</v>
      </c>
      <c r="B1283">
        <v>10</v>
      </c>
      <c r="D1283" t="s">
        <v>78</v>
      </c>
      <c r="E1283" t="s">
        <v>163</v>
      </c>
      <c r="F1283" t="s">
        <v>1158</v>
      </c>
      <c r="G1283" t="s">
        <v>1159</v>
      </c>
      <c r="H1283">
        <v>2.3379999999999999E-4</v>
      </c>
      <c r="I1283" t="s">
        <v>1080</v>
      </c>
      <c r="J1283">
        <v>2.3379999999999999E-4</v>
      </c>
      <c r="K1283" t="s">
        <v>1160</v>
      </c>
      <c r="L1283" t="s">
        <v>1082</v>
      </c>
      <c r="M1283" t="s">
        <v>1088</v>
      </c>
      <c r="N1283">
        <v>9.9000000000000005E-2</v>
      </c>
      <c r="O1283" t="str">
        <f>B1283 &amp; E1283 &amp; D1283</f>
        <v>1043-District House1</v>
      </c>
      <c r="P1283">
        <v>2.5158913043478298E-7</v>
      </c>
      <c r="Q1283">
        <v>10500206</v>
      </c>
    </row>
    <row r="1284" spans="1:17" x14ac:dyDescent="0.25">
      <c r="A1284">
        <v>12736411</v>
      </c>
      <c r="B1284">
        <v>10</v>
      </c>
      <c r="D1284" t="s">
        <v>78</v>
      </c>
      <c r="E1284" t="s">
        <v>163</v>
      </c>
      <c r="F1284" t="s">
        <v>80</v>
      </c>
      <c r="G1284" t="s">
        <v>81</v>
      </c>
      <c r="H1284">
        <v>3.9950000000000003E-3</v>
      </c>
      <c r="I1284" t="s">
        <v>1080</v>
      </c>
      <c r="J1284">
        <v>3.9950000000000003E-3</v>
      </c>
      <c r="K1284" t="s">
        <v>1195</v>
      </c>
      <c r="L1284" t="s">
        <v>1082</v>
      </c>
      <c r="M1284" t="s">
        <v>1088</v>
      </c>
      <c r="N1284">
        <v>9.9000000000000005E-2</v>
      </c>
      <c r="O1284" t="str">
        <f>B1284 &amp; E1284 &amp; D1284</f>
        <v>1043-District House1</v>
      </c>
      <c r="P1284">
        <v>4.2989673913043498E-6</v>
      </c>
      <c r="Q1284">
        <v>10500206</v>
      </c>
    </row>
    <row r="1285" spans="1:17" x14ac:dyDescent="0.25">
      <c r="A1285">
        <v>12736411</v>
      </c>
      <c r="B1285">
        <v>10</v>
      </c>
      <c r="D1285" t="s">
        <v>78</v>
      </c>
      <c r="E1285" t="s">
        <v>163</v>
      </c>
      <c r="F1285" t="s">
        <v>1155</v>
      </c>
      <c r="G1285" t="s">
        <v>1156</v>
      </c>
      <c r="H1285">
        <v>1.6999999999999999E-3</v>
      </c>
      <c r="I1285" t="s">
        <v>1080</v>
      </c>
      <c r="J1285">
        <v>1.6999999999999999E-3</v>
      </c>
      <c r="K1285" t="s">
        <v>1196</v>
      </c>
      <c r="L1285" t="s">
        <v>1082</v>
      </c>
      <c r="M1285" t="s">
        <v>1088</v>
      </c>
      <c r="N1285">
        <v>9.9000000000000005E-2</v>
      </c>
      <c r="O1285" t="str">
        <f>B1285 &amp; E1285 &amp; D1285</f>
        <v>1043-District House1</v>
      </c>
      <c r="P1285">
        <v>1.8293478260869601E-6</v>
      </c>
      <c r="Q1285">
        <v>10500206</v>
      </c>
    </row>
    <row r="1286" spans="1:17" x14ac:dyDescent="0.25">
      <c r="A1286">
        <v>12736411</v>
      </c>
      <c r="B1286">
        <v>10</v>
      </c>
      <c r="D1286" t="s">
        <v>78</v>
      </c>
      <c r="E1286" t="s">
        <v>164</v>
      </c>
      <c r="F1286" t="s">
        <v>1158</v>
      </c>
      <c r="G1286" t="s">
        <v>1159</v>
      </c>
      <c r="H1286">
        <v>1.485E-4</v>
      </c>
      <c r="I1286" t="s">
        <v>1080</v>
      </c>
      <c r="J1286">
        <v>1.485E-4</v>
      </c>
      <c r="K1286" t="s">
        <v>1160</v>
      </c>
      <c r="L1286" t="s">
        <v>1082</v>
      </c>
      <c r="M1286" t="s">
        <v>1088</v>
      </c>
      <c r="N1286">
        <v>9.7000000000000003E-2</v>
      </c>
      <c r="O1286" t="str">
        <f>B1286 &amp; E1286 &amp; D1286</f>
        <v>1043-Fulbright Hall1</v>
      </c>
      <c r="P1286">
        <v>1.56570652173913E-7</v>
      </c>
      <c r="Q1286">
        <v>10500206</v>
      </c>
    </row>
    <row r="1287" spans="1:17" x14ac:dyDescent="0.25">
      <c r="A1287">
        <v>12736411</v>
      </c>
      <c r="B1287">
        <v>10</v>
      </c>
      <c r="D1287" t="s">
        <v>78</v>
      </c>
      <c r="E1287" t="s">
        <v>164</v>
      </c>
      <c r="F1287" t="s">
        <v>80</v>
      </c>
      <c r="G1287" t="s">
        <v>81</v>
      </c>
      <c r="H1287">
        <v>2.5379999999999999E-3</v>
      </c>
      <c r="I1287" t="s">
        <v>1080</v>
      </c>
      <c r="J1287">
        <v>2.5379999999999999E-3</v>
      </c>
      <c r="K1287" t="s">
        <v>1195</v>
      </c>
      <c r="L1287" t="s">
        <v>1082</v>
      </c>
      <c r="M1287" t="s">
        <v>1088</v>
      </c>
      <c r="N1287">
        <v>9.7000000000000003E-2</v>
      </c>
      <c r="O1287" t="str">
        <f>B1287 &amp; E1287 &amp; D1287</f>
        <v>1043-Fulbright Hall1</v>
      </c>
      <c r="P1287">
        <v>2.6759347826087002E-6</v>
      </c>
      <c r="Q1287">
        <v>10500206</v>
      </c>
    </row>
    <row r="1288" spans="1:17" x14ac:dyDescent="0.25">
      <c r="A1288">
        <v>12736411</v>
      </c>
      <c r="B1288">
        <v>10</v>
      </c>
      <c r="D1288" t="s">
        <v>78</v>
      </c>
      <c r="E1288" t="s">
        <v>164</v>
      </c>
      <c r="F1288" t="s">
        <v>1155</v>
      </c>
      <c r="G1288" t="s">
        <v>1156</v>
      </c>
      <c r="H1288">
        <v>1.08E-3</v>
      </c>
      <c r="I1288" t="s">
        <v>1080</v>
      </c>
      <c r="J1288">
        <v>1.08E-3</v>
      </c>
      <c r="K1288" t="s">
        <v>1196</v>
      </c>
      <c r="L1288" t="s">
        <v>1082</v>
      </c>
      <c r="M1288" t="s">
        <v>1088</v>
      </c>
      <c r="N1288">
        <v>9.7000000000000003E-2</v>
      </c>
      <c r="O1288" t="str">
        <f>B1288 &amp; E1288 &amp; D1288</f>
        <v>1043-Fulbright Hall1</v>
      </c>
      <c r="P1288">
        <v>1.1386956521739099E-6</v>
      </c>
      <c r="Q1288">
        <v>10500206</v>
      </c>
    </row>
    <row r="1289" spans="1:17" x14ac:dyDescent="0.25">
      <c r="A1289">
        <v>12736411</v>
      </c>
      <c r="B1289">
        <v>10</v>
      </c>
      <c r="D1289" t="s">
        <v>78</v>
      </c>
      <c r="E1289" t="s">
        <v>165</v>
      </c>
      <c r="F1289" t="s">
        <v>1158</v>
      </c>
      <c r="G1289" t="s">
        <v>1159</v>
      </c>
      <c r="H1289">
        <v>6.0499999999999996E-4</v>
      </c>
      <c r="I1289" t="s">
        <v>1080</v>
      </c>
      <c r="J1289">
        <v>6.0499999999999996E-4</v>
      </c>
      <c r="K1289" t="s">
        <v>1160</v>
      </c>
      <c r="L1289" t="s">
        <v>1082</v>
      </c>
      <c r="M1289" t="s">
        <v>1088</v>
      </c>
      <c r="N1289">
        <v>4.9000000000000002E-2</v>
      </c>
      <c r="O1289" t="str">
        <f>B1289 &amp; E1289 &amp; D1289</f>
        <v>1043-Guthridge Hall1</v>
      </c>
      <c r="P1289">
        <v>3.2222826086956501E-7</v>
      </c>
      <c r="Q1289">
        <v>10500206</v>
      </c>
    </row>
    <row r="1290" spans="1:17" x14ac:dyDescent="0.25">
      <c r="A1290">
        <v>12736411</v>
      </c>
      <c r="B1290">
        <v>10</v>
      </c>
      <c r="D1290" t="s">
        <v>78</v>
      </c>
      <c r="E1290" t="s">
        <v>165</v>
      </c>
      <c r="F1290" t="s">
        <v>80</v>
      </c>
      <c r="G1290" t="s">
        <v>81</v>
      </c>
      <c r="H1290">
        <v>1.034E-2</v>
      </c>
      <c r="I1290" t="s">
        <v>1080</v>
      </c>
      <c r="J1290">
        <v>1.034E-2</v>
      </c>
      <c r="K1290" t="s">
        <v>1195</v>
      </c>
      <c r="L1290" t="s">
        <v>1082</v>
      </c>
      <c r="M1290" t="s">
        <v>1088</v>
      </c>
      <c r="N1290">
        <v>4.9000000000000002E-2</v>
      </c>
      <c r="O1290" t="str">
        <f>B1290 &amp; E1290 &amp; D1290</f>
        <v>1043-Guthridge Hall1</v>
      </c>
      <c r="P1290">
        <v>5.50717391304348E-6</v>
      </c>
      <c r="Q1290">
        <v>10500206</v>
      </c>
    </row>
    <row r="1291" spans="1:17" x14ac:dyDescent="0.25">
      <c r="A1291">
        <v>12736411</v>
      </c>
      <c r="B1291">
        <v>10</v>
      </c>
      <c r="D1291" t="s">
        <v>78</v>
      </c>
      <c r="E1291" t="s">
        <v>165</v>
      </c>
      <c r="F1291" t="s">
        <v>1155</v>
      </c>
      <c r="G1291" t="s">
        <v>1156</v>
      </c>
      <c r="H1291">
        <v>4.4000000000000003E-3</v>
      </c>
      <c r="I1291" t="s">
        <v>1080</v>
      </c>
      <c r="J1291">
        <v>4.4000000000000003E-3</v>
      </c>
      <c r="K1291" t="s">
        <v>1196</v>
      </c>
      <c r="L1291" t="s">
        <v>1082</v>
      </c>
      <c r="M1291" t="s">
        <v>1088</v>
      </c>
      <c r="N1291">
        <v>4.9000000000000002E-2</v>
      </c>
      <c r="O1291" t="str">
        <f>B1291 &amp; E1291 &amp; D1291</f>
        <v>1043-Guthridge Hall1</v>
      </c>
      <c r="P1291">
        <v>2.34347826086957E-6</v>
      </c>
      <c r="Q1291">
        <v>10500206</v>
      </c>
    </row>
    <row r="1292" spans="1:17" x14ac:dyDescent="0.25">
      <c r="A1292">
        <v>12736411</v>
      </c>
      <c r="B1292">
        <v>10</v>
      </c>
      <c r="D1292" t="s">
        <v>78</v>
      </c>
      <c r="E1292" t="s">
        <v>166</v>
      </c>
      <c r="F1292" t="s">
        <v>1158</v>
      </c>
      <c r="G1292" t="s">
        <v>1159</v>
      </c>
      <c r="H1292">
        <v>1.072E-4</v>
      </c>
      <c r="I1292" t="s">
        <v>1080</v>
      </c>
      <c r="J1292">
        <v>1.072E-4</v>
      </c>
      <c r="K1292" t="s">
        <v>1160</v>
      </c>
      <c r="L1292" t="s">
        <v>1082</v>
      </c>
      <c r="M1292" t="s">
        <v>1088</v>
      </c>
      <c r="N1292">
        <v>0.153</v>
      </c>
      <c r="O1292" t="str">
        <f>B1292 &amp; E1292 &amp; D1292</f>
        <v>1043-Intl House1</v>
      </c>
      <c r="P1292">
        <v>1.78278260869565E-7</v>
      </c>
      <c r="Q1292">
        <v>10500206</v>
      </c>
    </row>
    <row r="1293" spans="1:17" x14ac:dyDescent="0.25">
      <c r="A1293">
        <v>12736411</v>
      </c>
      <c r="B1293">
        <v>10</v>
      </c>
      <c r="D1293" t="s">
        <v>78</v>
      </c>
      <c r="E1293" t="s">
        <v>166</v>
      </c>
      <c r="F1293" t="s">
        <v>80</v>
      </c>
      <c r="G1293" t="s">
        <v>81</v>
      </c>
      <c r="H1293">
        <v>1.833E-3</v>
      </c>
      <c r="I1293" t="s">
        <v>1080</v>
      </c>
      <c r="J1293">
        <v>1.833E-3</v>
      </c>
      <c r="K1293" t="s">
        <v>1195</v>
      </c>
      <c r="L1293" t="s">
        <v>1082</v>
      </c>
      <c r="M1293" t="s">
        <v>1088</v>
      </c>
      <c r="N1293">
        <v>0.153</v>
      </c>
      <c r="O1293" t="str">
        <f>B1293 &amp; E1293 &amp; D1293</f>
        <v>1043-Intl House1</v>
      </c>
      <c r="P1293">
        <v>3.0483586956521702E-6</v>
      </c>
      <c r="Q1293">
        <v>10500206</v>
      </c>
    </row>
    <row r="1294" spans="1:17" x14ac:dyDescent="0.25">
      <c r="A1294">
        <v>12736411</v>
      </c>
      <c r="B1294">
        <v>10</v>
      </c>
      <c r="D1294" t="s">
        <v>78</v>
      </c>
      <c r="E1294" t="s">
        <v>166</v>
      </c>
      <c r="F1294" t="s">
        <v>1155</v>
      </c>
      <c r="G1294" t="s">
        <v>1156</v>
      </c>
      <c r="H1294">
        <v>7.7999999999999999E-4</v>
      </c>
      <c r="I1294" t="s">
        <v>1080</v>
      </c>
      <c r="J1294">
        <v>7.7999999999999999E-4</v>
      </c>
      <c r="K1294" t="s">
        <v>1196</v>
      </c>
      <c r="L1294" t="s">
        <v>1082</v>
      </c>
      <c r="M1294" t="s">
        <v>1088</v>
      </c>
      <c r="N1294">
        <v>0.153</v>
      </c>
      <c r="O1294" t="str">
        <f>B1294 &amp; E1294 &amp; D1294</f>
        <v>1043-Intl House1</v>
      </c>
      <c r="P1294">
        <v>1.2971739130434801E-6</v>
      </c>
      <c r="Q1294">
        <v>10500206</v>
      </c>
    </row>
    <row r="1295" spans="1:17" x14ac:dyDescent="0.25">
      <c r="A1295">
        <v>12736411</v>
      </c>
      <c r="B1295">
        <v>10</v>
      </c>
      <c r="D1295" t="s">
        <v>78</v>
      </c>
      <c r="E1295" t="s">
        <v>167</v>
      </c>
      <c r="F1295" t="s">
        <v>1158</v>
      </c>
      <c r="G1295" t="s">
        <v>1159</v>
      </c>
      <c r="H1295">
        <v>1.76E-4</v>
      </c>
      <c r="I1295" t="s">
        <v>1080</v>
      </c>
      <c r="J1295">
        <v>1.76E-4</v>
      </c>
      <c r="K1295" t="s">
        <v>1160</v>
      </c>
      <c r="L1295" t="s">
        <v>1082</v>
      </c>
      <c r="M1295" t="s">
        <v>1088</v>
      </c>
      <c r="N1295">
        <v>1.0999999999999999E-2</v>
      </c>
      <c r="O1295" t="str">
        <f>B1295 &amp; E1295 &amp; D1295</f>
        <v>1043-JBKO Hall1</v>
      </c>
      <c r="P1295">
        <v>2.10434782608696E-8</v>
      </c>
      <c r="Q1295">
        <v>10500206</v>
      </c>
    </row>
    <row r="1296" spans="1:17" x14ac:dyDescent="0.25">
      <c r="A1296">
        <v>12736411</v>
      </c>
      <c r="B1296">
        <v>10</v>
      </c>
      <c r="D1296" t="s">
        <v>78</v>
      </c>
      <c r="E1296" t="s">
        <v>167</v>
      </c>
      <c r="F1296" t="s">
        <v>80</v>
      </c>
      <c r="G1296" t="s">
        <v>81</v>
      </c>
      <c r="H1296">
        <v>3.0079999999999998E-3</v>
      </c>
      <c r="I1296" t="s">
        <v>1080</v>
      </c>
      <c r="J1296">
        <v>3.0079999999999998E-3</v>
      </c>
      <c r="K1296" t="s">
        <v>1195</v>
      </c>
      <c r="L1296" t="s">
        <v>1082</v>
      </c>
      <c r="M1296" t="s">
        <v>1088</v>
      </c>
      <c r="N1296">
        <v>1.0999999999999999E-2</v>
      </c>
      <c r="O1296" t="str">
        <f>B1296 &amp; E1296 &amp; D1296</f>
        <v>1043-JBKO Hall1</v>
      </c>
      <c r="P1296">
        <v>3.5965217391304399E-7</v>
      </c>
      <c r="Q1296">
        <v>10500206</v>
      </c>
    </row>
    <row r="1297" spans="1:17" x14ac:dyDescent="0.25">
      <c r="A1297">
        <v>12736411</v>
      </c>
      <c r="B1297">
        <v>10</v>
      </c>
      <c r="D1297" t="s">
        <v>78</v>
      </c>
      <c r="E1297" t="s">
        <v>167</v>
      </c>
      <c r="F1297" t="s">
        <v>1155</v>
      </c>
      <c r="G1297" t="s">
        <v>1156</v>
      </c>
      <c r="H1297">
        <v>1.2800000000000001E-3</v>
      </c>
      <c r="I1297" t="s">
        <v>1080</v>
      </c>
      <c r="J1297">
        <v>1.2800000000000001E-3</v>
      </c>
      <c r="K1297" t="s">
        <v>1196</v>
      </c>
      <c r="L1297" t="s">
        <v>1082</v>
      </c>
      <c r="M1297" t="s">
        <v>1088</v>
      </c>
      <c r="N1297">
        <v>1.0999999999999999E-2</v>
      </c>
      <c r="O1297" t="str">
        <f>B1297 &amp; E1297 &amp; D1297</f>
        <v>1043-JBKO Hall1</v>
      </c>
      <c r="P1297">
        <v>1.5304347826086999E-7</v>
      </c>
      <c r="Q1297">
        <v>10500206</v>
      </c>
    </row>
    <row r="1298" spans="1:17" x14ac:dyDescent="0.25">
      <c r="A1298">
        <v>12736411</v>
      </c>
      <c r="B1298">
        <v>10</v>
      </c>
      <c r="D1298" t="s">
        <v>78</v>
      </c>
      <c r="E1298" t="s">
        <v>168</v>
      </c>
      <c r="F1298" t="s">
        <v>1158</v>
      </c>
      <c r="G1298" t="s">
        <v>1159</v>
      </c>
      <c r="H1298">
        <v>6.7650000000000002E-4</v>
      </c>
      <c r="I1298" t="s">
        <v>1080</v>
      </c>
      <c r="J1298">
        <v>6.7650000000000002E-4</v>
      </c>
      <c r="K1298" t="s">
        <v>1160</v>
      </c>
      <c r="L1298" t="s">
        <v>1082</v>
      </c>
      <c r="M1298" t="s">
        <v>1088</v>
      </c>
      <c r="N1298">
        <v>0.112</v>
      </c>
      <c r="O1298" t="str">
        <f>B1298 &amp; E1298 &amp; D1298</f>
        <v>1043-Lafayette Hall1</v>
      </c>
      <c r="P1298">
        <v>8.2356521739130399E-7</v>
      </c>
      <c r="Q1298">
        <v>10500206</v>
      </c>
    </row>
    <row r="1299" spans="1:17" x14ac:dyDescent="0.25">
      <c r="A1299">
        <v>12736411</v>
      </c>
      <c r="B1299">
        <v>10</v>
      </c>
      <c r="D1299" t="s">
        <v>78</v>
      </c>
      <c r="E1299" t="s">
        <v>168</v>
      </c>
      <c r="F1299" t="s">
        <v>80</v>
      </c>
      <c r="G1299" t="s">
        <v>81</v>
      </c>
      <c r="H1299">
        <v>1.1561999999999999E-2</v>
      </c>
      <c r="I1299" t="s">
        <v>1080</v>
      </c>
      <c r="J1299">
        <v>1.1561999999999999E-2</v>
      </c>
      <c r="K1299" t="s">
        <v>1195</v>
      </c>
      <c r="L1299" t="s">
        <v>1082</v>
      </c>
      <c r="M1299" t="s">
        <v>1088</v>
      </c>
      <c r="N1299">
        <v>0.112</v>
      </c>
      <c r="O1299" t="str">
        <f>B1299 &amp; E1299 &amp; D1299</f>
        <v>1043-Lafayette Hall1</v>
      </c>
      <c r="P1299">
        <v>1.4075478260869599E-5</v>
      </c>
      <c r="Q1299">
        <v>10500206</v>
      </c>
    </row>
    <row r="1300" spans="1:17" x14ac:dyDescent="0.25">
      <c r="A1300">
        <v>12736411</v>
      </c>
      <c r="B1300">
        <v>10</v>
      </c>
      <c r="D1300" t="s">
        <v>78</v>
      </c>
      <c r="E1300" t="s">
        <v>168</v>
      </c>
      <c r="F1300" t="s">
        <v>1155</v>
      </c>
      <c r="G1300" t="s">
        <v>1156</v>
      </c>
      <c r="H1300">
        <v>4.9199999999999999E-3</v>
      </c>
      <c r="I1300" t="s">
        <v>1080</v>
      </c>
      <c r="J1300">
        <v>4.9199999999999999E-3</v>
      </c>
      <c r="K1300" t="s">
        <v>1196</v>
      </c>
      <c r="L1300" t="s">
        <v>1082</v>
      </c>
      <c r="M1300" t="s">
        <v>1088</v>
      </c>
      <c r="N1300">
        <v>0.112</v>
      </c>
      <c r="O1300" t="str">
        <f>B1300 &amp; E1300 &amp; D1300</f>
        <v>1043-Lafayette Hall1</v>
      </c>
      <c r="P1300">
        <v>5.9895652173913001E-6</v>
      </c>
      <c r="Q1300">
        <v>10500206</v>
      </c>
    </row>
    <row r="1301" spans="1:17" x14ac:dyDescent="0.25">
      <c r="A1301">
        <v>12736411</v>
      </c>
      <c r="B1301">
        <v>10</v>
      </c>
      <c r="D1301" t="s">
        <v>78</v>
      </c>
      <c r="E1301" t="s">
        <v>169</v>
      </c>
      <c r="F1301" t="s">
        <v>1158</v>
      </c>
      <c r="G1301" t="s">
        <v>1159</v>
      </c>
      <c r="H1301">
        <v>8.0849999999999997E-4</v>
      </c>
      <c r="I1301" t="s">
        <v>1080</v>
      </c>
      <c r="J1301">
        <v>8.0849999999999997E-4</v>
      </c>
      <c r="K1301" t="s">
        <v>1160</v>
      </c>
      <c r="L1301" t="s">
        <v>1082</v>
      </c>
      <c r="M1301" t="s">
        <v>1088</v>
      </c>
      <c r="N1301">
        <v>0.14599999999999999</v>
      </c>
      <c r="O1301" t="str">
        <f>B1301 &amp; E1301 &amp; D1301</f>
        <v>1043-Lerner Center #11</v>
      </c>
      <c r="P1301">
        <v>1.28305434782609E-6</v>
      </c>
      <c r="Q1301">
        <v>10500206</v>
      </c>
    </row>
    <row r="1302" spans="1:17" x14ac:dyDescent="0.25">
      <c r="A1302">
        <v>12736411</v>
      </c>
      <c r="B1302">
        <v>10</v>
      </c>
      <c r="D1302" t="s">
        <v>78</v>
      </c>
      <c r="E1302" t="s">
        <v>169</v>
      </c>
      <c r="F1302" t="s">
        <v>80</v>
      </c>
      <c r="G1302" t="s">
        <v>81</v>
      </c>
      <c r="H1302">
        <v>1.3818E-2</v>
      </c>
      <c r="I1302" t="s">
        <v>1080</v>
      </c>
      <c r="J1302">
        <v>1.3818E-2</v>
      </c>
      <c r="K1302" t="s">
        <v>1195</v>
      </c>
      <c r="L1302" t="s">
        <v>1082</v>
      </c>
      <c r="M1302" t="s">
        <v>1088</v>
      </c>
      <c r="N1302">
        <v>0.14599999999999999</v>
      </c>
      <c r="O1302" t="str">
        <f>B1302 &amp; E1302 &amp; D1302</f>
        <v>1043-Lerner Center #11</v>
      </c>
      <c r="P1302">
        <v>2.19285652173913E-5</v>
      </c>
      <c r="Q1302">
        <v>10500206</v>
      </c>
    </row>
    <row r="1303" spans="1:17" x14ac:dyDescent="0.25">
      <c r="A1303">
        <v>12736411</v>
      </c>
      <c r="B1303">
        <v>10</v>
      </c>
      <c r="D1303" t="s">
        <v>78</v>
      </c>
      <c r="E1303" t="s">
        <v>169</v>
      </c>
      <c r="F1303" t="s">
        <v>1155</v>
      </c>
      <c r="G1303" t="s">
        <v>1156</v>
      </c>
      <c r="H1303">
        <v>5.8799999999999998E-3</v>
      </c>
      <c r="I1303" t="s">
        <v>1080</v>
      </c>
      <c r="J1303">
        <v>5.8799999999999998E-3</v>
      </c>
      <c r="K1303" t="s">
        <v>1196</v>
      </c>
      <c r="L1303" t="s">
        <v>1082</v>
      </c>
      <c r="M1303" t="s">
        <v>1088</v>
      </c>
      <c r="N1303">
        <v>0.14599999999999999</v>
      </c>
      <c r="O1303" t="str">
        <f>B1303 &amp; E1303 &amp; D1303</f>
        <v>1043-Lerner Center #11</v>
      </c>
      <c r="P1303">
        <v>9.3313043478260898E-6</v>
      </c>
      <c r="Q1303">
        <v>10500206</v>
      </c>
    </row>
    <row r="1304" spans="1:17" x14ac:dyDescent="0.25">
      <c r="A1304">
        <v>12736411</v>
      </c>
      <c r="B1304">
        <v>10</v>
      </c>
      <c r="D1304" t="s">
        <v>78</v>
      </c>
      <c r="E1304" t="s">
        <v>170</v>
      </c>
      <c r="F1304" t="s">
        <v>1158</v>
      </c>
      <c r="G1304" t="s">
        <v>1159</v>
      </c>
      <c r="H1304">
        <v>4.0420000000000001E-4</v>
      </c>
      <c r="I1304" t="s">
        <v>1080</v>
      </c>
      <c r="J1304">
        <v>4.0420000000000001E-4</v>
      </c>
      <c r="K1304" t="s">
        <v>1160</v>
      </c>
      <c r="L1304" t="s">
        <v>1082</v>
      </c>
      <c r="M1304" t="s">
        <v>1088</v>
      </c>
      <c r="N1304">
        <v>0.14599999999999999</v>
      </c>
      <c r="O1304" t="str">
        <f>B1304 &amp; E1304 &amp; D1304</f>
        <v>1043-Lerner Center #21</v>
      </c>
      <c r="P1304">
        <v>6.41447826086957E-7</v>
      </c>
      <c r="Q1304">
        <v>10500206</v>
      </c>
    </row>
    <row r="1305" spans="1:17" x14ac:dyDescent="0.25">
      <c r="A1305">
        <v>12736411</v>
      </c>
      <c r="B1305">
        <v>10</v>
      </c>
      <c r="D1305" t="s">
        <v>78</v>
      </c>
      <c r="E1305" t="s">
        <v>170</v>
      </c>
      <c r="F1305" t="s">
        <v>80</v>
      </c>
      <c r="G1305" t="s">
        <v>81</v>
      </c>
      <c r="H1305">
        <v>6.9090000000000002E-3</v>
      </c>
      <c r="I1305" t="s">
        <v>1080</v>
      </c>
      <c r="J1305">
        <v>6.9090000000000002E-3</v>
      </c>
      <c r="K1305" t="s">
        <v>1195</v>
      </c>
      <c r="L1305" t="s">
        <v>1082</v>
      </c>
      <c r="M1305" t="s">
        <v>1088</v>
      </c>
      <c r="N1305">
        <v>0.14599999999999999</v>
      </c>
      <c r="O1305" t="str">
        <f>B1305 &amp; E1305 &amp; D1305</f>
        <v>1043-Lerner Center #21</v>
      </c>
      <c r="P1305">
        <v>1.0964282608695699E-5</v>
      </c>
      <c r="Q1305">
        <v>10500206</v>
      </c>
    </row>
    <row r="1306" spans="1:17" x14ac:dyDescent="0.25">
      <c r="A1306">
        <v>12736411</v>
      </c>
      <c r="B1306">
        <v>10</v>
      </c>
      <c r="D1306" t="s">
        <v>78</v>
      </c>
      <c r="E1306" t="s">
        <v>170</v>
      </c>
      <c r="F1306" t="s">
        <v>1155</v>
      </c>
      <c r="G1306" t="s">
        <v>1156</v>
      </c>
      <c r="H1306">
        <v>2.9399999999999999E-3</v>
      </c>
      <c r="I1306" t="s">
        <v>1080</v>
      </c>
      <c r="J1306">
        <v>2.9399999999999999E-3</v>
      </c>
      <c r="K1306" t="s">
        <v>1196</v>
      </c>
      <c r="L1306" t="s">
        <v>1082</v>
      </c>
      <c r="M1306" t="s">
        <v>1088</v>
      </c>
      <c r="N1306">
        <v>0.14599999999999999</v>
      </c>
      <c r="O1306" t="str">
        <f>B1306 &amp; E1306 &amp; D1306</f>
        <v>1043-Lerner Center #21</v>
      </c>
      <c r="P1306">
        <v>4.6656521739130398E-6</v>
      </c>
      <c r="Q1306">
        <v>10500206</v>
      </c>
    </row>
    <row r="1307" spans="1:17" x14ac:dyDescent="0.25">
      <c r="A1307">
        <v>12736411</v>
      </c>
      <c r="B1307">
        <v>10</v>
      </c>
      <c r="D1307" t="s">
        <v>78</v>
      </c>
      <c r="E1307" t="s">
        <v>171</v>
      </c>
      <c r="F1307" t="s">
        <v>1158</v>
      </c>
      <c r="G1307" t="s">
        <v>1159</v>
      </c>
      <c r="H1307">
        <v>0</v>
      </c>
      <c r="I1307" t="s">
        <v>1080</v>
      </c>
      <c r="J1307">
        <v>0</v>
      </c>
      <c r="K1307" t="s">
        <v>1160</v>
      </c>
      <c r="L1307" t="s">
        <v>1082</v>
      </c>
      <c r="M1307" t="s">
        <v>1088</v>
      </c>
      <c r="N1307">
        <v>0</v>
      </c>
      <c r="O1307" t="str">
        <f>B1307 &amp; E1307 &amp; D1307</f>
        <v>1043-Madison Hall1</v>
      </c>
      <c r="P1307">
        <v>0</v>
      </c>
      <c r="Q1307">
        <v>10500206</v>
      </c>
    </row>
    <row r="1308" spans="1:17" x14ac:dyDescent="0.25">
      <c r="A1308">
        <v>12736411</v>
      </c>
      <c r="B1308">
        <v>10</v>
      </c>
      <c r="D1308" t="s">
        <v>78</v>
      </c>
      <c r="E1308" t="s">
        <v>171</v>
      </c>
      <c r="F1308" t="s">
        <v>80</v>
      </c>
      <c r="G1308" t="s">
        <v>81</v>
      </c>
      <c r="H1308">
        <v>0</v>
      </c>
      <c r="I1308" t="s">
        <v>1080</v>
      </c>
      <c r="J1308">
        <v>0</v>
      </c>
      <c r="K1308" t="s">
        <v>1195</v>
      </c>
      <c r="L1308" t="s">
        <v>1082</v>
      </c>
      <c r="M1308" t="s">
        <v>1088</v>
      </c>
      <c r="N1308">
        <v>0</v>
      </c>
      <c r="O1308" t="str">
        <f>B1308 &amp; E1308 &amp; D1308</f>
        <v>1043-Madison Hall1</v>
      </c>
      <c r="P1308">
        <v>0</v>
      </c>
      <c r="Q1308">
        <v>10500206</v>
      </c>
    </row>
    <row r="1309" spans="1:17" x14ac:dyDescent="0.25">
      <c r="A1309">
        <v>12736411</v>
      </c>
      <c r="B1309">
        <v>10</v>
      </c>
      <c r="D1309" t="s">
        <v>78</v>
      </c>
      <c r="E1309" t="s">
        <v>171</v>
      </c>
      <c r="F1309" t="s">
        <v>1155</v>
      </c>
      <c r="G1309" t="s">
        <v>1156</v>
      </c>
      <c r="H1309">
        <v>0</v>
      </c>
      <c r="I1309" t="s">
        <v>1080</v>
      </c>
      <c r="J1309">
        <v>0</v>
      </c>
      <c r="K1309" t="s">
        <v>1196</v>
      </c>
      <c r="L1309" t="s">
        <v>1082</v>
      </c>
      <c r="M1309" t="s">
        <v>1088</v>
      </c>
      <c r="N1309">
        <v>0</v>
      </c>
      <c r="O1309" t="str">
        <f>B1309 &amp; E1309 &amp; D1309</f>
        <v>1043-Madison Hall1</v>
      </c>
      <c r="P1309">
        <v>0</v>
      </c>
      <c r="Q1309">
        <v>10500206</v>
      </c>
    </row>
    <row r="1310" spans="1:17" x14ac:dyDescent="0.25">
      <c r="A1310">
        <v>12736411</v>
      </c>
      <c r="B1310">
        <v>10</v>
      </c>
      <c r="D1310" t="s">
        <v>78</v>
      </c>
      <c r="E1310" t="s">
        <v>172</v>
      </c>
      <c r="F1310" t="s">
        <v>1158</v>
      </c>
      <c r="G1310" t="s">
        <v>1159</v>
      </c>
      <c r="H1310">
        <v>3.3E-4</v>
      </c>
      <c r="I1310" t="s">
        <v>1080</v>
      </c>
      <c r="J1310">
        <v>3.3E-4</v>
      </c>
      <c r="K1310" t="s">
        <v>1160</v>
      </c>
      <c r="L1310" t="s">
        <v>1082</v>
      </c>
      <c r="M1310" t="s">
        <v>1088</v>
      </c>
      <c r="N1310">
        <v>7.9000000000000001E-2</v>
      </c>
      <c r="O1310" t="str">
        <f>B1310 &amp; E1310 &amp; D1310</f>
        <v>1043-Mitchell Hall1</v>
      </c>
      <c r="P1310">
        <v>2.8336956521739099E-7</v>
      </c>
      <c r="Q1310">
        <v>10500206</v>
      </c>
    </row>
    <row r="1311" spans="1:17" x14ac:dyDescent="0.25">
      <c r="A1311">
        <v>12736411</v>
      </c>
      <c r="B1311">
        <v>10</v>
      </c>
      <c r="D1311" t="s">
        <v>78</v>
      </c>
      <c r="E1311" t="s">
        <v>172</v>
      </c>
      <c r="F1311" t="s">
        <v>80</v>
      </c>
      <c r="G1311" t="s">
        <v>81</v>
      </c>
      <c r="H1311">
        <v>5.64E-3</v>
      </c>
      <c r="I1311" t="s">
        <v>1080</v>
      </c>
      <c r="J1311">
        <v>5.64E-3</v>
      </c>
      <c r="K1311" t="s">
        <v>1195</v>
      </c>
      <c r="L1311" t="s">
        <v>1082</v>
      </c>
      <c r="M1311" t="s">
        <v>1088</v>
      </c>
      <c r="N1311">
        <v>7.9000000000000001E-2</v>
      </c>
      <c r="O1311" t="str">
        <f>B1311 &amp; E1311 &amp; D1311</f>
        <v>1043-Mitchell Hall1</v>
      </c>
      <c r="P1311">
        <v>4.8430434782608696E-6</v>
      </c>
      <c r="Q1311">
        <v>10500206</v>
      </c>
    </row>
    <row r="1312" spans="1:17" x14ac:dyDescent="0.25">
      <c r="A1312">
        <v>12736411</v>
      </c>
      <c r="B1312">
        <v>10</v>
      </c>
      <c r="D1312" t="s">
        <v>78</v>
      </c>
      <c r="E1312" t="s">
        <v>172</v>
      </c>
      <c r="F1312" t="s">
        <v>1155</v>
      </c>
      <c r="G1312" t="s">
        <v>1156</v>
      </c>
      <c r="H1312">
        <v>2.3999999999999998E-3</v>
      </c>
      <c r="I1312" t="s">
        <v>1080</v>
      </c>
      <c r="J1312">
        <v>2.3999999999999998E-3</v>
      </c>
      <c r="K1312" t="s">
        <v>1196</v>
      </c>
      <c r="L1312" t="s">
        <v>1082</v>
      </c>
      <c r="M1312" t="s">
        <v>1088</v>
      </c>
      <c r="N1312">
        <v>7.9000000000000001E-2</v>
      </c>
      <c r="O1312" t="str">
        <f>B1312 &amp; E1312 &amp; D1312</f>
        <v>1043-Mitchell Hall1</v>
      </c>
      <c r="P1312">
        <v>2.0608695652173898E-6</v>
      </c>
      <c r="Q1312">
        <v>10500206</v>
      </c>
    </row>
    <row r="1313" spans="1:17" x14ac:dyDescent="0.25">
      <c r="A1313">
        <v>12736411</v>
      </c>
      <c r="B1313">
        <v>10</v>
      </c>
      <c r="D1313" t="s">
        <v>78</v>
      </c>
      <c r="E1313" t="s">
        <v>173</v>
      </c>
      <c r="F1313" t="s">
        <v>1158</v>
      </c>
      <c r="G1313" t="s">
        <v>1159</v>
      </c>
      <c r="H1313">
        <v>1.348E-4</v>
      </c>
      <c r="I1313" t="s">
        <v>1080</v>
      </c>
      <c r="J1313">
        <v>1.348E-4</v>
      </c>
      <c r="K1313" t="s">
        <v>1160</v>
      </c>
      <c r="L1313" t="s">
        <v>1082</v>
      </c>
      <c r="M1313" t="s">
        <v>1088</v>
      </c>
      <c r="N1313">
        <v>0.20100000000000001</v>
      </c>
      <c r="O1313" t="str">
        <f>B1313 &amp; E1313 &amp; D1313</f>
        <v>1043-Munson Hall1</v>
      </c>
      <c r="P1313">
        <v>2.9450869565217401E-7</v>
      </c>
      <c r="Q1313">
        <v>10500206</v>
      </c>
    </row>
    <row r="1314" spans="1:17" x14ac:dyDescent="0.25">
      <c r="A1314">
        <v>12736411</v>
      </c>
      <c r="B1314">
        <v>10</v>
      </c>
      <c r="D1314" t="s">
        <v>78</v>
      </c>
      <c r="E1314" t="s">
        <v>173</v>
      </c>
      <c r="F1314" t="s">
        <v>80</v>
      </c>
      <c r="G1314" t="s">
        <v>81</v>
      </c>
      <c r="H1314">
        <v>2.3029999999999999E-3</v>
      </c>
      <c r="I1314" t="s">
        <v>1080</v>
      </c>
      <c r="J1314">
        <v>2.3029999999999999E-3</v>
      </c>
      <c r="K1314" t="s">
        <v>1195</v>
      </c>
      <c r="L1314" t="s">
        <v>1082</v>
      </c>
      <c r="M1314" t="s">
        <v>1088</v>
      </c>
      <c r="N1314">
        <v>0.20100000000000001</v>
      </c>
      <c r="O1314" t="str">
        <f>B1314 &amp; E1314 &amp; D1314</f>
        <v>1043-Munson Hall1</v>
      </c>
      <c r="P1314">
        <v>5.03155434782609E-6</v>
      </c>
      <c r="Q1314">
        <v>10500206</v>
      </c>
    </row>
    <row r="1315" spans="1:17" x14ac:dyDescent="0.25">
      <c r="A1315">
        <v>12736411</v>
      </c>
      <c r="B1315">
        <v>10</v>
      </c>
      <c r="D1315" t="s">
        <v>78</v>
      </c>
      <c r="E1315" t="s">
        <v>173</v>
      </c>
      <c r="F1315" t="s">
        <v>1155</v>
      </c>
      <c r="G1315" t="s">
        <v>1156</v>
      </c>
      <c r="H1315">
        <v>9.7999999999999997E-4</v>
      </c>
      <c r="I1315" t="s">
        <v>1080</v>
      </c>
      <c r="J1315">
        <v>9.7999999999999997E-4</v>
      </c>
      <c r="K1315" t="s">
        <v>1196</v>
      </c>
      <c r="L1315" t="s">
        <v>1082</v>
      </c>
      <c r="M1315" t="s">
        <v>1088</v>
      </c>
      <c r="N1315">
        <v>0.20100000000000001</v>
      </c>
      <c r="O1315" t="str">
        <f>B1315 &amp; E1315 &amp; D1315</f>
        <v>1043-Munson Hall1</v>
      </c>
      <c r="P1315">
        <v>2.1410869565217399E-6</v>
      </c>
      <c r="Q1315">
        <v>10500206</v>
      </c>
    </row>
    <row r="1316" spans="1:17" x14ac:dyDescent="0.25">
      <c r="A1316">
        <v>12736411</v>
      </c>
      <c r="B1316">
        <v>10</v>
      </c>
      <c r="D1316" t="s">
        <v>78</v>
      </c>
      <c r="E1316" t="s">
        <v>174</v>
      </c>
      <c r="F1316" t="s">
        <v>1158</v>
      </c>
      <c r="G1316" t="s">
        <v>1159</v>
      </c>
      <c r="H1316">
        <v>6.7650000000000002E-4</v>
      </c>
      <c r="I1316" t="s">
        <v>1080</v>
      </c>
      <c r="J1316">
        <v>6.7650000000000002E-4</v>
      </c>
      <c r="K1316" t="s">
        <v>1160</v>
      </c>
      <c r="L1316" t="s">
        <v>1082</v>
      </c>
      <c r="M1316" t="s">
        <v>1088</v>
      </c>
      <c r="N1316">
        <v>1.7000000000000001E-2</v>
      </c>
      <c r="O1316" t="str">
        <f>B1316 &amp; E1316 &amp; D1316</f>
        <v>1043-Strong Hall1</v>
      </c>
      <c r="P1316">
        <v>1.2500543478260901E-7</v>
      </c>
      <c r="Q1316">
        <v>10500206</v>
      </c>
    </row>
    <row r="1317" spans="1:17" x14ac:dyDescent="0.25">
      <c r="A1317">
        <v>12736411</v>
      </c>
      <c r="B1317">
        <v>10</v>
      </c>
      <c r="D1317" t="s">
        <v>78</v>
      </c>
      <c r="E1317" t="s">
        <v>174</v>
      </c>
      <c r="F1317" t="s">
        <v>80</v>
      </c>
      <c r="G1317" t="s">
        <v>81</v>
      </c>
      <c r="H1317">
        <v>1.1561999999999999E-2</v>
      </c>
      <c r="I1317" t="s">
        <v>1080</v>
      </c>
      <c r="J1317">
        <v>1.1561999999999999E-2</v>
      </c>
      <c r="K1317" t="s">
        <v>1195</v>
      </c>
      <c r="L1317" t="s">
        <v>1082</v>
      </c>
      <c r="M1317" t="s">
        <v>1088</v>
      </c>
      <c r="N1317">
        <v>1.7000000000000001E-2</v>
      </c>
      <c r="O1317" t="str">
        <f>B1317 &amp; E1317 &amp; D1317</f>
        <v>1043-Strong Hall1</v>
      </c>
      <c r="P1317">
        <v>2.1364565217391302E-6</v>
      </c>
      <c r="Q1317">
        <v>10500206</v>
      </c>
    </row>
    <row r="1318" spans="1:17" x14ac:dyDescent="0.25">
      <c r="A1318">
        <v>12736411</v>
      </c>
      <c r="B1318">
        <v>10</v>
      </c>
      <c r="D1318" t="s">
        <v>78</v>
      </c>
      <c r="E1318" t="s">
        <v>174</v>
      </c>
      <c r="F1318" t="s">
        <v>1155</v>
      </c>
      <c r="G1318" t="s">
        <v>1156</v>
      </c>
      <c r="H1318">
        <v>4.9199999999999999E-3</v>
      </c>
      <c r="I1318" t="s">
        <v>1080</v>
      </c>
      <c r="J1318">
        <v>4.9199999999999999E-3</v>
      </c>
      <c r="K1318" t="s">
        <v>1196</v>
      </c>
      <c r="L1318" t="s">
        <v>1082</v>
      </c>
      <c r="M1318" t="s">
        <v>1088</v>
      </c>
      <c r="N1318">
        <v>1.7000000000000001E-2</v>
      </c>
      <c r="O1318" t="str">
        <f>B1318 &amp; E1318 &amp; D1318</f>
        <v>1043-Strong Hall1</v>
      </c>
      <c r="P1318">
        <v>9.0913043478260897E-7</v>
      </c>
      <c r="Q1318">
        <v>10500206</v>
      </c>
    </row>
    <row r="1319" spans="1:17" x14ac:dyDescent="0.25">
      <c r="A1319">
        <v>12736411</v>
      </c>
      <c r="B1319">
        <v>10</v>
      </c>
      <c r="D1319" t="s">
        <v>78</v>
      </c>
      <c r="E1319" t="s">
        <v>175</v>
      </c>
      <c r="F1319" t="s">
        <v>1158</v>
      </c>
      <c r="G1319" t="s">
        <v>1159</v>
      </c>
      <c r="H1319">
        <v>0</v>
      </c>
      <c r="I1319" t="s">
        <v>1080</v>
      </c>
      <c r="J1319">
        <v>0</v>
      </c>
      <c r="K1319" t="s">
        <v>1160</v>
      </c>
      <c r="L1319" t="s">
        <v>1082</v>
      </c>
      <c r="M1319" t="s">
        <v>1088</v>
      </c>
      <c r="N1319">
        <v>0</v>
      </c>
      <c r="O1319" t="str">
        <f>B1319 &amp; E1319 &amp; D1319</f>
        <v>1043-Thurston Hall1</v>
      </c>
      <c r="P1319">
        <v>0</v>
      </c>
      <c r="Q1319">
        <v>10500206</v>
      </c>
    </row>
    <row r="1320" spans="1:17" x14ac:dyDescent="0.25">
      <c r="A1320">
        <v>12736411</v>
      </c>
      <c r="B1320">
        <v>10</v>
      </c>
      <c r="D1320" t="s">
        <v>78</v>
      </c>
      <c r="E1320" t="s">
        <v>175</v>
      </c>
      <c r="F1320" t="s">
        <v>80</v>
      </c>
      <c r="G1320" t="s">
        <v>81</v>
      </c>
      <c r="H1320">
        <v>0</v>
      </c>
      <c r="I1320" t="s">
        <v>1080</v>
      </c>
      <c r="J1320">
        <v>0</v>
      </c>
      <c r="K1320" t="s">
        <v>1195</v>
      </c>
      <c r="L1320" t="s">
        <v>1082</v>
      </c>
      <c r="M1320" t="s">
        <v>1088</v>
      </c>
      <c r="N1320">
        <v>0</v>
      </c>
      <c r="O1320" t="str">
        <f>B1320 &amp; E1320 &amp; D1320</f>
        <v>1043-Thurston Hall1</v>
      </c>
      <c r="P1320">
        <v>0</v>
      </c>
      <c r="Q1320">
        <v>10500206</v>
      </c>
    </row>
    <row r="1321" spans="1:17" x14ac:dyDescent="0.25">
      <c r="A1321">
        <v>12736411</v>
      </c>
      <c r="B1321">
        <v>10</v>
      </c>
      <c r="D1321" t="s">
        <v>78</v>
      </c>
      <c r="E1321" t="s">
        <v>175</v>
      </c>
      <c r="F1321" t="s">
        <v>1155</v>
      </c>
      <c r="G1321" t="s">
        <v>1156</v>
      </c>
      <c r="H1321">
        <v>0</v>
      </c>
      <c r="I1321" t="s">
        <v>1080</v>
      </c>
      <c r="J1321">
        <v>0</v>
      </c>
      <c r="K1321" t="s">
        <v>1196</v>
      </c>
      <c r="L1321" t="s">
        <v>1082</v>
      </c>
      <c r="M1321" t="s">
        <v>1088</v>
      </c>
      <c r="N1321">
        <v>0</v>
      </c>
      <c r="O1321" t="str">
        <f>B1321 &amp; E1321 &amp; D1321</f>
        <v>1043-Thurston Hall1</v>
      </c>
      <c r="P1321">
        <v>0</v>
      </c>
      <c r="Q1321">
        <v>10500206</v>
      </c>
    </row>
    <row r="1322" spans="1:17" x14ac:dyDescent="0.25">
      <c r="A1322">
        <v>12736411</v>
      </c>
      <c r="B1322">
        <v>10</v>
      </c>
      <c r="D1322" t="s">
        <v>78</v>
      </c>
      <c r="E1322" t="s">
        <v>176</v>
      </c>
      <c r="F1322" t="s">
        <v>1158</v>
      </c>
      <c r="G1322" t="s">
        <v>1159</v>
      </c>
      <c r="H1322">
        <v>9.2600000000000001E-5</v>
      </c>
      <c r="I1322" t="s">
        <v>1080</v>
      </c>
      <c r="J1322">
        <v>9.2600000000000001E-5</v>
      </c>
      <c r="K1322" t="s">
        <v>1356</v>
      </c>
      <c r="L1322" t="s">
        <v>1082</v>
      </c>
      <c r="M1322" t="s">
        <v>1084</v>
      </c>
      <c r="N1322">
        <v>8.9999999999999993E-3</v>
      </c>
      <c r="O1322" t="str">
        <f>B1322 &amp; E1322 &amp; D1322</f>
        <v>1044-1918 F1</v>
      </c>
      <c r="P1322">
        <v>9.05869565217392E-9</v>
      </c>
      <c r="Q1322">
        <v>10300603</v>
      </c>
    </row>
    <row r="1323" spans="1:17" x14ac:dyDescent="0.25">
      <c r="A1323">
        <v>12736411</v>
      </c>
      <c r="B1323">
        <v>10</v>
      </c>
      <c r="D1323" t="s">
        <v>78</v>
      </c>
      <c r="E1323" t="s">
        <v>176</v>
      </c>
      <c r="F1323" t="s">
        <v>80</v>
      </c>
      <c r="G1323" t="s">
        <v>81</v>
      </c>
      <c r="H1323">
        <v>2.5850000000000001E-3</v>
      </c>
      <c r="I1323" t="s">
        <v>1080</v>
      </c>
      <c r="J1323">
        <v>2.5850000000000001E-3</v>
      </c>
      <c r="K1323" t="s">
        <v>1195</v>
      </c>
      <c r="L1323" t="s">
        <v>1082</v>
      </c>
      <c r="M1323" t="s">
        <v>1088</v>
      </c>
      <c r="N1323">
        <v>8.9999999999999993E-3</v>
      </c>
      <c r="O1323" t="str">
        <f>B1323 &amp; E1323 &amp; D1323</f>
        <v>1044-1918 F1</v>
      </c>
      <c r="P1323">
        <v>2.5288043478260901E-7</v>
      </c>
      <c r="Q1323">
        <v>10300603</v>
      </c>
    </row>
    <row r="1324" spans="1:17" x14ac:dyDescent="0.25">
      <c r="A1324">
        <v>12736411</v>
      </c>
      <c r="B1324">
        <v>10</v>
      </c>
      <c r="D1324" t="s">
        <v>78</v>
      </c>
      <c r="E1324" t="s">
        <v>176</v>
      </c>
      <c r="F1324" t="s">
        <v>1155</v>
      </c>
      <c r="G1324" t="s">
        <v>1156</v>
      </c>
      <c r="H1324">
        <v>1.1000000000000001E-3</v>
      </c>
      <c r="I1324" t="s">
        <v>1080</v>
      </c>
      <c r="J1324">
        <v>1.1000000000000001E-3</v>
      </c>
      <c r="K1324" t="s">
        <v>1196</v>
      </c>
      <c r="L1324" t="s">
        <v>1082</v>
      </c>
      <c r="M1324" t="s">
        <v>1088</v>
      </c>
      <c r="N1324">
        <v>8.9999999999999993E-3</v>
      </c>
      <c r="O1324" t="str">
        <f>B1324 &amp; E1324 &amp; D1324</f>
        <v>1044-1918 F1</v>
      </c>
      <c r="P1324">
        <v>1.07608695652174E-7</v>
      </c>
      <c r="Q1324">
        <v>10300603</v>
      </c>
    </row>
    <row r="1325" spans="1:17" x14ac:dyDescent="0.25">
      <c r="A1325">
        <v>12736411</v>
      </c>
      <c r="B1325">
        <v>10</v>
      </c>
      <c r="D1325" t="s">
        <v>78</v>
      </c>
      <c r="E1325" t="s">
        <v>177</v>
      </c>
      <c r="F1325" t="s">
        <v>1158</v>
      </c>
      <c r="G1325" t="s">
        <v>1159</v>
      </c>
      <c r="H1325">
        <v>2.0075000000000002E-3</v>
      </c>
      <c r="I1325" t="s">
        <v>1080</v>
      </c>
      <c r="J1325">
        <v>2.0075000000000002E-3</v>
      </c>
      <c r="K1325" t="s">
        <v>1356</v>
      </c>
      <c r="L1325" t="s">
        <v>1082</v>
      </c>
      <c r="M1325" t="s">
        <v>1084</v>
      </c>
      <c r="N1325">
        <v>0.14199999999999999</v>
      </c>
      <c r="O1325" t="str">
        <f>B1325 &amp; E1325 &amp; D1325</f>
        <v>1044-1922 F1</v>
      </c>
      <c r="P1325">
        <v>3.0985326086956501E-6</v>
      </c>
      <c r="Q1325">
        <v>10300603</v>
      </c>
    </row>
    <row r="1326" spans="1:17" x14ac:dyDescent="0.25">
      <c r="A1326">
        <v>12736411</v>
      </c>
      <c r="B1326">
        <v>10</v>
      </c>
      <c r="D1326" t="s">
        <v>78</v>
      </c>
      <c r="E1326" t="s">
        <v>177</v>
      </c>
      <c r="F1326" t="s">
        <v>80</v>
      </c>
      <c r="G1326" t="s">
        <v>81</v>
      </c>
      <c r="H1326">
        <v>3.431E-2</v>
      </c>
      <c r="I1326" t="s">
        <v>1080</v>
      </c>
      <c r="J1326">
        <v>3.431E-2</v>
      </c>
      <c r="K1326" t="s">
        <v>1195</v>
      </c>
      <c r="L1326" t="s">
        <v>1082</v>
      </c>
      <c r="M1326" t="s">
        <v>1088</v>
      </c>
      <c r="N1326">
        <v>0.14199999999999999</v>
      </c>
      <c r="O1326" t="str">
        <f>B1326 &amp; E1326 &amp; D1326</f>
        <v>1044-1922 F1</v>
      </c>
      <c r="P1326">
        <v>5.2956739130434801E-5</v>
      </c>
      <c r="Q1326">
        <v>10300603</v>
      </c>
    </row>
    <row r="1327" spans="1:17" x14ac:dyDescent="0.25">
      <c r="A1327">
        <v>12736411</v>
      </c>
      <c r="B1327">
        <v>10</v>
      </c>
      <c r="D1327" t="s">
        <v>78</v>
      </c>
      <c r="E1327" t="s">
        <v>177</v>
      </c>
      <c r="F1327" t="s">
        <v>1155</v>
      </c>
      <c r="G1327" t="s">
        <v>1156</v>
      </c>
      <c r="H1327">
        <v>1.46E-2</v>
      </c>
      <c r="I1327" t="s">
        <v>1080</v>
      </c>
      <c r="J1327">
        <v>1.46E-2</v>
      </c>
      <c r="K1327" t="s">
        <v>1196</v>
      </c>
      <c r="L1327" t="s">
        <v>1082</v>
      </c>
      <c r="M1327" t="s">
        <v>1088</v>
      </c>
      <c r="N1327">
        <v>0.14199999999999999</v>
      </c>
      <c r="O1327" t="str">
        <f>B1327 &amp; E1327 &amp; D1327</f>
        <v>1044-1922 F1</v>
      </c>
      <c r="P1327">
        <v>2.2534782608695701E-5</v>
      </c>
      <c r="Q1327">
        <v>10300603</v>
      </c>
    </row>
    <row r="1328" spans="1:17" x14ac:dyDescent="0.25">
      <c r="A1328">
        <v>12736411</v>
      </c>
      <c r="B1328">
        <v>10</v>
      </c>
      <c r="D1328" t="s">
        <v>78</v>
      </c>
      <c r="E1328" t="s">
        <v>178</v>
      </c>
      <c r="F1328" t="s">
        <v>1158</v>
      </c>
      <c r="G1328" t="s">
        <v>1159</v>
      </c>
      <c r="H1328">
        <v>2.6029999999999998E-4</v>
      </c>
      <c r="I1328" t="s">
        <v>1080</v>
      </c>
      <c r="J1328">
        <v>2.6029999999999998E-4</v>
      </c>
      <c r="K1328" t="s">
        <v>1356</v>
      </c>
      <c r="L1328" t="s">
        <v>1082</v>
      </c>
      <c r="M1328" t="s">
        <v>1084</v>
      </c>
      <c r="N1328">
        <v>8.9999999999999993E-3</v>
      </c>
      <c r="O1328" t="str">
        <f>B1328 &amp; E1328 &amp; D1328</f>
        <v>1044-2031 F (Bldg JJ)1</v>
      </c>
      <c r="P1328">
        <v>2.5464130434782601E-8</v>
      </c>
      <c r="Q1328">
        <v>10300603</v>
      </c>
    </row>
    <row r="1329" spans="1:17" x14ac:dyDescent="0.25">
      <c r="A1329">
        <v>12736411</v>
      </c>
      <c r="B1329">
        <v>10</v>
      </c>
      <c r="D1329" t="s">
        <v>78</v>
      </c>
      <c r="E1329" t="s">
        <v>178</v>
      </c>
      <c r="F1329" t="s">
        <v>80</v>
      </c>
      <c r="G1329" t="s">
        <v>81</v>
      </c>
      <c r="H1329">
        <v>6.6270000000000001E-3</v>
      </c>
      <c r="I1329" t="s">
        <v>1080</v>
      </c>
      <c r="J1329">
        <v>6.6270000000000001E-3</v>
      </c>
      <c r="K1329" t="s">
        <v>1195</v>
      </c>
      <c r="L1329" t="s">
        <v>1082</v>
      </c>
      <c r="M1329" t="s">
        <v>1088</v>
      </c>
      <c r="N1329">
        <v>8.9999999999999993E-3</v>
      </c>
      <c r="O1329" t="str">
        <f>B1329 &amp; E1329 &amp; D1329</f>
        <v>1044-2031 F (Bldg JJ)1</v>
      </c>
      <c r="P1329">
        <v>6.4829347826087001E-7</v>
      </c>
      <c r="Q1329">
        <v>10300603</v>
      </c>
    </row>
    <row r="1330" spans="1:17" x14ac:dyDescent="0.25">
      <c r="A1330">
        <v>12736411</v>
      </c>
      <c r="B1330">
        <v>10</v>
      </c>
      <c r="D1330" t="s">
        <v>78</v>
      </c>
      <c r="E1330" t="s">
        <v>178</v>
      </c>
      <c r="F1330" t="s">
        <v>1155</v>
      </c>
      <c r="G1330" t="s">
        <v>1156</v>
      </c>
      <c r="H1330">
        <v>2.82E-3</v>
      </c>
      <c r="I1330" t="s">
        <v>1080</v>
      </c>
      <c r="J1330">
        <v>2.82E-3</v>
      </c>
      <c r="K1330" t="s">
        <v>1196</v>
      </c>
      <c r="L1330" t="s">
        <v>1082</v>
      </c>
      <c r="M1330" t="s">
        <v>1088</v>
      </c>
      <c r="N1330">
        <v>8.9999999999999993E-3</v>
      </c>
      <c r="O1330" t="str">
        <f>B1330 &amp; E1330 &amp; D1330</f>
        <v>1044-2031 F (Bldg JJ)1</v>
      </c>
      <c r="P1330">
        <v>2.7586956521739101E-7</v>
      </c>
      <c r="Q1330">
        <v>10300603</v>
      </c>
    </row>
    <row r="1331" spans="1:17" x14ac:dyDescent="0.25">
      <c r="A1331">
        <v>12736411</v>
      </c>
      <c r="B1331">
        <v>10</v>
      </c>
      <c r="D1331" t="s">
        <v>78</v>
      </c>
      <c r="E1331" t="s">
        <v>179</v>
      </c>
      <c r="F1331" t="s">
        <v>1158</v>
      </c>
      <c r="G1331" t="s">
        <v>1159</v>
      </c>
      <c r="H1331">
        <v>1.125E-4</v>
      </c>
      <c r="I1331" t="s">
        <v>1080</v>
      </c>
      <c r="J1331">
        <v>1.125E-4</v>
      </c>
      <c r="K1331" t="s">
        <v>1356</v>
      </c>
      <c r="L1331" t="s">
        <v>1082</v>
      </c>
      <c r="M1331" t="s">
        <v>1084</v>
      </c>
      <c r="N1331">
        <v>6.0000000000000001E-3</v>
      </c>
      <c r="O1331" t="str">
        <f>B1331 &amp; E1331 &amp; D1331</f>
        <v>1044-2035 F1</v>
      </c>
      <c r="P1331">
        <v>7.3369565217391304E-9</v>
      </c>
      <c r="Q1331">
        <v>10300603</v>
      </c>
    </row>
    <row r="1332" spans="1:17" x14ac:dyDescent="0.25">
      <c r="A1332">
        <v>12736411</v>
      </c>
      <c r="B1332">
        <v>10</v>
      </c>
      <c r="D1332" t="s">
        <v>78</v>
      </c>
      <c r="E1332" t="s">
        <v>179</v>
      </c>
      <c r="F1332" t="s">
        <v>80</v>
      </c>
      <c r="G1332" t="s">
        <v>81</v>
      </c>
      <c r="H1332">
        <v>6.5799999999999999E-3</v>
      </c>
      <c r="I1332" t="s">
        <v>1080</v>
      </c>
      <c r="J1332">
        <v>6.5799999999999999E-3</v>
      </c>
      <c r="K1332" t="s">
        <v>1195</v>
      </c>
      <c r="L1332" t="s">
        <v>1082</v>
      </c>
      <c r="M1332" t="s">
        <v>1088</v>
      </c>
      <c r="N1332">
        <v>6.0000000000000001E-3</v>
      </c>
      <c r="O1332" t="str">
        <f>B1332 &amp; E1332 &amp; D1332</f>
        <v>1044-2035 F1</v>
      </c>
      <c r="P1332">
        <v>4.2913043478260902E-7</v>
      </c>
      <c r="Q1332">
        <v>10300603</v>
      </c>
    </row>
    <row r="1333" spans="1:17" x14ac:dyDescent="0.25">
      <c r="A1333">
        <v>12736411</v>
      </c>
      <c r="B1333">
        <v>10</v>
      </c>
      <c r="D1333" t="s">
        <v>78</v>
      </c>
      <c r="E1333" t="s">
        <v>179</v>
      </c>
      <c r="F1333" t="s">
        <v>1155</v>
      </c>
      <c r="G1333" t="s">
        <v>1156</v>
      </c>
      <c r="H1333">
        <v>2.8E-3</v>
      </c>
      <c r="I1333" t="s">
        <v>1080</v>
      </c>
      <c r="J1333">
        <v>2.8E-3</v>
      </c>
      <c r="K1333" t="s">
        <v>1196</v>
      </c>
      <c r="L1333" t="s">
        <v>1082</v>
      </c>
      <c r="M1333" t="s">
        <v>1088</v>
      </c>
      <c r="N1333">
        <v>6.0000000000000001E-3</v>
      </c>
      <c r="O1333" t="str">
        <f>B1333 &amp; E1333 &amp; D1333</f>
        <v>1044-2035 F1</v>
      </c>
      <c r="P1333">
        <v>1.8260869565217399E-7</v>
      </c>
      <c r="Q1333">
        <v>10300603</v>
      </c>
    </row>
    <row r="1334" spans="1:17" x14ac:dyDescent="0.25">
      <c r="A1334">
        <v>12736411</v>
      </c>
      <c r="B1334">
        <v>10</v>
      </c>
      <c r="D1334" t="s">
        <v>78</v>
      </c>
      <c r="E1334" t="s">
        <v>180</v>
      </c>
      <c r="F1334" t="s">
        <v>1158</v>
      </c>
      <c r="G1334" t="s">
        <v>1159</v>
      </c>
      <c r="H1334">
        <v>1.7E-5</v>
      </c>
      <c r="I1334" t="s">
        <v>1080</v>
      </c>
      <c r="J1334">
        <v>1.7E-5</v>
      </c>
      <c r="K1334" t="s">
        <v>1356</v>
      </c>
      <c r="L1334" t="s">
        <v>1082</v>
      </c>
      <c r="M1334" t="s">
        <v>1084</v>
      </c>
      <c r="N1334">
        <v>0.21099999999999999</v>
      </c>
      <c r="O1334" t="str">
        <f>B1334 &amp; E1334 &amp; D1334</f>
        <v>1044-2108 G1</v>
      </c>
      <c r="P1334">
        <v>3.8989130434782602E-8</v>
      </c>
      <c r="Q1334">
        <v>10300603</v>
      </c>
    </row>
    <row r="1335" spans="1:17" x14ac:dyDescent="0.25">
      <c r="A1335">
        <v>12736411</v>
      </c>
      <c r="B1335">
        <v>10</v>
      </c>
      <c r="D1335" t="s">
        <v>78</v>
      </c>
      <c r="E1335" t="s">
        <v>180</v>
      </c>
      <c r="F1335" t="s">
        <v>80</v>
      </c>
      <c r="G1335" t="s">
        <v>81</v>
      </c>
      <c r="H1335">
        <v>2.8200000000000002E-4</v>
      </c>
      <c r="I1335" t="s">
        <v>1080</v>
      </c>
      <c r="J1335">
        <v>2.8200000000000002E-4</v>
      </c>
      <c r="K1335" t="s">
        <v>1195</v>
      </c>
      <c r="L1335" t="s">
        <v>1082</v>
      </c>
      <c r="M1335" t="s">
        <v>1088</v>
      </c>
      <c r="N1335">
        <v>0.21099999999999999</v>
      </c>
      <c r="O1335" t="str">
        <f>B1335 &amp; E1335 &amp; D1335</f>
        <v>1044-2108 G1</v>
      </c>
      <c r="P1335">
        <v>6.4676086956521696E-7</v>
      </c>
      <c r="Q1335">
        <v>10300603</v>
      </c>
    </row>
    <row r="1336" spans="1:17" x14ac:dyDescent="0.25">
      <c r="A1336">
        <v>12736411</v>
      </c>
      <c r="B1336">
        <v>10</v>
      </c>
      <c r="D1336" t="s">
        <v>78</v>
      </c>
      <c r="E1336" t="s">
        <v>180</v>
      </c>
      <c r="F1336" t="s">
        <v>1155</v>
      </c>
      <c r="G1336" t="s">
        <v>1156</v>
      </c>
      <c r="H1336">
        <v>1.2E-4</v>
      </c>
      <c r="I1336" t="s">
        <v>1080</v>
      </c>
      <c r="J1336">
        <v>1.2E-4</v>
      </c>
      <c r="K1336" t="s">
        <v>1196</v>
      </c>
      <c r="L1336" t="s">
        <v>1082</v>
      </c>
      <c r="M1336" t="s">
        <v>1088</v>
      </c>
      <c r="N1336">
        <v>0.21099999999999999</v>
      </c>
      <c r="O1336" t="str">
        <f>B1336 &amp; E1336 &amp; D1336</f>
        <v>1044-2108 G1</v>
      </c>
      <c r="P1336">
        <v>2.75217391304348E-7</v>
      </c>
      <c r="Q1336">
        <v>10300603</v>
      </c>
    </row>
    <row r="1337" spans="1:17" x14ac:dyDescent="0.25">
      <c r="A1337">
        <v>12736411</v>
      </c>
      <c r="B1337">
        <v>10</v>
      </c>
      <c r="D1337" t="s">
        <v>78</v>
      </c>
      <c r="E1337" t="s">
        <v>181</v>
      </c>
      <c r="F1337" t="s">
        <v>1158</v>
      </c>
      <c r="G1337" t="s">
        <v>1159</v>
      </c>
      <c r="H1337">
        <v>7.2100000000000004E-5</v>
      </c>
      <c r="I1337" t="s">
        <v>1080</v>
      </c>
      <c r="J1337">
        <v>7.2100000000000004E-5</v>
      </c>
      <c r="K1337" t="s">
        <v>1356</v>
      </c>
      <c r="L1337" t="s">
        <v>1082</v>
      </c>
      <c r="M1337" t="s">
        <v>1084</v>
      </c>
      <c r="N1337">
        <v>6.0000000000000001E-3</v>
      </c>
      <c r="O1337" t="str">
        <f>B1337 &amp; E1337 &amp; D1337</f>
        <v>1044-2114 G1</v>
      </c>
      <c r="P1337">
        <v>4.7021739130434799E-9</v>
      </c>
      <c r="Q1337">
        <v>10300603</v>
      </c>
    </row>
    <row r="1338" spans="1:17" x14ac:dyDescent="0.25">
      <c r="A1338">
        <v>12736411</v>
      </c>
      <c r="B1338">
        <v>10</v>
      </c>
      <c r="D1338" t="s">
        <v>78</v>
      </c>
      <c r="E1338" t="s">
        <v>181</v>
      </c>
      <c r="F1338" t="s">
        <v>80</v>
      </c>
      <c r="G1338" t="s">
        <v>81</v>
      </c>
      <c r="H1338">
        <v>2.068E-3</v>
      </c>
      <c r="I1338" t="s">
        <v>1080</v>
      </c>
      <c r="J1338">
        <v>2.068E-3</v>
      </c>
      <c r="K1338" t="s">
        <v>1195</v>
      </c>
      <c r="L1338" t="s">
        <v>1082</v>
      </c>
      <c r="M1338" t="s">
        <v>1088</v>
      </c>
      <c r="N1338">
        <v>6.0000000000000001E-3</v>
      </c>
      <c r="O1338" t="str">
        <f>B1338 &amp; E1338 &amp; D1338</f>
        <v>1044-2114 G1</v>
      </c>
      <c r="P1338">
        <v>1.3486956521739101E-7</v>
      </c>
      <c r="Q1338">
        <v>10300603</v>
      </c>
    </row>
    <row r="1339" spans="1:17" x14ac:dyDescent="0.25">
      <c r="A1339">
        <v>12736411</v>
      </c>
      <c r="B1339">
        <v>10</v>
      </c>
      <c r="D1339" t="s">
        <v>78</v>
      </c>
      <c r="E1339" t="s">
        <v>181</v>
      </c>
      <c r="F1339" t="s">
        <v>1155</v>
      </c>
      <c r="G1339" t="s">
        <v>1156</v>
      </c>
      <c r="H1339">
        <v>8.8000000000000003E-4</v>
      </c>
      <c r="I1339" t="s">
        <v>1080</v>
      </c>
      <c r="J1339">
        <v>8.8000000000000003E-4</v>
      </c>
      <c r="K1339" t="s">
        <v>1196</v>
      </c>
      <c r="L1339" t="s">
        <v>1082</v>
      </c>
      <c r="M1339" t="s">
        <v>1088</v>
      </c>
      <c r="N1339">
        <v>6.0000000000000001E-3</v>
      </c>
      <c r="O1339" t="str">
        <f>B1339 &amp; E1339 &amp; D1339</f>
        <v>1044-2114 G1</v>
      </c>
      <c r="P1339">
        <v>5.7391304347826098E-8</v>
      </c>
      <c r="Q1339">
        <v>10300603</v>
      </c>
    </row>
    <row r="1340" spans="1:17" x14ac:dyDescent="0.25">
      <c r="A1340">
        <v>12736411</v>
      </c>
      <c r="B1340">
        <v>10</v>
      </c>
      <c r="D1340" t="s">
        <v>78</v>
      </c>
      <c r="E1340" t="s">
        <v>182</v>
      </c>
      <c r="F1340" t="s">
        <v>1158</v>
      </c>
      <c r="G1340" t="s">
        <v>1159</v>
      </c>
      <c r="H1340">
        <v>8.1000000000000004E-6</v>
      </c>
      <c r="I1340" t="s">
        <v>1080</v>
      </c>
      <c r="J1340">
        <v>8.1000000000000004E-6</v>
      </c>
      <c r="K1340" t="s">
        <v>1356</v>
      </c>
      <c r="L1340" t="s">
        <v>1082</v>
      </c>
      <c r="M1340" t="s">
        <v>1084</v>
      </c>
      <c r="N1340">
        <v>0.17299999999999999</v>
      </c>
      <c r="O1340" t="str">
        <f>B1340 &amp; E1340 &amp; D1340</f>
        <v>1044-2129 G1</v>
      </c>
      <c r="P1340">
        <v>1.5231521739130399E-8</v>
      </c>
      <c r="Q1340">
        <v>10300603</v>
      </c>
    </row>
    <row r="1341" spans="1:17" x14ac:dyDescent="0.25">
      <c r="A1341">
        <v>12736411</v>
      </c>
      <c r="B1341">
        <v>10</v>
      </c>
      <c r="D1341" t="s">
        <v>78</v>
      </c>
      <c r="E1341" t="s">
        <v>182</v>
      </c>
      <c r="F1341" t="s">
        <v>80</v>
      </c>
      <c r="G1341" t="s">
        <v>81</v>
      </c>
      <c r="H1341">
        <v>1.4100000000000001E-4</v>
      </c>
      <c r="I1341" t="s">
        <v>1080</v>
      </c>
      <c r="J1341">
        <v>1.4100000000000001E-4</v>
      </c>
      <c r="K1341" t="s">
        <v>1195</v>
      </c>
      <c r="L1341" t="s">
        <v>1082</v>
      </c>
      <c r="M1341" t="s">
        <v>1088</v>
      </c>
      <c r="N1341">
        <v>0.17299999999999999</v>
      </c>
      <c r="O1341" t="str">
        <f>B1341 &amp; E1341 &amp; D1341</f>
        <v>1044-2129 G1</v>
      </c>
      <c r="P1341">
        <v>2.65141304347826E-7</v>
      </c>
      <c r="Q1341">
        <v>10300603</v>
      </c>
    </row>
    <row r="1342" spans="1:17" x14ac:dyDescent="0.25">
      <c r="A1342">
        <v>12736411</v>
      </c>
      <c r="B1342">
        <v>10</v>
      </c>
      <c r="D1342" t="s">
        <v>78</v>
      </c>
      <c r="E1342" t="s">
        <v>182</v>
      </c>
      <c r="F1342" t="s">
        <v>1155</v>
      </c>
      <c r="G1342" t="s">
        <v>1156</v>
      </c>
      <c r="H1342">
        <v>6.0000000000000002E-5</v>
      </c>
      <c r="I1342" t="s">
        <v>1080</v>
      </c>
      <c r="J1342">
        <v>6.0000000000000002E-5</v>
      </c>
      <c r="K1342" t="s">
        <v>1196</v>
      </c>
      <c r="L1342" t="s">
        <v>1082</v>
      </c>
      <c r="M1342" t="s">
        <v>1088</v>
      </c>
      <c r="N1342">
        <v>0.17299999999999999</v>
      </c>
      <c r="O1342" t="str">
        <f>B1342 &amp; E1342 &amp; D1342</f>
        <v>1044-2129 G1</v>
      </c>
      <c r="P1342">
        <v>1.12826086956522E-7</v>
      </c>
      <c r="Q1342">
        <v>10300603</v>
      </c>
    </row>
    <row r="1343" spans="1:17" x14ac:dyDescent="0.25">
      <c r="A1343">
        <v>12736411</v>
      </c>
      <c r="B1343">
        <v>10</v>
      </c>
      <c r="D1343" t="s">
        <v>78</v>
      </c>
      <c r="E1343" t="s">
        <v>183</v>
      </c>
      <c r="F1343" t="s">
        <v>1158</v>
      </c>
      <c r="G1343" t="s">
        <v>1159</v>
      </c>
      <c r="H1343">
        <v>1.47E-5</v>
      </c>
      <c r="I1343" t="s">
        <v>1080</v>
      </c>
      <c r="J1343">
        <v>1.47E-5</v>
      </c>
      <c r="K1343" t="s">
        <v>1356</v>
      </c>
      <c r="L1343" t="s">
        <v>1082</v>
      </c>
      <c r="M1343" t="s">
        <v>1084</v>
      </c>
      <c r="N1343">
        <v>0.24299999999999999</v>
      </c>
      <c r="O1343" t="str">
        <f>B1343 &amp; E1343 &amp; D1343</f>
        <v>1044-2131 G1</v>
      </c>
      <c r="P1343">
        <v>3.8827173913043502E-8</v>
      </c>
      <c r="Q1343">
        <v>10300603</v>
      </c>
    </row>
    <row r="1344" spans="1:17" x14ac:dyDescent="0.25">
      <c r="A1344">
        <v>12736411</v>
      </c>
      <c r="B1344">
        <v>10</v>
      </c>
      <c r="D1344" t="s">
        <v>78</v>
      </c>
      <c r="E1344" t="s">
        <v>183</v>
      </c>
      <c r="F1344" t="s">
        <v>80</v>
      </c>
      <c r="G1344" t="s">
        <v>81</v>
      </c>
      <c r="H1344">
        <v>1.8799999999999999E-4</v>
      </c>
      <c r="I1344" t="s">
        <v>1080</v>
      </c>
      <c r="J1344">
        <v>1.8799999999999999E-4</v>
      </c>
      <c r="K1344" t="s">
        <v>1195</v>
      </c>
      <c r="L1344" t="s">
        <v>1082</v>
      </c>
      <c r="M1344" t="s">
        <v>1088</v>
      </c>
      <c r="N1344">
        <v>0.24299999999999999</v>
      </c>
      <c r="O1344" t="str">
        <f>B1344 &amp; E1344 &amp; D1344</f>
        <v>1044-2131 G1</v>
      </c>
      <c r="P1344">
        <v>4.9656521739130399E-7</v>
      </c>
      <c r="Q1344">
        <v>10300603</v>
      </c>
    </row>
    <row r="1345" spans="1:17" x14ac:dyDescent="0.25">
      <c r="A1345">
        <v>12736411</v>
      </c>
      <c r="B1345">
        <v>10</v>
      </c>
      <c r="D1345" t="s">
        <v>78</v>
      </c>
      <c r="E1345" t="s">
        <v>183</v>
      </c>
      <c r="F1345" t="s">
        <v>1155</v>
      </c>
      <c r="G1345" t="s">
        <v>1156</v>
      </c>
      <c r="H1345">
        <v>8.0000000000000007E-5</v>
      </c>
      <c r="I1345" t="s">
        <v>1080</v>
      </c>
      <c r="J1345">
        <v>8.0000000000000007E-5</v>
      </c>
      <c r="K1345" t="s">
        <v>1196</v>
      </c>
      <c r="L1345" t="s">
        <v>1082</v>
      </c>
      <c r="M1345" t="s">
        <v>1088</v>
      </c>
      <c r="N1345">
        <v>0.24299999999999999</v>
      </c>
      <c r="O1345" t="str">
        <f>B1345 &amp; E1345 &amp; D1345</f>
        <v>1044-2131 G1</v>
      </c>
      <c r="P1345">
        <v>2.11304347826087E-7</v>
      </c>
      <c r="Q1345">
        <v>10300603</v>
      </c>
    </row>
    <row r="1346" spans="1:17" x14ac:dyDescent="0.25">
      <c r="A1346">
        <v>12736411</v>
      </c>
      <c r="B1346">
        <v>10</v>
      </c>
      <c r="D1346" t="s">
        <v>78</v>
      </c>
      <c r="E1346" t="s">
        <v>184</v>
      </c>
      <c r="F1346" t="s">
        <v>1158</v>
      </c>
      <c r="G1346" t="s">
        <v>1159</v>
      </c>
      <c r="H1346">
        <v>3.1300000000000002E-5</v>
      </c>
      <c r="I1346" t="s">
        <v>1080</v>
      </c>
      <c r="J1346">
        <v>3.1300000000000002E-5</v>
      </c>
      <c r="K1346" t="s">
        <v>1356</v>
      </c>
      <c r="L1346" t="s">
        <v>1082</v>
      </c>
      <c r="M1346" t="s">
        <v>1084</v>
      </c>
      <c r="N1346">
        <v>4.2999999999999997E-2</v>
      </c>
      <c r="O1346" t="str">
        <f>B1346 &amp; E1346 &amp; D1346</f>
        <v>1044-2144 F1</v>
      </c>
      <c r="P1346">
        <v>1.4629347826087E-8</v>
      </c>
      <c r="Q1346">
        <v>10300603</v>
      </c>
    </row>
    <row r="1347" spans="1:17" x14ac:dyDescent="0.25">
      <c r="A1347">
        <v>12736411</v>
      </c>
      <c r="B1347">
        <v>10</v>
      </c>
      <c r="D1347" t="s">
        <v>78</v>
      </c>
      <c r="E1347" t="s">
        <v>184</v>
      </c>
      <c r="F1347" t="s">
        <v>80</v>
      </c>
      <c r="G1347" t="s">
        <v>81</v>
      </c>
      <c r="H1347">
        <v>7.0500000000000001E-4</v>
      </c>
      <c r="I1347" t="s">
        <v>1080</v>
      </c>
      <c r="J1347">
        <v>7.0500000000000001E-4</v>
      </c>
      <c r="K1347" t="s">
        <v>1195</v>
      </c>
      <c r="L1347" t="s">
        <v>1082</v>
      </c>
      <c r="M1347" t="s">
        <v>1088</v>
      </c>
      <c r="N1347">
        <v>4.2999999999999997E-2</v>
      </c>
      <c r="O1347" t="str">
        <f>B1347 &amp; E1347 &amp; D1347</f>
        <v>1044-2144 F1</v>
      </c>
      <c r="P1347">
        <v>3.2951086956521701E-7</v>
      </c>
      <c r="Q1347">
        <v>10300603</v>
      </c>
    </row>
    <row r="1348" spans="1:17" x14ac:dyDescent="0.25">
      <c r="A1348">
        <v>12736411</v>
      </c>
      <c r="B1348">
        <v>10</v>
      </c>
      <c r="D1348" t="s">
        <v>78</v>
      </c>
      <c r="E1348" t="s">
        <v>184</v>
      </c>
      <c r="F1348" t="s">
        <v>1155</v>
      </c>
      <c r="G1348" t="s">
        <v>1156</v>
      </c>
      <c r="H1348">
        <v>2.9999999999999997E-4</v>
      </c>
      <c r="I1348" t="s">
        <v>1080</v>
      </c>
      <c r="J1348">
        <v>2.9999999999999997E-4</v>
      </c>
      <c r="K1348" t="s">
        <v>1196</v>
      </c>
      <c r="L1348" t="s">
        <v>1082</v>
      </c>
      <c r="M1348" t="s">
        <v>1088</v>
      </c>
      <c r="N1348">
        <v>4.2999999999999997E-2</v>
      </c>
      <c r="O1348" t="str">
        <f>B1348 &amp; E1348 &amp; D1348</f>
        <v>1044-2144 F1</v>
      </c>
      <c r="P1348">
        <v>1.40217391304348E-7</v>
      </c>
      <c r="Q1348">
        <v>10300603</v>
      </c>
    </row>
    <row r="1349" spans="1:17" x14ac:dyDescent="0.25">
      <c r="A1349">
        <v>12736411</v>
      </c>
      <c r="B1349">
        <v>10</v>
      </c>
      <c r="D1349" t="s">
        <v>78</v>
      </c>
      <c r="E1349" t="s">
        <v>185</v>
      </c>
      <c r="F1349" t="s">
        <v>1158</v>
      </c>
      <c r="G1349" t="s">
        <v>1159</v>
      </c>
      <c r="H1349">
        <v>4.8999999999999998E-5</v>
      </c>
      <c r="I1349" t="s">
        <v>1080</v>
      </c>
      <c r="J1349">
        <v>4.8999999999999998E-5</v>
      </c>
      <c r="K1349" t="s">
        <v>1356</v>
      </c>
      <c r="L1349" t="s">
        <v>1082</v>
      </c>
      <c r="M1349" t="s">
        <v>1084</v>
      </c>
      <c r="N1349">
        <v>1.6E-2</v>
      </c>
      <c r="O1349" t="str">
        <f>B1349 &amp; E1349 &amp; D1349</f>
        <v>1044-2145 G1</v>
      </c>
      <c r="P1349">
        <v>8.5217391304347802E-9</v>
      </c>
      <c r="Q1349">
        <v>10300603</v>
      </c>
    </row>
    <row r="1350" spans="1:17" x14ac:dyDescent="0.25">
      <c r="A1350">
        <v>12736411</v>
      </c>
      <c r="B1350">
        <v>10</v>
      </c>
      <c r="D1350" t="s">
        <v>78</v>
      </c>
      <c r="E1350" t="s">
        <v>185</v>
      </c>
      <c r="F1350" t="s">
        <v>80</v>
      </c>
      <c r="G1350" t="s">
        <v>81</v>
      </c>
      <c r="H1350">
        <v>3.7599999999999999E-3</v>
      </c>
      <c r="I1350" t="s">
        <v>1080</v>
      </c>
      <c r="J1350">
        <v>3.7599999999999999E-3</v>
      </c>
      <c r="K1350" t="s">
        <v>1195</v>
      </c>
      <c r="L1350" t="s">
        <v>1082</v>
      </c>
      <c r="M1350" t="s">
        <v>1088</v>
      </c>
      <c r="N1350">
        <v>1.6E-2</v>
      </c>
      <c r="O1350" t="str">
        <f>B1350 &amp; E1350 &amp; D1350</f>
        <v>1044-2145 G1</v>
      </c>
      <c r="P1350">
        <v>6.5391304347826104E-7</v>
      </c>
      <c r="Q1350">
        <v>10300603</v>
      </c>
    </row>
    <row r="1351" spans="1:17" x14ac:dyDescent="0.25">
      <c r="A1351">
        <v>12736411</v>
      </c>
      <c r="B1351">
        <v>10</v>
      </c>
      <c r="D1351" t="s">
        <v>78</v>
      </c>
      <c r="E1351" t="s">
        <v>185</v>
      </c>
      <c r="F1351" t="s">
        <v>1155</v>
      </c>
      <c r="G1351" t="s">
        <v>1156</v>
      </c>
      <c r="H1351">
        <v>1.6000000000000001E-3</v>
      </c>
      <c r="I1351" t="s">
        <v>1080</v>
      </c>
      <c r="J1351">
        <v>1.6000000000000001E-3</v>
      </c>
      <c r="K1351" t="s">
        <v>1196</v>
      </c>
      <c r="L1351" t="s">
        <v>1082</v>
      </c>
      <c r="M1351" t="s">
        <v>1088</v>
      </c>
      <c r="N1351">
        <v>1.6E-2</v>
      </c>
      <c r="O1351" t="str">
        <f>B1351 &amp; E1351 &amp; D1351</f>
        <v>1044-2145 G1</v>
      </c>
      <c r="P1351">
        <v>2.7826086956521702E-7</v>
      </c>
      <c r="Q1351">
        <v>10300603</v>
      </c>
    </row>
    <row r="1352" spans="1:17" x14ac:dyDescent="0.25">
      <c r="A1352">
        <v>12736411</v>
      </c>
      <c r="B1352">
        <v>10</v>
      </c>
      <c r="D1352" t="s">
        <v>78</v>
      </c>
      <c r="E1352" t="s">
        <v>186</v>
      </c>
      <c r="F1352" t="s">
        <v>1158</v>
      </c>
      <c r="G1352" t="s">
        <v>1159</v>
      </c>
      <c r="H1352">
        <v>3.4999999999999997E-5</v>
      </c>
      <c r="I1352" t="s">
        <v>1080</v>
      </c>
      <c r="J1352">
        <v>3.4999999999999997E-5</v>
      </c>
      <c r="K1352" t="s">
        <v>1356</v>
      </c>
      <c r="L1352" t="s">
        <v>1082</v>
      </c>
      <c r="M1352" t="s">
        <v>1084</v>
      </c>
      <c r="N1352">
        <v>1.7999999999999999E-2</v>
      </c>
      <c r="O1352" t="str">
        <f>B1352 &amp; E1352 &amp; D1352</f>
        <v>1044-2206 F #11</v>
      </c>
      <c r="P1352">
        <v>6.8478260869565201E-9</v>
      </c>
      <c r="Q1352">
        <v>10300603</v>
      </c>
    </row>
    <row r="1353" spans="1:17" x14ac:dyDescent="0.25">
      <c r="A1353">
        <v>12736411</v>
      </c>
      <c r="B1353">
        <v>10</v>
      </c>
      <c r="D1353" t="s">
        <v>78</v>
      </c>
      <c r="E1353" t="s">
        <v>186</v>
      </c>
      <c r="F1353" t="s">
        <v>80</v>
      </c>
      <c r="G1353" t="s">
        <v>81</v>
      </c>
      <c r="H1353">
        <v>1.598E-3</v>
      </c>
      <c r="I1353" t="s">
        <v>1080</v>
      </c>
      <c r="J1353">
        <v>1.598E-3</v>
      </c>
      <c r="K1353" t="s">
        <v>1195</v>
      </c>
      <c r="L1353" t="s">
        <v>1082</v>
      </c>
      <c r="M1353" t="s">
        <v>1088</v>
      </c>
      <c r="N1353">
        <v>1.7999999999999999E-2</v>
      </c>
      <c r="O1353" t="str">
        <f>B1353 &amp; E1353 &amp; D1353</f>
        <v>1044-2206 F #11</v>
      </c>
      <c r="P1353">
        <v>3.12652173913044E-7</v>
      </c>
      <c r="Q1353">
        <v>10300603</v>
      </c>
    </row>
    <row r="1354" spans="1:17" x14ac:dyDescent="0.25">
      <c r="A1354">
        <v>12736411</v>
      </c>
      <c r="B1354">
        <v>10</v>
      </c>
      <c r="D1354" t="s">
        <v>78</v>
      </c>
      <c r="E1354" t="s">
        <v>186</v>
      </c>
      <c r="F1354" t="s">
        <v>1155</v>
      </c>
      <c r="G1354" t="s">
        <v>1156</v>
      </c>
      <c r="H1354">
        <v>6.8000000000000005E-4</v>
      </c>
      <c r="I1354" t="s">
        <v>1080</v>
      </c>
      <c r="J1354">
        <v>6.8000000000000005E-4</v>
      </c>
      <c r="K1354" t="s">
        <v>1196</v>
      </c>
      <c r="L1354" t="s">
        <v>1082</v>
      </c>
      <c r="M1354" t="s">
        <v>1088</v>
      </c>
      <c r="N1354">
        <v>1.7999999999999999E-2</v>
      </c>
      <c r="O1354" t="str">
        <f>B1354 &amp; E1354 &amp; D1354</f>
        <v>1044-2206 F #11</v>
      </c>
      <c r="P1354">
        <v>1.3304347826087E-7</v>
      </c>
      <c r="Q1354">
        <v>10300603</v>
      </c>
    </row>
    <row r="1355" spans="1:17" x14ac:dyDescent="0.25">
      <c r="A1355">
        <v>12736411</v>
      </c>
      <c r="B1355">
        <v>10</v>
      </c>
      <c r="D1355" t="s">
        <v>78</v>
      </c>
      <c r="E1355" t="s">
        <v>187</v>
      </c>
      <c r="F1355" t="s">
        <v>1158</v>
      </c>
      <c r="G1355" t="s">
        <v>1159</v>
      </c>
      <c r="H1355">
        <v>3.4999999999999997E-5</v>
      </c>
      <c r="I1355" t="s">
        <v>1080</v>
      </c>
      <c r="J1355">
        <v>3.4999999999999997E-5</v>
      </c>
      <c r="K1355" t="s">
        <v>1356</v>
      </c>
      <c r="L1355" t="s">
        <v>1082</v>
      </c>
      <c r="M1355" t="s">
        <v>1084</v>
      </c>
      <c r="N1355">
        <v>1.7999999999999999E-2</v>
      </c>
      <c r="O1355" t="str">
        <f>B1355 &amp; E1355 &amp; D1355</f>
        <v>1044-2206 F #21</v>
      </c>
      <c r="P1355">
        <v>6.8478260869565201E-9</v>
      </c>
      <c r="Q1355">
        <v>10300603</v>
      </c>
    </row>
    <row r="1356" spans="1:17" x14ac:dyDescent="0.25">
      <c r="A1356">
        <v>12736411</v>
      </c>
      <c r="B1356">
        <v>10</v>
      </c>
      <c r="D1356" t="s">
        <v>78</v>
      </c>
      <c r="E1356" t="s">
        <v>187</v>
      </c>
      <c r="F1356" t="s">
        <v>80</v>
      </c>
      <c r="G1356" t="s">
        <v>81</v>
      </c>
      <c r="H1356">
        <v>1.598E-3</v>
      </c>
      <c r="I1356" t="s">
        <v>1080</v>
      </c>
      <c r="J1356">
        <v>1.598E-3</v>
      </c>
      <c r="K1356" t="s">
        <v>1195</v>
      </c>
      <c r="L1356" t="s">
        <v>1082</v>
      </c>
      <c r="M1356" t="s">
        <v>1088</v>
      </c>
      <c r="N1356">
        <v>1.7999999999999999E-2</v>
      </c>
      <c r="O1356" t="str">
        <f>B1356 &amp; E1356 &amp; D1356</f>
        <v>1044-2206 F #21</v>
      </c>
      <c r="P1356">
        <v>3.12652173913044E-7</v>
      </c>
      <c r="Q1356">
        <v>10300603</v>
      </c>
    </row>
    <row r="1357" spans="1:17" x14ac:dyDescent="0.25">
      <c r="A1357">
        <v>12736411</v>
      </c>
      <c r="B1357">
        <v>10</v>
      </c>
      <c r="D1357" t="s">
        <v>78</v>
      </c>
      <c r="E1357" t="s">
        <v>187</v>
      </c>
      <c r="F1357" t="s">
        <v>1155</v>
      </c>
      <c r="G1357" t="s">
        <v>1156</v>
      </c>
      <c r="H1357">
        <v>6.8000000000000005E-4</v>
      </c>
      <c r="I1357" t="s">
        <v>1080</v>
      </c>
      <c r="J1357">
        <v>6.8000000000000005E-4</v>
      </c>
      <c r="K1357" t="s">
        <v>1196</v>
      </c>
      <c r="L1357" t="s">
        <v>1082</v>
      </c>
      <c r="M1357" t="s">
        <v>1088</v>
      </c>
      <c r="N1357">
        <v>1.7999999999999999E-2</v>
      </c>
      <c r="O1357" t="str">
        <f>B1357 &amp; E1357 &amp; D1357</f>
        <v>1044-2206 F #21</v>
      </c>
      <c r="P1357">
        <v>1.3304347826087E-7</v>
      </c>
      <c r="Q1357">
        <v>10300603</v>
      </c>
    </row>
    <row r="1358" spans="1:17" x14ac:dyDescent="0.25">
      <c r="A1358">
        <v>12736411</v>
      </c>
      <c r="B1358">
        <v>10</v>
      </c>
      <c r="D1358" t="s">
        <v>78</v>
      </c>
      <c r="E1358" t="s">
        <v>188</v>
      </c>
      <c r="F1358" t="s">
        <v>1158</v>
      </c>
      <c r="G1358" t="s">
        <v>1159</v>
      </c>
      <c r="H1358">
        <v>3.6000000000000001E-5</v>
      </c>
      <c r="I1358" t="s">
        <v>1080</v>
      </c>
      <c r="J1358">
        <v>3.6000000000000001E-5</v>
      </c>
      <c r="K1358" t="s">
        <v>1356</v>
      </c>
      <c r="L1358" t="s">
        <v>1082</v>
      </c>
      <c r="M1358" t="s">
        <v>1084</v>
      </c>
      <c r="N1358">
        <v>5.3999999999999999E-2</v>
      </c>
      <c r="O1358" t="str">
        <f>B1358 &amp; E1358 &amp; D1358</f>
        <v>1044-2208 F1</v>
      </c>
      <c r="P1358">
        <v>2.1130434782608701E-8</v>
      </c>
      <c r="Q1358">
        <v>10300603</v>
      </c>
    </row>
    <row r="1359" spans="1:17" x14ac:dyDescent="0.25">
      <c r="A1359">
        <v>12736411</v>
      </c>
      <c r="B1359">
        <v>10</v>
      </c>
      <c r="D1359" t="s">
        <v>78</v>
      </c>
      <c r="E1359" t="s">
        <v>188</v>
      </c>
      <c r="F1359" t="s">
        <v>80</v>
      </c>
      <c r="G1359" t="s">
        <v>81</v>
      </c>
      <c r="H1359">
        <v>6.11E-4</v>
      </c>
      <c r="I1359" t="s">
        <v>1080</v>
      </c>
      <c r="J1359">
        <v>6.11E-4</v>
      </c>
      <c r="K1359" t="s">
        <v>1195</v>
      </c>
      <c r="L1359" t="s">
        <v>1082</v>
      </c>
      <c r="M1359" t="s">
        <v>1088</v>
      </c>
      <c r="N1359">
        <v>5.3999999999999999E-2</v>
      </c>
      <c r="O1359" t="str">
        <f>B1359 &amp; E1359 &amp; D1359</f>
        <v>1044-2208 F1</v>
      </c>
      <c r="P1359">
        <v>3.5863043478260901E-7</v>
      </c>
      <c r="Q1359">
        <v>10300603</v>
      </c>
    </row>
    <row r="1360" spans="1:17" x14ac:dyDescent="0.25">
      <c r="A1360">
        <v>12736411</v>
      </c>
      <c r="B1360">
        <v>10</v>
      </c>
      <c r="D1360" t="s">
        <v>78</v>
      </c>
      <c r="E1360" t="s">
        <v>188</v>
      </c>
      <c r="F1360" t="s">
        <v>1155</v>
      </c>
      <c r="G1360" t="s">
        <v>1156</v>
      </c>
      <c r="H1360">
        <v>2.5999999999999998E-4</v>
      </c>
      <c r="I1360" t="s">
        <v>1080</v>
      </c>
      <c r="J1360">
        <v>2.5999999999999998E-4</v>
      </c>
      <c r="K1360" t="s">
        <v>1196</v>
      </c>
      <c r="L1360" t="s">
        <v>1082</v>
      </c>
      <c r="M1360" t="s">
        <v>1088</v>
      </c>
      <c r="N1360">
        <v>5.3999999999999999E-2</v>
      </c>
      <c r="O1360" t="str">
        <f>B1360 &amp; E1360 &amp; D1360</f>
        <v>1044-2208 F1</v>
      </c>
      <c r="P1360">
        <v>1.5260869565217399E-7</v>
      </c>
      <c r="Q1360">
        <v>10300603</v>
      </c>
    </row>
    <row r="1361" spans="1:17" x14ac:dyDescent="0.25">
      <c r="A1361">
        <v>12736411</v>
      </c>
      <c r="B1361">
        <v>10</v>
      </c>
      <c r="D1361" t="s">
        <v>78</v>
      </c>
      <c r="E1361" t="s">
        <v>189</v>
      </c>
      <c r="F1361" t="s">
        <v>1158</v>
      </c>
      <c r="G1361" t="s">
        <v>1159</v>
      </c>
      <c r="H1361">
        <v>1.104E-4</v>
      </c>
      <c r="I1361" t="s">
        <v>1080</v>
      </c>
      <c r="J1361">
        <v>1.104E-4</v>
      </c>
      <c r="K1361" t="s">
        <v>1356</v>
      </c>
      <c r="L1361" t="s">
        <v>1082</v>
      </c>
      <c r="M1361" t="s">
        <v>1084</v>
      </c>
      <c r="N1361">
        <v>0</v>
      </c>
      <c r="O1361" t="str">
        <f>B1361 &amp; E1361 &amp; D1361</f>
        <v>1044-520 22nd1</v>
      </c>
      <c r="P1361">
        <v>0</v>
      </c>
      <c r="Q1361">
        <v>10300603</v>
      </c>
    </row>
    <row r="1362" spans="1:17" x14ac:dyDescent="0.25">
      <c r="A1362">
        <v>12736411</v>
      </c>
      <c r="B1362">
        <v>10</v>
      </c>
      <c r="D1362" t="s">
        <v>78</v>
      </c>
      <c r="E1362" t="s">
        <v>189</v>
      </c>
      <c r="F1362" t="s">
        <v>80</v>
      </c>
      <c r="G1362" t="s">
        <v>81</v>
      </c>
      <c r="H1362">
        <v>1.8722000000000001E-3</v>
      </c>
      <c r="I1362" t="s">
        <v>1080</v>
      </c>
      <c r="J1362">
        <v>1.8722000000000001E-3</v>
      </c>
      <c r="K1362" t="s">
        <v>1195</v>
      </c>
      <c r="L1362" t="s">
        <v>1082</v>
      </c>
      <c r="M1362" t="s">
        <v>1088</v>
      </c>
      <c r="N1362">
        <v>0</v>
      </c>
      <c r="O1362" t="str">
        <f>B1362 &amp; E1362 &amp; D1362</f>
        <v>1044-520 22nd1</v>
      </c>
      <c r="P1362">
        <v>0</v>
      </c>
      <c r="Q1362">
        <v>10300603</v>
      </c>
    </row>
    <row r="1363" spans="1:17" x14ac:dyDescent="0.25">
      <c r="A1363">
        <v>12736411</v>
      </c>
      <c r="B1363">
        <v>10</v>
      </c>
      <c r="D1363" t="s">
        <v>78</v>
      </c>
      <c r="E1363" t="s">
        <v>189</v>
      </c>
      <c r="F1363" t="s">
        <v>1155</v>
      </c>
      <c r="G1363" t="s">
        <v>1156</v>
      </c>
      <c r="H1363">
        <v>7.9670000000000001E-4</v>
      </c>
      <c r="I1363" t="s">
        <v>1080</v>
      </c>
      <c r="J1363">
        <v>7.9670000000000001E-4</v>
      </c>
      <c r="K1363" t="s">
        <v>1196</v>
      </c>
      <c r="L1363" t="s">
        <v>1082</v>
      </c>
      <c r="M1363" t="s">
        <v>1088</v>
      </c>
      <c r="N1363">
        <v>0</v>
      </c>
      <c r="O1363" t="str">
        <f>B1363 &amp; E1363 &amp; D1363</f>
        <v>1044-520 22nd1</v>
      </c>
      <c r="P1363">
        <v>0</v>
      </c>
      <c r="Q1363">
        <v>10300603</v>
      </c>
    </row>
    <row r="1364" spans="1:17" x14ac:dyDescent="0.25">
      <c r="A1364">
        <v>12736411</v>
      </c>
      <c r="B1364">
        <v>10</v>
      </c>
      <c r="D1364" t="s">
        <v>78</v>
      </c>
      <c r="E1364" t="s">
        <v>190</v>
      </c>
      <c r="F1364" t="s">
        <v>1158</v>
      </c>
      <c r="G1364" t="s">
        <v>1159</v>
      </c>
      <c r="H1364">
        <v>4.88E-5</v>
      </c>
      <c r="I1364" t="s">
        <v>1080</v>
      </c>
      <c r="J1364">
        <v>4.88E-5</v>
      </c>
      <c r="K1364" t="s">
        <v>1356</v>
      </c>
      <c r="L1364" t="s">
        <v>1082</v>
      </c>
      <c r="M1364" t="s">
        <v>1084</v>
      </c>
      <c r="N1364">
        <v>8.5000000000000006E-2</v>
      </c>
      <c r="O1364" t="str">
        <f>B1364 &amp; E1364 &amp; D1364</f>
        <v>1044-522 22nd1</v>
      </c>
      <c r="P1364">
        <v>4.50869565217391E-8</v>
      </c>
      <c r="Q1364">
        <v>10300603</v>
      </c>
    </row>
    <row r="1365" spans="1:17" x14ac:dyDescent="0.25">
      <c r="A1365">
        <v>12736411</v>
      </c>
      <c r="B1365">
        <v>10</v>
      </c>
      <c r="D1365" t="s">
        <v>78</v>
      </c>
      <c r="E1365" t="s">
        <v>190</v>
      </c>
      <c r="F1365" t="s">
        <v>80</v>
      </c>
      <c r="G1365" t="s">
        <v>81</v>
      </c>
      <c r="H1365">
        <v>8.9300000000000002E-4</v>
      </c>
      <c r="I1365" t="s">
        <v>1080</v>
      </c>
      <c r="J1365">
        <v>8.9300000000000002E-4</v>
      </c>
      <c r="K1365" t="s">
        <v>1195</v>
      </c>
      <c r="L1365" t="s">
        <v>1082</v>
      </c>
      <c r="M1365" t="s">
        <v>1088</v>
      </c>
      <c r="N1365">
        <v>8.5000000000000006E-2</v>
      </c>
      <c r="O1365" t="str">
        <f>B1365 &amp; E1365 &amp; D1365</f>
        <v>1044-522 22nd1</v>
      </c>
      <c r="P1365">
        <v>8.2505434782608703E-7</v>
      </c>
      <c r="Q1365">
        <v>10300603</v>
      </c>
    </row>
    <row r="1366" spans="1:17" x14ac:dyDescent="0.25">
      <c r="A1366">
        <v>12736411</v>
      </c>
      <c r="B1366">
        <v>10</v>
      </c>
      <c r="D1366" t="s">
        <v>78</v>
      </c>
      <c r="E1366" t="s">
        <v>190</v>
      </c>
      <c r="F1366" t="s">
        <v>1155</v>
      </c>
      <c r="G1366" t="s">
        <v>1156</v>
      </c>
      <c r="H1366">
        <v>3.8000000000000002E-4</v>
      </c>
      <c r="I1366" t="s">
        <v>1080</v>
      </c>
      <c r="J1366">
        <v>3.8000000000000002E-4</v>
      </c>
      <c r="K1366" t="s">
        <v>1196</v>
      </c>
      <c r="L1366" t="s">
        <v>1082</v>
      </c>
      <c r="M1366" t="s">
        <v>1088</v>
      </c>
      <c r="N1366">
        <v>8.5000000000000006E-2</v>
      </c>
      <c r="O1366" t="str">
        <f>B1366 &amp; E1366 &amp; D1366</f>
        <v>1044-522 22nd1</v>
      </c>
      <c r="P1366">
        <v>3.5108695652173902E-7</v>
      </c>
      <c r="Q1366">
        <v>10300603</v>
      </c>
    </row>
    <row r="1367" spans="1:17" x14ac:dyDescent="0.25">
      <c r="A1367">
        <v>12736411</v>
      </c>
      <c r="B1367">
        <v>10</v>
      </c>
      <c r="D1367" t="s">
        <v>78</v>
      </c>
      <c r="E1367" t="s">
        <v>191</v>
      </c>
      <c r="F1367" t="s">
        <v>1158</v>
      </c>
      <c r="G1367" t="s">
        <v>1159</v>
      </c>
      <c r="H1367">
        <v>6.0800000000000001E-5</v>
      </c>
      <c r="I1367" t="s">
        <v>1080</v>
      </c>
      <c r="J1367">
        <v>6.0800000000000001E-5</v>
      </c>
      <c r="K1367" t="s">
        <v>1356</v>
      </c>
      <c r="L1367" t="s">
        <v>1082</v>
      </c>
      <c r="M1367" t="s">
        <v>1084</v>
      </c>
      <c r="N1367">
        <v>0.01</v>
      </c>
      <c r="O1367" t="str">
        <f>B1367 &amp; E1367 &amp; D1367</f>
        <v>1044-600 21st1</v>
      </c>
      <c r="P1367">
        <v>6.6086956521739096E-9</v>
      </c>
      <c r="Q1367">
        <v>10300603</v>
      </c>
    </row>
    <row r="1368" spans="1:17" x14ac:dyDescent="0.25">
      <c r="A1368">
        <v>12736411</v>
      </c>
      <c r="B1368">
        <v>10</v>
      </c>
      <c r="D1368" t="s">
        <v>78</v>
      </c>
      <c r="E1368" t="s">
        <v>191</v>
      </c>
      <c r="F1368" t="s">
        <v>80</v>
      </c>
      <c r="G1368" t="s">
        <v>81</v>
      </c>
      <c r="H1368">
        <v>9.3999999999999997E-4</v>
      </c>
      <c r="I1368" t="s">
        <v>1080</v>
      </c>
      <c r="J1368">
        <v>9.3999999999999997E-4</v>
      </c>
      <c r="K1368" t="s">
        <v>1195</v>
      </c>
      <c r="L1368" t="s">
        <v>1082</v>
      </c>
      <c r="M1368" t="s">
        <v>1088</v>
      </c>
      <c r="N1368">
        <v>0.01</v>
      </c>
      <c r="O1368" t="str">
        <f>B1368 &amp; E1368 &amp; D1368</f>
        <v>1044-600 21st1</v>
      </c>
      <c r="P1368">
        <v>1.02173913043478E-7</v>
      </c>
      <c r="Q1368">
        <v>10300603</v>
      </c>
    </row>
    <row r="1369" spans="1:17" x14ac:dyDescent="0.25">
      <c r="A1369">
        <v>12736411</v>
      </c>
      <c r="B1369">
        <v>10</v>
      </c>
      <c r="D1369" t="s">
        <v>78</v>
      </c>
      <c r="E1369" t="s">
        <v>191</v>
      </c>
      <c r="F1369" t="s">
        <v>1155</v>
      </c>
      <c r="G1369" t="s">
        <v>1156</v>
      </c>
      <c r="H1369">
        <v>4.0000000000000002E-4</v>
      </c>
      <c r="I1369" t="s">
        <v>1080</v>
      </c>
      <c r="J1369">
        <v>4.0000000000000002E-4</v>
      </c>
      <c r="K1369" t="s">
        <v>1196</v>
      </c>
      <c r="L1369" t="s">
        <v>1082</v>
      </c>
      <c r="M1369" t="s">
        <v>1088</v>
      </c>
      <c r="N1369">
        <v>0.01</v>
      </c>
      <c r="O1369" t="str">
        <f>B1369 &amp; E1369 &amp; D1369</f>
        <v>1044-600 21st1</v>
      </c>
      <c r="P1369">
        <v>4.3478260869565199E-8</v>
      </c>
      <c r="Q1369">
        <v>10300603</v>
      </c>
    </row>
    <row r="1370" spans="1:17" x14ac:dyDescent="0.25">
      <c r="A1370">
        <v>12736411</v>
      </c>
      <c r="B1370">
        <v>10</v>
      </c>
      <c r="D1370" t="s">
        <v>78</v>
      </c>
      <c r="E1370" t="s">
        <v>192</v>
      </c>
      <c r="F1370" t="s">
        <v>1158</v>
      </c>
      <c r="G1370" t="s">
        <v>1159</v>
      </c>
      <c r="H1370">
        <v>5.63E-5</v>
      </c>
      <c r="I1370" t="s">
        <v>1080</v>
      </c>
      <c r="J1370">
        <v>5.63E-5</v>
      </c>
      <c r="K1370" t="s">
        <v>1356</v>
      </c>
      <c r="L1370" t="s">
        <v>1082</v>
      </c>
      <c r="M1370" t="s">
        <v>1084</v>
      </c>
      <c r="N1370">
        <v>1.2999999999999999E-2</v>
      </c>
      <c r="O1370" t="str">
        <f>B1370 &amp; E1370 &amp; D1370</f>
        <v>1044-603 22nd1</v>
      </c>
      <c r="P1370">
        <v>7.9554347826087001E-9</v>
      </c>
      <c r="Q1370">
        <v>10300603</v>
      </c>
    </row>
    <row r="1371" spans="1:17" x14ac:dyDescent="0.25">
      <c r="A1371">
        <v>12736411</v>
      </c>
      <c r="B1371">
        <v>10</v>
      </c>
      <c r="D1371" t="s">
        <v>78</v>
      </c>
      <c r="E1371" t="s">
        <v>192</v>
      </c>
      <c r="F1371" t="s">
        <v>80</v>
      </c>
      <c r="G1371" t="s">
        <v>81</v>
      </c>
      <c r="H1371">
        <v>7.5199999999999996E-4</v>
      </c>
      <c r="I1371" t="s">
        <v>1080</v>
      </c>
      <c r="J1371">
        <v>7.5199999999999996E-4</v>
      </c>
      <c r="K1371" t="s">
        <v>1195</v>
      </c>
      <c r="L1371" t="s">
        <v>1082</v>
      </c>
      <c r="M1371" t="s">
        <v>1088</v>
      </c>
      <c r="N1371">
        <v>1.2999999999999999E-2</v>
      </c>
      <c r="O1371" t="str">
        <f>B1371 &amp; E1371 &amp; D1371</f>
        <v>1044-603 22nd1</v>
      </c>
      <c r="P1371">
        <v>1.06260869565217E-7</v>
      </c>
      <c r="Q1371">
        <v>10300603</v>
      </c>
    </row>
    <row r="1372" spans="1:17" x14ac:dyDescent="0.25">
      <c r="A1372">
        <v>12736411</v>
      </c>
      <c r="B1372">
        <v>10</v>
      </c>
      <c r="D1372" t="s">
        <v>78</v>
      </c>
      <c r="E1372" t="s">
        <v>192</v>
      </c>
      <c r="F1372" t="s">
        <v>1155</v>
      </c>
      <c r="G1372" t="s">
        <v>1156</v>
      </c>
      <c r="H1372">
        <v>3.2000000000000003E-4</v>
      </c>
      <c r="I1372" t="s">
        <v>1080</v>
      </c>
      <c r="J1372">
        <v>3.2000000000000003E-4</v>
      </c>
      <c r="K1372" t="s">
        <v>1196</v>
      </c>
      <c r="L1372" t="s">
        <v>1082</v>
      </c>
      <c r="M1372" t="s">
        <v>1088</v>
      </c>
      <c r="N1372">
        <v>1.2999999999999999E-2</v>
      </c>
      <c r="O1372" t="str">
        <f>B1372 &amp; E1372 &amp; D1372</f>
        <v>1044-603 22nd1</v>
      </c>
      <c r="P1372">
        <v>4.5217391304347801E-8</v>
      </c>
      <c r="Q1372">
        <v>10300603</v>
      </c>
    </row>
    <row r="1373" spans="1:17" x14ac:dyDescent="0.25">
      <c r="A1373">
        <v>12736411</v>
      </c>
      <c r="B1373">
        <v>10</v>
      </c>
      <c r="D1373" t="s">
        <v>78</v>
      </c>
      <c r="E1373" t="s">
        <v>193</v>
      </c>
      <c r="F1373" t="s">
        <v>1158</v>
      </c>
      <c r="G1373" t="s">
        <v>1159</v>
      </c>
      <c r="H1373">
        <v>2.6800000000000001E-5</v>
      </c>
      <c r="I1373" t="s">
        <v>1080</v>
      </c>
      <c r="J1373">
        <v>2.6800000000000001E-5</v>
      </c>
      <c r="K1373" t="s">
        <v>1356</v>
      </c>
      <c r="L1373" t="s">
        <v>1082</v>
      </c>
      <c r="M1373" t="s">
        <v>1084</v>
      </c>
      <c r="N1373">
        <v>8.0000000000000002E-3</v>
      </c>
      <c r="O1373" t="str">
        <f>B1373 &amp; E1373 &amp; D1373</f>
        <v>1044-605 21st1</v>
      </c>
      <c r="P1373">
        <v>2.3304347826087002E-9</v>
      </c>
      <c r="Q1373">
        <v>10300603</v>
      </c>
    </row>
    <row r="1374" spans="1:17" x14ac:dyDescent="0.25">
      <c r="A1374">
        <v>12736411</v>
      </c>
      <c r="B1374">
        <v>10</v>
      </c>
      <c r="D1374" t="s">
        <v>78</v>
      </c>
      <c r="E1374" t="s">
        <v>193</v>
      </c>
      <c r="F1374" t="s">
        <v>80</v>
      </c>
      <c r="G1374" t="s">
        <v>81</v>
      </c>
      <c r="H1374">
        <v>3.2899999999999997E-4</v>
      </c>
      <c r="I1374" t="s">
        <v>1080</v>
      </c>
      <c r="J1374">
        <v>3.2899999999999997E-4</v>
      </c>
      <c r="K1374" t="s">
        <v>1195</v>
      </c>
      <c r="L1374" t="s">
        <v>1082</v>
      </c>
      <c r="M1374" t="s">
        <v>1088</v>
      </c>
      <c r="N1374">
        <v>8.0000000000000002E-3</v>
      </c>
      <c r="O1374" t="str">
        <f>B1374 &amp; E1374 &amp; D1374</f>
        <v>1044-605 21st1</v>
      </c>
      <c r="P1374">
        <v>2.8608695652173902E-8</v>
      </c>
      <c r="Q1374">
        <v>10300603</v>
      </c>
    </row>
    <row r="1375" spans="1:17" x14ac:dyDescent="0.25">
      <c r="A1375">
        <v>12736411</v>
      </c>
      <c r="B1375">
        <v>10</v>
      </c>
      <c r="D1375" t="s">
        <v>78</v>
      </c>
      <c r="E1375" t="s">
        <v>193</v>
      </c>
      <c r="F1375" t="s">
        <v>1155</v>
      </c>
      <c r="G1375" t="s">
        <v>1156</v>
      </c>
      <c r="H1375">
        <v>1.3999999999999999E-4</v>
      </c>
      <c r="I1375" t="s">
        <v>1080</v>
      </c>
      <c r="J1375">
        <v>1.3999999999999999E-4</v>
      </c>
      <c r="K1375" t="s">
        <v>1196</v>
      </c>
      <c r="L1375" t="s">
        <v>1082</v>
      </c>
      <c r="M1375" t="s">
        <v>1088</v>
      </c>
      <c r="N1375">
        <v>8.0000000000000002E-3</v>
      </c>
      <c r="O1375" t="str">
        <f>B1375 &amp; E1375 &amp; D1375</f>
        <v>1044-605 21st1</v>
      </c>
      <c r="P1375">
        <v>1.21739130434783E-8</v>
      </c>
      <c r="Q1375">
        <v>10300603</v>
      </c>
    </row>
    <row r="1376" spans="1:17" x14ac:dyDescent="0.25">
      <c r="A1376">
        <v>12736411</v>
      </c>
      <c r="B1376">
        <v>10</v>
      </c>
      <c r="D1376" t="s">
        <v>78</v>
      </c>
      <c r="E1376" t="s">
        <v>194</v>
      </c>
      <c r="F1376" t="s">
        <v>1158</v>
      </c>
      <c r="G1376" t="s">
        <v>1159</v>
      </c>
      <c r="H1376">
        <v>3.26E-5</v>
      </c>
      <c r="I1376" t="s">
        <v>1080</v>
      </c>
      <c r="J1376">
        <v>3.26E-5</v>
      </c>
      <c r="K1376" t="s">
        <v>1356</v>
      </c>
      <c r="L1376" t="s">
        <v>1082</v>
      </c>
      <c r="M1376" t="s">
        <v>1084</v>
      </c>
      <c r="N1376">
        <v>2.7E-2</v>
      </c>
      <c r="O1376" t="str">
        <f>B1376 &amp; E1376 &amp; D1376</f>
        <v>1044-605 22nd1</v>
      </c>
      <c r="P1376">
        <v>9.5673913043478296E-9</v>
      </c>
      <c r="Q1376">
        <v>10300603</v>
      </c>
    </row>
    <row r="1377" spans="1:17" x14ac:dyDescent="0.25">
      <c r="A1377">
        <v>12736411</v>
      </c>
      <c r="B1377">
        <v>10</v>
      </c>
      <c r="D1377" t="s">
        <v>78</v>
      </c>
      <c r="E1377" t="s">
        <v>194</v>
      </c>
      <c r="F1377" t="s">
        <v>80</v>
      </c>
      <c r="G1377" t="s">
        <v>81</v>
      </c>
      <c r="H1377">
        <v>1.0809999999999999E-3</v>
      </c>
      <c r="I1377" t="s">
        <v>1080</v>
      </c>
      <c r="J1377">
        <v>1.0809999999999999E-3</v>
      </c>
      <c r="K1377" t="s">
        <v>1195</v>
      </c>
      <c r="L1377" t="s">
        <v>1082</v>
      </c>
      <c r="M1377" t="s">
        <v>1088</v>
      </c>
      <c r="N1377">
        <v>2.7E-2</v>
      </c>
      <c r="O1377" t="str">
        <f>B1377 &amp; E1377 &amp; D1377</f>
        <v>1044-605 22nd1</v>
      </c>
      <c r="P1377">
        <v>3.1725000000000001E-7</v>
      </c>
      <c r="Q1377">
        <v>10300603</v>
      </c>
    </row>
    <row r="1378" spans="1:17" x14ac:dyDescent="0.25">
      <c r="A1378">
        <v>12736411</v>
      </c>
      <c r="B1378">
        <v>10</v>
      </c>
      <c r="D1378" t="s">
        <v>78</v>
      </c>
      <c r="E1378" t="s">
        <v>194</v>
      </c>
      <c r="F1378" t="s">
        <v>1155</v>
      </c>
      <c r="G1378" t="s">
        <v>1156</v>
      </c>
      <c r="H1378">
        <v>4.6000000000000001E-4</v>
      </c>
      <c r="I1378" t="s">
        <v>1080</v>
      </c>
      <c r="J1378">
        <v>4.6000000000000001E-4</v>
      </c>
      <c r="K1378" t="s">
        <v>1196</v>
      </c>
      <c r="L1378" t="s">
        <v>1082</v>
      </c>
      <c r="M1378" t="s">
        <v>1088</v>
      </c>
      <c r="N1378">
        <v>2.7E-2</v>
      </c>
      <c r="O1378" t="str">
        <f>B1378 &amp; E1378 &amp; D1378</f>
        <v>1044-605 22nd1</v>
      </c>
      <c r="P1378">
        <v>1.35E-7</v>
      </c>
      <c r="Q1378">
        <v>10300603</v>
      </c>
    </row>
    <row r="1379" spans="1:17" x14ac:dyDescent="0.25">
      <c r="A1379">
        <v>12736411</v>
      </c>
      <c r="B1379">
        <v>10</v>
      </c>
      <c r="D1379" t="s">
        <v>78</v>
      </c>
      <c r="E1379" t="s">
        <v>195</v>
      </c>
      <c r="F1379" t="s">
        <v>1158</v>
      </c>
      <c r="G1379" t="s">
        <v>1159</v>
      </c>
      <c r="H1379">
        <v>3.79E-5</v>
      </c>
      <c r="I1379" t="s">
        <v>1080</v>
      </c>
      <c r="J1379">
        <v>3.79E-5</v>
      </c>
      <c r="K1379" t="s">
        <v>1356</v>
      </c>
      <c r="L1379" t="s">
        <v>1082</v>
      </c>
      <c r="M1379" t="s">
        <v>1084</v>
      </c>
      <c r="N1379">
        <v>5.6000000000000001E-2</v>
      </c>
      <c r="O1379" t="str">
        <f>B1379 &amp; E1379 &amp; D1379</f>
        <v>1044-607 21st1</v>
      </c>
      <c r="P1379">
        <v>2.3069565217391301E-8</v>
      </c>
      <c r="Q1379">
        <v>10300603</v>
      </c>
    </row>
    <row r="1380" spans="1:17" x14ac:dyDescent="0.25">
      <c r="A1380">
        <v>12736411</v>
      </c>
      <c r="B1380">
        <v>10</v>
      </c>
      <c r="D1380" t="s">
        <v>78</v>
      </c>
      <c r="E1380" t="s">
        <v>195</v>
      </c>
      <c r="F1380" t="s">
        <v>80</v>
      </c>
      <c r="G1380" t="s">
        <v>81</v>
      </c>
      <c r="H1380">
        <v>1.1280000000000001E-3</v>
      </c>
      <c r="I1380" t="s">
        <v>1080</v>
      </c>
      <c r="J1380">
        <v>1.1280000000000001E-3</v>
      </c>
      <c r="K1380" t="s">
        <v>1195</v>
      </c>
      <c r="L1380" t="s">
        <v>1082</v>
      </c>
      <c r="M1380" t="s">
        <v>1088</v>
      </c>
      <c r="N1380">
        <v>5.6000000000000001E-2</v>
      </c>
      <c r="O1380" t="str">
        <f>B1380 &amp; E1380 &amp; D1380</f>
        <v>1044-607 21st1</v>
      </c>
      <c r="P1380">
        <v>6.8660869565217398E-7</v>
      </c>
      <c r="Q1380">
        <v>10300603</v>
      </c>
    </row>
    <row r="1381" spans="1:17" x14ac:dyDescent="0.25">
      <c r="A1381">
        <v>12736411</v>
      </c>
      <c r="B1381">
        <v>10</v>
      </c>
      <c r="D1381" t="s">
        <v>78</v>
      </c>
      <c r="E1381" t="s">
        <v>195</v>
      </c>
      <c r="F1381" t="s">
        <v>1155</v>
      </c>
      <c r="G1381" t="s">
        <v>1156</v>
      </c>
      <c r="H1381">
        <v>4.8000000000000001E-4</v>
      </c>
      <c r="I1381" t="s">
        <v>1080</v>
      </c>
      <c r="J1381">
        <v>4.8000000000000001E-4</v>
      </c>
      <c r="K1381" t="s">
        <v>1196</v>
      </c>
      <c r="L1381" t="s">
        <v>1082</v>
      </c>
      <c r="M1381" t="s">
        <v>1088</v>
      </c>
      <c r="N1381">
        <v>5.6000000000000001E-2</v>
      </c>
      <c r="O1381" t="str">
        <f>B1381 &amp; E1381 &amp; D1381</f>
        <v>1044-607 21st1</v>
      </c>
      <c r="P1381">
        <v>2.92173913043478E-7</v>
      </c>
      <c r="Q1381">
        <v>10300603</v>
      </c>
    </row>
    <row r="1382" spans="1:17" x14ac:dyDescent="0.25">
      <c r="A1382">
        <v>12736411</v>
      </c>
      <c r="B1382">
        <v>10</v>
      </c>
      <c r="D1382" t="s">
        <v>78</v>
      </c>
      <c r="E1382" t="s">
        <v>196</v>
      </c>
      <c r="F1382" t="s">
        <v>1158</v>
      </c>
      <c r="G1382" t="s">
        <v>1159</v>
      </c>
      <c r="H1382">
        <v>4.7800000000000003E-5</v>
      </c>
      <c r="I1382" t="s">
        <v>1080</v>
      </c>
      <c r="J1382">
        <v>4.7800000000000003E-5</v>
      </c>
      <c r="K1382" t="s">
        <v>1356</v>
      </c>
      <c r="L1382" t="s">
        <v>1082</v>
      </c>
      <c r="M1382" t="s">
        <v>1084</v>
      </c>
      <c r="N1382">
        <v>2.5000000000000001E-2</v>
      </c>
      <c r="O1382" t="str">
        <f>B1382 &amp; E1382 &amp; D1382</f>
        <v>1044-611 22nd1</v>
      </c>
      <c r="P1382">
        <v>1.2989130434782601E-8</v>
      </c>
      <c r="Q1382">
        <v>10300603</v>
      </c>
    </row>
    <row r="1383" spans="1:17" x14ac:dyDescent="0.25">
      <c r="A1383">
        <v>12736411</v>
      </c>
      <c r="B1383">
        <v>10</v>
      </c>
      <c r="D1383" t="s">
        <v>78</v>
      </c>
      <c r="E1383" t="s">
        <v>196</v>
      </c>
      <c r="F1383" t="s">
        <v>80</v>
      </c>
      <c r="G1383" t="s">
        <v>81</v>
      </c>
      <c r="H1383">
        <v>1.175E-3</v>
      </c>
      <c r="I1383" t="s">
        <v>1080</v>
      </c>
      <c r="J1383">
        <v>1.175E-3</v>
      </c>
      <c r="K1383" t="s">
        <v>1195</v>
      </c>
      <c r="L1383" t="s">
        <v>1082</v>
      </c>
      <c r="M1383" t="s">
        <v>1088</v>
      </c>
      <c r="N1383">
        <v>2.5000000000000001E-2</v>
      </c>
      <c r="O1383" t="str">
        <f>B1383 &amp; E1383 &amp; D1383</f>
        <v>1044-611 22nd1</v>
      </c>
      <c r="P1383">
        <v>3.1929347826087001E-7</v>
      </c>
      <c r="Q1383">
        <v>10300603</v>
      </c>
    </row>
    <row r="1384" spans="1:17" x14ac:dyDescent="0.25">
      <c r="A1384">
        <v>12736411</v>
      </c>
      <c r="B1384">
        <v>10</v>
      </c>
      <c r="D1384" t="s">
        <v>78</v>
      </c>
      <c r="E1384" t="s">
        <v>196</v>
      </c>
      <c r="F1384" t="s">
        <v>1155</v>
      </c>
      <c r="G1384" t="s">
        <v>1156</v>
      </c>
      <c r="H1384">
        <v>5.0000000000000001E-4</v>
      </c>
      <c r="I1384" t="s">
        <v>1080</v>
      </c>
      <c r="J1384">
        <v>5.0000000000000001E-4</v>
      </c>
      <c r="K1384" t="s">
        <v>1196</v>
      </c>
      <c r="L1384" t="s">
        <v>1082</v>
      </c>
      <c r="M1384" t="s">
        <v>1088</v>
      </c>
      <c r="N1384">
        <v>2.5000000000000001E-2</v>
      </c>
      <c r="O1384" t="str">
        <f>B1384 &amp; E1384 &amp; D1384</f>
        <v>1044-611 22nd1</v>
      </c>
      <c r="P1384">
        <v>1.35869565217391E-7</v>
      </c>
      <c r="Q1384">
        <v>10300603</v>
      </c>
    </row>
    <row r="1385" spans="1:17" x14ac:dyDescent="0.25">
      <c r="A1385">
        <v>12736411</v>
      </c>
      <c r="B1385">
        <v>10</v>
      </c>
      <c r="D1385" t="s">
        <v>78</v>
      </c>
      <c r="E1385" t="s">
        <v>197</v>
      </c>
      <c r="F1385" t="s">
        <v>1158</v>
      </c>
      <c r="G1385" t="s">
        <v>1159</v>
      </c>
      <c r="H1385">
        <v>2.0999999999999999E-5</v>
      </c>
      <c r="I1385" t="s">
        <v>1080</v>
      </c>
      <c r="J1385">
        <v>2.0999999999999999E-5</v>
      </c>
      <c r="K1385" t="s">
        <v>1356</v>
      </c>
      <c r="L1385" t="s">
        <v>1082</v>
      </c>
      <c r="M1385" t="s">
        <v>1084</v>
      </c>
      <c r="N1385">
        <v>8.0000000000000002E-3</v>
      </c>
      <c r="O1385" t="str">
        <f>B1385 &amp; E1385 &amp; D1385</f>
        <v>1044-615 22nd1</v>
      </c>
      <c r="P1385">
        <v>1.82608695652174E-9</v>
      </c>
      <c r="Q1385">
        <v>10300603</v>
      </c>
    </row>
    <row r="1386" spans="1:17" x14ac:dyDescent="0.25">
      <c r="A1386">
        <v>12736411</v>
      </c>
      <c r="B1386">
        <v>10</v>
      </c>
      <c r="D1386" t="s">
        <v>78</v>
      </c>
      <c r="E1386" t="s">
        <v>197</v>
      </c>
      <c r="F1386" t="s">
        <v>80</v>
      </c>
      <c r="G1386" t="s">
        <v>81</v>
      </c>
      <c r="H1386">
        <v>4.6999999999999999E-4</v>
      </c>
      <c r="I1386" t="s">
        <v>1080</v>
      </c>
      <c r="J1386">
        <v>4.6999999999999999E-4</v>
      </c>
      <c r="K1386" t="s">
        <v>1195</v>
      </c>
      <c r="L1386" t="s">
        <v>1082</v>
      </c>
      <c r="M1386" t="s">
        <v>1088</v>
      </c>
      <c r="N1386">
        <v>8.0000000000000002E-3</v>
      </c>
      <c r="O1386" t="str">
        <f>B1386 &amp; E1386 &amp; D1386</f>
        <v>1044-615 22nd1</v>
      </c>
      <c r="P1386">
        <v>4.0869565217391302E-8</v>
      </c>
      <c r="Q1386">
        <v>10300603</v>
      </c>
    </row>
    <row r="1387" spans="1:17" x14ac:dyDescent="0.25">
      <c r="A1387">
        <v>12736411</v>
      </c>
      <c r="B1387">
        <v>10</v>
      </c>
      <c r="D1387" t="s">
        <v>78</v>
      </c>
      <c r="E1387" t="s">
        <v>197</v>
      </c>
      <c r="F1387" t="s">
        <v>1155</v>
      </c>
      <c r="G1387" t="s">
        <v>1156</v>
      </c>
      <c r="H1387">
        <v>2.0000000000000001E-4</v>
      </c>
      <c r="I1387" t="s">
        <v>1080</v>
      </c>
      <c r="J1387">
        <v>2.0000000000000001E-4</v>
      </c>
      <c r="K1387" t="s">
        <v>1196</v>
      </c>
      <c r="L1387" t="s">
        <v>1082</v>
      </c>
      <c r="M1387" t="s">
        <v>1088</v>
      </c>
      <c r="N1387">
        <v>8.0000000000000002E-3</v>
      </c>
      <c r="O1387" t="str">
        <f>B1387 &amp; E1387 &amp; D1387</f>
        <v>1044-615 22nd1</v>
      </c>
      <c r="P1387">
        <v>1.73913043478261E-8</v>
      </c>
      <c r="Q1387">
        <v>10300603</v>
      </c>
    </row>
    <row r="1388" spans="1:17" x14ac:dyDescent="0.25">
      <c r="A1388">
        <v>12736411</v>
      </c>
      <c r="B1388">
        <v>10</v>
      </c>
      <c r="D1388" t="s">
        <v>78</v>
      </c>
      <c r="E1388" t="s">
        <v>198</v>
      </c>
      <c r="F1388" t="s">
        <v>1158</v>
      </c>
      <c r="G1388" t="s">
        <v>1159</v>
      </c>
      <c r="H1388">
        <v>6.2700000000000006E-5</v>
      </c>
      <c r="I1388" t="s">
        <v>1080</v>
      </c>
      <c r="J1388">
        <v>6.2700000000000006E-5</v>
      </c>
      <c r="K1388" t="s">
        <v>1356</v>
      </c>
      <c r="L1388" t="s">
        <v>1082</v>
      </c>
      <c r="M1388" t="s">
        <v>1084</v>
      </c>
      <c r="N1388">
        <v>0.16600000000000001</v>
      </c>
      <c r="O1388" t="str">
        <f>B1388 &amp; E1388 &amp; D1388</f>
        <v>1044-617 22nd1</v>
      </c>
      <c r="P1388">
        <v>1.1313260869565201E-7</v>
      </c>
      <c r="Q1388">
        <v>10300603</v>
      </c>
    </row>
    <row r="1389" spans="1:17" x14ac:dyDescent="0.25">
      <c r="A1389">
        <v>12736411</v>
      </c>
      <c r="B1389">
        <v>10</v>
      </c>
      <c r="D1389" t="s">
        <v>78</v>
      </c>
      <c r="E1389" t="s">
        <v>198</v>
      </c>
      <c r="F1389" t="s">
        <v>80</v>
      </c>
      <c r="G1389" t="s">
        <v>81</v>
      </c>
      <c r="H1389">
        <v>1.175E-3</v>
      </c>
      <c r="I1389" t="s">
        <v>1080</v>
      </c>
      <c r="J1389">
        <v>1.175E-3</v>
      </c>
      <c r="K1389" t="s">
        <v>1195</v>
      </c>
      <c r="L1389" t="s">
        <v>1082</v>
      </c>
      <c r="M1389" t="s">
        <v>1088</v>
      </c>
      <c r="N1389">
        <v>0.16600000000000001</v>
      </c>
      <c r="O1389" t="str">
        <f>B1389 &amp; E1389 &amp; D1389</f>
        <v>1044-617 22nd1</v>
      </c>
      <c r="P1389">
        <v>2.1201086956521702E-6</v>
      </c>
      <c r="Q1389">
        <v>10300603</v>
      </c>
    </row>
    <row r="1390" spans="1:17" x14ac:dyDescent="0.25">
      <c r="A1390">
        <v>12736411</v>
      </c>
      <c r="B1390">
        <v>10</v>
      </c>
      <c r="D1390" t="s">
        <v>78</v>
      </c>
      <c r="E1390" t="s">
        <v>198</v>
      </c>
      <c r="F1390" t="s">
        <v>1155</v>
      </c>
      <c r="G1390" t="s">
        <v>1156</v>
      </c>
      <c r="H1390">
        <v>5.0000000000000001E-4</v>
      </c>
      <c r="I1390" t="s">
        <v>1080</v>
      </c>
      <c r="J1390">
        <v>5.0000000000000001E-4</v>
      </c>
      <c r="K1390" t="s">
        <v>1196</v>
      </c>
      <c r="L1390" t="s">
        <v>1082</v>
      </c>
      <c r="M1390" t="s">
        <v>1088</v>
      </c>
      <c r="N1390">
        <v>0.16600000000000001</v>
      </c>
      <c r="O1390" t="str">
        <f>B1390 &amp; E1390 &amp; D1390</f>
        <v>1044-617 22nd1</v>
      </c>
      <c r="P1390">
        <v>9.0217391304347803E-7</v>
      </c>
      <c r="Q1390">
        <v>10300603</v>
      </c>
    </row>
    <row r="1391" spans="1:17" x14ac:dyDescent="0.25">
      <c r="A1391">
        <v>12736411</v>
      </c>
      <c r="B1391">
        <v>10</v>
      </c>
      <c r="D1391" t="s">
        <v>78</v>
      </c>
      <c r="E1391" t="s">
        <v>199</v>
      </c>
      <c r="F1391" t="s">
        <v>1158</v>
      </c>
      <c r="G1391" t="s">
        <v>1159</v>
      </c>
      <c r="H1391">
        <v>2.1999999999999999E-5</v>
      </c>
      <c r="I1391" t="s">
        <v>1080</v>
      </c>
      <c r="J1391">
        <v>2.1999999999999999E-5</v>
      </c>
      <c r="K1391" t="s">
        <v>1356</v>
      </c>
      <c r="L1391" t="s">
        <v>1082</v>
      </c>
      <c r="M1391" t="s">
        <v>1084</v>
      </c>
      <c r="N1391">
        <v>2.5000000000000001E-2</v>
      </c>
      <c r="O1391" t="str">
        <f>B1391 &amp; E1391 &amp; D1391</f>
        <v>1044-619 22nd1</v>
      </c>
      <c r="P1391">
        <v>5.9782608695652197E-9</v>
      </c>
      <c r="Q1391">
        <v>10300603</v>
      </c>
    </row>
    <row r="1392" spans="1:17" x14ac:dyDescent="0.25">
      <c r="A1392">
        <v>12736411</v>
      </c>
      <c r="B1392">
        <v>10</v>
      </c>
      <c r="D1392" t="s">
        <v>78</v>
      </c>
      <c r="E1392" t="s">
        <v>199</v>
      </c>
      <c r="F1392" t="s">
        <v>80</v>
      </c>
      <c r="G1392" t="s">
        <v>81</v>
      </c>
      <c r="H1392">
        <v>6.11E-4</v>
      </c>
      <c r="I1392" t="s">
        <v>1080</v>
      </c>
      <c r="J1392">
        <v>6.11E-4</v>
      </c>
      <c r="K1392" t="s">
        <v>1195</v>
      </c>
      <c r="L1392" t="s">
        <v>1082</v>
      </c>
      <c r="M1392" t="s">
        <v>1088</v>
      </c>
      <c r="N1392">
        <v>2.5000000000000001E-2</v>
      </c>
      <c r="O1392" t="str">
        <f>B1392 &amp; E1392 &amp; D1392</f>
        <v>1044-619 22nd1</v>
      </c>
      <c r="P1392">
        <v>1.6603260869565201E-7</v>
      </c>
      <c r="Q1392">
        <v>10300603</v>
      </c>
    </row>
    <row r="1393" spans="1:17" x14ac:dyDescent="0.25">
      <c r="A1393">
        <v>12736411</v>
      </c>
      <c r="B1393">
        <v>10</v>
      </c>
      <c r="D1393" t="s">
        <v>78</v>
      </c>
      <c r="E1393" t="s">
        <v>199</v>
      </c>
      <c r="F1393" t="s">
        <v>1155</v>
      </c>
      <c r="G1393" t="s">
        <v>1156</v>
      </c>
      <c r="H1393">
        <v>2.5999999999999998E-4</v>
      </c>
      <c r="I1393" t="s">
        <v>1080</v>
      </c>
      <c r="J1393">
        <v>2.5999999999999998E-4</v>
      </c>
      <c r="K1393" t="s">
        <v>1196</v>
      </c>
      <c r="L1393" t="s">
        <v>1082</v>
      </c>
      <c r="M1393" t="s">
        <v>1088</v>
      </c>
      <c r="N1393">
        <v>2.5000000000000001E-2</v>
      </c>
      <c r="O1393" t="str">
        <f>B1393 &amp; E1393 &amp; D1393</f>
        <v>1044-619 22nd1</v>
      </c>
      <c r="P1393">
        <v>7.0652173913043504E-8</v>
      </c>
      <c r="Q1393">
        <v>10300603</v>
      </c>
    </row>
    <row r="1394" spans="1:17" x14ac:dyDescent="0.25">
      <c r="A1394">
        <v>12736411</v>
      </c>
      <c r="B1394">
        <v>10</v>
      </c>
      <c r="D1394" t="s">
        <v>78</v>
      </c>
      <c r="E1394" t="s">
        <v>200</v>
      </c>
      <c r="F1394" t="s">
        <v>1158</v>
      </c>
      <c r="G1394" t="s">
        <v>1159</v>
      </c>
      <c r="H1394">
        <v>2.1399999999999998E-5</v>
      </c>
      <c r="I1394" t="s">
        <v>1080</v>
      </c>
      <c r="J1394">
        <v>2.1399999999999998E-5</v>
      </c>
      <c r="K1394" t="s">
        <v>1356</v>
      </c>
      <c r="L1394" t="s">
        <v>1082</v>
      </c>
      <c r="M1394" t="s">
        <v>1084</v>
      </c>
      <c r="N1394">
        <v>0.01</v>
      </c>
      <c r="O1394" t="str">
        <f>B1394 &amp; E1394 &amp; D1394</f>
        <v>1044-Abba Eban House1</v>
      </c>
      <c r="P1394">
        <v>2.3260869565217401E-9</v>
      </c>
      <c r="Q1394">
        <v>10300603</v>
      </c>
    </row>
    <row r="1395" spans="1:17" x14ac:dyDescent="0.25">
      <c r="A1395">
        <v>12736411</v>
      </c>
      <c r="B1395">
        <v>10</v>
      </c>
      <c r="D1395" t="s">
        <v>78</v>
      </c>
      <c r="E1395" t="s">
        <v>200</v>
      </c>
      <c r="F1395" t="s">
        <v>80</v>
      </c>
      <c r="G1395" t="s">
        <v>81</v>
      </c>
      <c r="H1395">
        <v>0</v>
      </c>
      <c r="I1395" t="s">
        <v>1080</v>
      </c>
      <c r="J1395">
        <v>0</v>
      </c>
      <c r="K1395" t="s">
        <v>1195</v>
      </c>
      <c r="L1395" t="s">
        <v>1082</v>
      </c>
      <c r="M1395" t="s">
        <v>1088</v>
      </c>
      <c r="N1395">
        <v>0.01</v>
      </c>
      <c r="O1395" t="str">
        <f>B1395 &amp; E1395 &amp; D1395</f>
        <v>1044-Abba Eban House1</v>
      </c>
      <c r="P1395">
        <v>0</v>
      </c>
      <c r="Q1395">
        <v>10300603</v>
      </c>
    </row>
    <row r="1396" spans="1:17" x14ac:dyDescent="0.25">
      <c r="A1396">
        <v>12736411</v>
      </c>
      <c r="B1396">
        <v>10</v>
      </c>
      <c r="D1396" t="s">
        <v>78</v>
      </c>
      <c r="E1396" t="s">
        <v>200</v>
      </c>
      <c r="F1396" t="s">
        <v>1155</v>
      </c>
      <c r="G1396" t="s">
        <v>1156</v>
      </c>
      <c r="H1396">
        <v>0</v>
      </c>
      <c r="I1396" t="s">
        <v>1080</v>
      </c>
      <c r="J1396">
        <v>0</v>
      </c>
      <c r="K1396" t="s">
        <v>1196</v>
      </c>
      <c r="L1396" t="s">
        <v>1082</v>
      </c>
      <c r="M1396" t="s">
        <v>1088</v>
      </c>
      <c r="N1396">
        <v>0.01</v>
      </c>
      <c r="O1396" t="str">
        <f>B1396 &amp; E1396 &amp; D1396</f>
        <v>1044-Abba Eban House1</v>
      </c>
      <c r="P1396">
        <v>0</v>
      </c>
      <c r="Q1396">
        <v>10300603</v>
      </c>
    </row>
    <row r="1397" spans="1:17" x14ac:dyDescent="0.25">
      <c r="A1397">
        <v>12736411</v>
      </c>
      <c r="B1397">
        <v>10</v>
      </c>
      <c r="D1397" t="s">
        <v>78</v>
      </c>
      <c r="E1397" t="s">
        <v>201</v>
      </c>
      <c r="F1397" t="s">
        <v>1158</v>
      </c>
      <c r="G1397" t="s">
        <v>1159</v>
      </c>
      <c r="H1397">
        <v>4.4129999999999999E-4</v>
      </c>
      <c r="I1397" t="s">
        <v>1080</v>
      </c>
      <c r="J1397">
        <v>4.4129999999999999E-4</v>
      </c>
      <c r="K1397" t="s">
        <v>1356</v>
      </c>
      <c r="L1397" t="s">
        <v>1082</v>
      </c>
      <c r="M1397" t="s">
        <v>1084</v>
      </c>
      <c r="N1397">
        <v>0.47299999999999998</v>
      </c>
      <c r="O1397" t="str">
        <f>B1397 &amp; E1397 &amp; D1397</f>
        <v>1044-Burns/Stockton1</v>
      </c>
      <c r="P1397">
        <v>2.2688576086956499E-6</v>
      </c>
      <c r="Q1397">
        <v>10300603</v>
      </c>
    </row>
    <row r="1398" spans="1:17" x14ac:dyDescent="0.25">
      <c r="A1398">
        <v>12736411</v>
      </c>
      <c r="B1398">
        <v>10</v>
      </c>
      <c r="D1398" t="s">
        <v>78</v>
      </c>
      <c r="E1398" t="s">
        <v>201</v>
      </c>
      <c r="F1398" t="s">
        <v>80</v>
      </c>
      <c r="G1398" t="s">
        <v>81</v>
      </c>
      <c r="H1398">
        <v>1.9269999999999999E-3</v>
      </c>
      <c r="I1398" t="s">
        <v>1080</v>
      </c>
      <c r="J1398">
        <v>1.9269999999999999E-3</v>
      </c>
      <c r="K1398" t="s">
        <v>1195</v>
      </c>
      <c r="L1398" t="s">
        <v>1082</v>
      </c>
      <c r="M1398" t="s">
        <v>1088</v>
      </c>
      <c r="N1398">
        <v>0.47299999999999998</v>
      </c>
      <c r="O1398" t="str">
        <f>B1398 &amp; E1398 &amp; D1398</f>
        <v>1044-Burns/Stockton1</v>
      </c>
      <c r="P1398">
        <v>9.9072934782608703E-6</v>
      </c>
      <c r="Q1398">
        <v>10300603</v>
      </c>
    </row>
    <row r="1399" spans="1:17" x14ac:dyDescent="0.25">
      <c r="A1399">
        <v>12736411</v>
      </c>
      <c r="B1399">
        <v>10</v>
      </c>
      <c r="D1399" t="s">
        <v>78</v>
      </c>
      <c r="E1399" t="s">
        <v>201</v>
      </c>
      <c r="F1399" t="s">
        <v>1155</v>
      </c>
      <c r="G1399" t="s">
        <v>1156</v>
      </c>
      <c r="H1399">
        <v>8.1999999999999998E-4</v>
      </c>
      <c r="I1399" t="s">
        <v>1080</v>
      </c>
      <c r="J1399">
        <v>8.1999999999999998E-4</v>
      </c>
      <c r="K1399" t="s">
        <v>1196</v>
      </c>
      <c r="L1399" t="s">
        <v>1082</v>
      </c>
      <c r="M1399" t="s">
        <v>1088</v>
      </c>
      <c r="N1399">
        <v>0.47299999999999998</v>
      </c>
      <c r="O1399" t="str">
        <f>B1399 &amp; E1399 &amp; D1399</f>
        <v>1044-Burns/Stockton1</v>
      </c>
      <c r="P1399">
        <v>4.2158695652173903E-6</v>
      </c>
      <c r="Q1399">
        <v>10300603</v>
      </c>
    </row>
    <row r="1400" spans="1:17" x14ac:dyDescent="0.25">
      <c r="A1400">
        <v>12736411</v>
      </c>
      <c r="B1400">
        <v>10</v>
      </c>
      <c r="D1400" t="s">
        <v>78</v>
      </c>
      <c r="E1400" t="s">
        <v>202</v>
      </c>
      <c r="F1400" t="s">
        <v>1158</v>
      </c>
      <c r="G1400" t="s">
        <v>1159</v>
      </c>
      <c r="H1400">
        <v>1.806E-4</v>
      </c>
      <c r="I1400" t="s">
        <v>1080</v>
      </c>
      <c r="J1400">
        <v>1.806E-4</v>
      </c>
      <c r="K1400" t="s">
        <v>1356</v>
      </c>
      <c r="L1400" t="s">
        <v>1082</v>
      </c>
      <c r="M1400" t="s">
        <v>1084</v>
      </c>
      <c r="N1400">
        <v>0.22600000000000001</v>
      </c>
      <c r="O1400" t="str">
        <f>B1400 &amp; E1400 &amp; D1400</f>
        <v>1044-Corcoran Hall #11</v>
      </c>
      <c r="P1400">
        <v>4.4364782608695702E-7</v>
      </c>
      <c r="Q1400">
        <v>10300603</v>
      </c>
    </row>
    <row r="1401" spans="1:17" x14ac:dyDescent="0.25">
      <c r="A1401">
        <v>12736411</v>
      </c>
      <c r="B1401">
        <v>10</v>
      </c>
      <c r="D1401" t="s">
        <v>78</v>
      </c>
      <c r="E1401" t="s">
        <v>202</v>
      </c>
      <c r="F1401" t="s">
        <v>80</v>
      </c>
      <c r="G1401" t="s">
        <v>81</v>
      </c>
      <c r="H1401">
        <v>3.29E-3</v>
      </c>
      <c r="I1401" t="s">
        <v>1080</v>
      </c>
      <c r="J1401">
        <v>3.29E-3</v>
      </c>
      <c r="K1401" t="s">
        <v>1195</v>
      </c>
      <c r="L1401" t="s">
        <v>1082</v>
      </c>
      <c r="M1401" t="s">
        <v>1088</v>
      </c>
      <c r="N1401">
        <v>0.22600000000000001</v>
      </c>
      <c r="O1401" t="str">
        <f>B1401 &amp; E1401 &amp; D1401</f>
        <v>1044-Corcoran Hall #11</v>
      </c>
      <c r="P1401">
        <v>8.0819565217391303E-6</v>
      </c>
      <c r="Q1401">
        <v>10300603</v>
      </c>
    </row>
    <row r="1402" spans="1:17" x14ac:dyDescent="0.25">
      <c r="A1402">
        <v>12736411</v>
      </c>
      <c r="B1402">
        <v>10</v>
      </c>
      <c r="D1402" t="s">
        <v>78</v>
      </c>
      <c r="E1402" t="s">
        <v>202</v>
      </c>
      <c r="F1402" t="s">
        <v>1155</v>
      </c>
      <c r="G1402" t="s">
        <v>1156</v>
      </c>
      <c r="H1402">
        <v>1.4E-3</v>
      </c>
      <c r="I1402" t="s">
        <v>1080</v>
      </c>
      <c r="J1402">
        <v>1.4E-3</v>
      </c>
      <c r="K1402" t="s">
        <v>1196</v>
      </c>
      <c r="L1402" t="s">
        <v>1082</v>
      </c>
      <c r="M1402" t="s">
        <v>1088</v>
      </c>
      <c r="N1402">
        <v>0.22600000000000001</v>
      </c>
      <c r="O1402" t="str">
        <f>B1402 &amp; E1402 &amp; D1402</f>
        <v>1044-Corcoran Hall #11</v>
      </c>
      <c r="P1402">
        <v>3.4391304347826101E-6</v>
      </c>
      <c r="Q1402">
        <v>10300603</v>
      </c>
    </row>
    <row r="1403" spans="1:17" x14ac:dyDescent="0.25">
      <c r="A1403">
        <v>12736411</v>
      </c>
      <c r="B1403">
        <v>10</v>
      </c>
      <c r="D1403" t="s">
        <v>78</v>
      </c>
      <c r="E1403" t="s">
        <v>203</v>
      </c>
      <c r="F1403" t="s">
        <v>1158</v>
      </c>
      <c r="G1403" t="s">
        <v>1159</v>
      </c>
      <c r="H1403">
        <v>3.1900000000000003E-5</v>
      </c>
      <c r="I1403" t="s">
        <v>1080</v>
      </c>
      <c r="J1403">
        <v>3.1900000000000003E-5</v>
      </c>
      <c r="K1403" t="s">
        <v>1356</v>
      </c>
      <c r="L1403" t="s">
        <v>1082</v>
      </c>
      <c r="M1403" t="s">
        <v>1084</v>
      </c>
      <c r="N1403">
        <v>0.22600000000000001</v>
      </c>
      <c r="O1403" t="str">
        <f>B1403 &amp; E1403 &amp; D1403</f>
        <v>1044-Corcoran Hall #21</v>
      </c>
      <c r="P1403">
        <v>7.8363043478260897E-8</v>
      </c>
      <c r="Q1403">
        <v>10300603</v>
      </c>
    </row>
    <row r="1404" spans="1:17" x14ac:dyDescent="0.25">
      <c r="A1404">
        <v>12736411</v>
      </c>
      <c r="B1404">
        <v>10</v>
      </c>
      <c r="D1404" t="s">
        <v>78</v>
      </c>
      <c r="E1404" t="s">
        <v>203</v>
      </c>
      <c r="F1404" t="s">
        <v>80</v>
      </c>
      <c r="G1404" t="s">
        <v>81</v>
      </c>
      <c r="H1404">
        <v>5.6400000000000005E-4</v>
      </c>
      <c r="I1404" t="s">
        <v>1080</v>
      </c>
      <c r="J1404">
        <v>5.6400000000000005E-4</v>
      </c>
      <c r="K1404" t="s">
        <v>1195</v>
      </c>
      <c r="L1404" t="s">
        <v>1082</v>
      </c>
      <c r="M1404" t="s">
        <v>1088</v>
      </c>
      <c r="N1404">
        <v>0.22600000000000001</v>
      </c>
      <c r="O1404" t="str">
        <f>B1404 &amp; E1404 &amp; D1404</f>
        <v>1044-Corcoran Hall #21</v>
      </c>
      <c r="P1404">
        <v>1.38547826086957E-6</v>
      </c>
      <c r="Q1404">
        <v>10300603</v>
      </c>
    </row>
    <row r="1405" spans="1:17" x14ac:dyDescent="0.25">
      <c r="A1405">
        <v>12736411</v>
      </c>
      <c r="B1405">
        <v>10</v>
      </c>
      <c r="D1405" t="s">
        <v>78</v>
      </c>
      <c r="E1405" t="s">
        <v>203</v>
      </c>
      <c r="F1405" t="s">
        <v>1155</v>
      </c>
      <c r="G1405" t="s">
        <v>1156</v>
      </c>
      <c r="H1405">
        <v>2.4000000000000001E-4</v>
      </c>
      <c r="I1405" t="s">
        <v>1080</v>
      </c>
      <c r="J1405">
        <v>2.4000000000000001E-4</v>
      </c>
      <c r="K1405" t="s">
        <v>1196</v>
      </c>
      <c r="L1405" t="s">
        <v>1082</v>
      </c>
      <c r="M1405" t="s">
        <v>1088</v>
      </c>
      <c r="N1405">
        <v>0.22600000000000001</v>
      </c>
      <c r="O1405" t="str">
        <f>B1405 &amp; E1405 &amp; D1405</f>
        <v>1044-Corcoran Hall #21</v>
      </c>
      <c r="P1405">
        <v>5.8956521739130399E-7</v>
      </c>
      <c r="Q1405">
        <v>10300603</v>
      </c>
    </row>
    <row r="1406" spans="1:17" x14ac:dyDescent="0.25">
      <c r="A1406">
        <v>12736411</v>
      </c>
      <c r="B1406">
        <v>10</v>
      </c>
      <c r="D1406" t="s">
        <v>78</v>
      </c>
      <c r="E1406" t="s">
        <v>204</v>
      </c>
      <c r="F1406" t="s">
        <v>1158</v>
      </c>
      <c r="G1406" t="s">
        <v>1159</v>
      </c>
      <c r="H1406">
        <v>8.4099999999999998E-5</v>
      </c>
      <c r="I1406" t="s">
        <v>1080</v>
      </c>
      <c r="J1406">
        <v>8.4099999999999998E-5</v>
      </c>
      <c r="K1406" t="s">
        <v>1356</v>
      </c>
      <c r="L1406" t="s">
        <v>1082</v>
      </c>
      <c r="M1406" t="s">
        <v>1084</v>
      </c>
      <c r="N1406">
        <v>6.0000000000000001E-3</v>
      </c>
      <c r="O1406" t="str">
        <f>B1406 &amp; E1406 &amp; D1406</f>
        <v>1044-Davis Hodgkins1</v>
      </c>
      <c r="P1406">
        <v>5.4847826086956503E-9</v>
      </c>
      <c r="Q1406">
        <v>10300603</v>
      </c>
    </row>
    <row r="1407" spans="1:17" x14ac:dyDescent="0.25">
      <c r="A1407">
        <v>12736411</v>
      </c>
      <c r="B1407">
        <v>10</v>
      </c>
      <c r="D1407" t="s">
        <v>78</v>
      </c>
      <c r="E1407" t="s">
        <v>204</v>
      </c>
      <c r="F1407" t="s">
        <v>80</v>
      </c>
      <c r="G1407" t="s">
        <v>81</v>
      </c>
      <c r="H1407">
        <v>7.0500000000000001E-4</v>
      </c>
      <c r="I1407" t="s">
        <v>1080</v>
      </c>
      <c r="J1407">
        <v>7.0500000000000001E-4</v>
      </c>
      <c r="K1407" t="s">
        <v>1195</v>
      </c>
      <c r="L1407" t="s">
        <v>1082</v>
      </c>
      <c r="M1407" t="s">
        <v>1088</v>
      </c>
      <c r="N1407">
        <v>6.0000000000000001E-3</v>
      </c>
      <c r="O1407" t="str">
        <f>B1407 &amp; E1407 &amp; D1407</f>
        <v>1044-Davis Hodgkins1</v>
      </c>
      <c r="P1407">
        <v>4.5978260869565202E-8</v>
      </c>
      <c r="Q1407">
        <v>10300603</v>
      </c>
    </row>
    <row r="1408" spans="1:17" x14ac:dyDescent="0.25">
      <c r="A1408">
        <v>12736411</v>
      </c>
      <c r="B1408">
        <v>10</v>
      </c>
      <c r="D1408" t="s">
        <v>78</v>
      </c>
      <c r="E1408" t="s">
        <v>204</v>
      </c>
      <c r="F1408" t="s">
        <v>1155</v>
      </c>
      <c r="G1408" t="s">
        <v>1156</v>
      </c>
      <c r="H1408">
        <v>2.9999999999999997E-4</v>
      </c>
      <c r="I1408" t="s">
        <v>1080</v>
      </c>
      <c r="J1408">
        <v>2.9999999999999997E-4</v>
      </c>
      <c r="K1408" t="s">
        <v>1196</v>
      </c>
      <c r="L1408" t="s">
        <v>1082</v>
      </c>
      <c r="M1408" t="s">
        <v>1088</v>
      </c>
      <c r="N1408">
        <v>6.0000000000000001E-3</v>
      </c>
      <c r="O1408" t="str">
        <f>B1408 &amp; E1408 &amp; D1408</f>
        <v>1044-Davis Hodgkins1</v>
      </c>
      <c r="P1408">
        <v>1.95652173913043E-8</v>
      </c>
      <c r="Q1408">
        <v>10300603</v>
      </c>
    </row>
    <row r="1409" spans="1:17" x14ac:dyDescent="0.25">
      <c r="A1409">
        <v>12736411</v>
      </c>
      <c r="B1409">
        <v>10</v>
      </c>
      <c r="D1409" t="s">
        <v>78</v>
      </c>
      <c r="E1409" t="s">
        <v>205</v>
      </c>
      <c r="F1409" t="s">
        <v>1158</v>
      </c>
      <c r="G1409" t="s">
        <v>1159</v>
      </c>
      <c r="H1409">
        <v>4.1900000000000002E-5</v>
      </c>
      <c r="I1409" t="s">
        <v>1080</v>
      </c>
      <c r="J1409">
        <v>4.1900000000000002E-5</v>
      </c>
      <c r="K1409" t="s">
        <v>1356</v>
      </c>
      <c r="L1409" t="s">
        <v>1082</v>
      </c>
      <c r="M1409" t="s">
        <v>1084</v>
      </c>
      <c r="N1409">
        <v>0.17399999999999999</v>
      </c>
      <c r="O1409" t="str">
        <f>B1409 &amp; E1409 &amp; D1409</f>
        <v>1044-Duques Hall1</v>
      </c>
      <c r="P1409">
        <v>7.9245652173913005E-8</v>
      </c>
      <c r="Q1409">
        <v>10300603</v>
      </c>
    </row>
    <row r="1410" spans="1:17" x14ac:dyDescent="0.25">
      <c r="A1410">
        <v>12736411</v>
      </c>
      <c r="B1410">
        <v>10</v>
      </c>
      <c r="D1410" t="s">
        <v>78</v>
      </c>
      <c r="E1410" t="s">
        <v>205</v>
      </c>
      <c r="F1410" t="s">
        <v>80</v>
      </c>
      <c r="G1410" t="s">
        <v>81</v>
      </c>
      <c r="H1410">
        <v>7.0500000000000001E-4</v>
      </c>
      <c r="I1410" t="s">
        <v>1080</v>
      </c>
      <c r="J1410">
        <v>7.0500000000000001E-4</v>
      </c>
      <c r="K1410" t="s">
        <v>1195</v>
      </c>
      <c r="L1410" t="s">
        <v>1082</v>
      </c>
      <c r="M1410" t="s">
        <v>1088</v>
      </c>
      <c r="N1410">
        <v>0.17399999999999999</v>
      </c>
      <c r="O1410" t="str">
        <f>B1410 &amp; E1410 &amp; D1410</f>
        <v>1044-Duques Hall1</v>
      </c>
      <c r="P1410">
        <v>1.33336956521739E-6</v>
      </c>
      <c r="Q1410">
        <v>10300603</v>
      </c>
    </row>
    <row r="1411" spans="1:17" x14ac:dyDescent="0.25">
      <c r="A1411">
        <v>12736411</v>
      </c>
      <c r="B1411">
        <v>10</v>
      </c>
      <c r="D1411" t="s">
        <v>78</v>
      </c>
      <c r="E1411" t="s">
        <v>205</v>
      </c>
      <c r="F1411" t="s">
        <v>1155</v>
      </c>
      <c r="G1411" t="s">
        <v>1156</v>
      </c>
      <c r="H1411">
        <v>2.9999999999999997E-4</v>
      </c>
      <c r="I1411" t="s">
        <v>1080</v>
      </c>
      <c r="J1411">
        <v>2.9999999999999997E-4</v>
      </c>
      <c r="K1411" t="s">
        <v>1196</v>
      </c>
      <c r="L1411" t="s">
        <v>1082</v>
      </c>
      <c r="M1411" t="s">
        <v>1088</v>
      </c>
      <c r="N1411">
        <v>0.17399999999999999</v>
      </c>
      <c r="O1411" t="str">
        <f>B1411 &amp; E1411 &amp; D1411</f>
        <v>1044-Duques Hall1</v>
      </c>
      <c r="P1411">
        <v>5.67391304347826E-7</v>
      </c>
      <c r="Q1411">
        <v>10300603</v>
      </c>
    </row>
    <row r="1412" spans="1:17" x14ac:dyDescent="0.25">
      <c r="A1412">
        <v>12736411</v>
      </c>
      <c r="B1412">
        <v>10</v>
      </c>
      <c r="D1412" t="s">
        <v>78</v>
      </c>
      <c r="E1412" t="s">
        <v>206</v>
      </c>
      <c r="F1412" t="s">
        <v>1158</v>
      </c>
      <c r="G1412" t="s">
        <v>1159</v>
      </c>
      <c r="H1412">
        <v>4.1900000000000002E-5</v>
      </c>
      <c r="I1412" t="s">
        <v>1080</v>
      </c>
      <c r="J1412">
        <v>4.1900000000000002E-5</v>
      </c>
      <c r="K1412" t="s">
        <v>1356</v>
      </c>
      <c r="L1412" t="s">
        <v>1082</v>
      </c>
      <c r="M1412" t="s">
        <v>1084</v>
      </c>
      <c r="N1412">
        <v>0.17399999999999999</v>
      </c>
      <c r="O1412" t="str">
        <f>B1412 &amp; E1412 &amp; D1412</f>
        <v>1044-Funger Hall1</v>
      </c>
      <c r="P1412">
        <v>7.9245652173913005E-8</v>
      </c>
      <c r="Q1412">
        <v>10300603</v>
      </c>
    </row>
    <row r="1413" spans="1:17" x14ac:dyDescent="0.25">
      <c r="A1413">
        <v>12736411</v>
      </c>
      <c r="B1413">
        <v>10</v>
      </c>
      <c r="D1413" t="s">
        <v>78</v>
      </c>
      <c r="E1413" t="s">
        <v>206</v>
      </c>
      <c r="F1413" t="s">
        <v>80</v>
      </c>
      <c r="G1413" t="s">
        <v>81</v>
      </c>
      <c r="H1413">
        <v>7.0500000000000001E-4</v>
      </c>
      <c r="I1413" t="s">
        <v>1080</v>
      </c>
      <c r="J1413">
        <v>7.0500000000000001E-4</v>
      </c>
      <c r="K1413" t="s">
        <v>1195</v>
      </c>
      <c r="L1413" t="s">
        <v>1082</v>
      </c>
      <c r="M1413" t="s">
        <v>1088</v>
      </c>
      <c r="N1413">
        <v>0.17399999999999999</v>
      </c>
      <c r="O1413" t="str">
        <f>B1413 &amp; E1413 &amp; D1413</f>
        <v>1044-Funger Hall1</v>
      </c>
      <c r="P1413">
        <v>1.33336956521739E-6</v>
      </c>
      <c r="Q1413">
        <v>10300603</v>
      </c>
    </row>
    <row r="1414" spans="1:17" x14ac:dyDescent="0.25">
      <c r="A1414">
        <v>12736411</v>
      </c>
      <c r="B1414">
        <v>10</v>
      </c>
      <c r="D1414" t="s">
        <v>78</v>
      </c>
      <c r="E1414" t="s">
        <v>206</v>
      </c>
      <c r="F1414" t="s">
        <v>1155</v>
      </c>
      <c r="G1414" t="s">
        <v>1156</v>
      </c>
      <c r="H1414">
        <v>2.9999999999999997E-4</v>
      </c>
      <c r="I1414" t="s">
        <v>1080</v>
      </c>
      <c r="J1414">
        <v>2.9999999999999997E-4</v>
      </c>
      <c r="K1414" t="s">
        <v>1196</v>
      </c>
      <c r="L1414" t="s">
        <v>1082</v>
      </c>
      <c r="M1414" t="s">
        <v>1088</v>
      </c>
      <c r="N1414">
        <v>0.17399999999999999</v>
      </c>
      <c r="O1414" t="str">
        <f>B1414 &amp; E1414 &amp; D1414</f>
        <v>1044-Funger Hall1</v>
      </c>
      <c r="P1414">
        <v>5.67391304347826E-7</v>
      </c>
      <c r="Q1414">
        <v>10300603</v>
      </c>
    </row>
    <row r="1415" spans="1:17" x14ac:dyDescent="0.25">
      <c r="A1415">
        <v>12736411</v>
      </c>
      <c r="B1415">
        <v>10</v>
      </c>
      <c r="D1415" t="s">
        <v>78</v>
      </c>
      <c r="E1415" t="s">
        <v>207</v>
      </c>
      <c r="F1415" t="s">
        <v>1158</v>
      </c>
      <c r="G1415" t="s">
        <v>1159</v>
      </c>
      <c r="H1415">
        <v>8.6500000000000002E-5</v>
      </c>
      <c r="I1415" t="s">
        <v>1080</v>
      </c>
      <c r="J1415">
        <v>8.6500000000000002E-5</v>
      </c>
      <c r="K1415" t="s">
        <v>1356</v>
      </c>
      <c r="L1415" t="s">
        <v>1082</v>
      </c>
      <c r="M1415" t="s">
        <v>1084</v>
      </c>
      <c r="N1415">
        <v>2E-3</v>
      </c>
      <c r="O1415" t="str">
        <f>B1415 &amp; E1415 &amp; D1415</f>
        <v>1044-Hortense Am1</v>
      </c>
      <c r="P1415">
        <v>1.8804347826086998E-9</v>
      </c>
      <c r="Q1415">
        <v>10300603</v>
      </c>
    </row>
    <row r="1416" spans="1:17" x14ac:dyDescent="0.25">
      <c r="A1416">
        <v>12736411</v>
      </c>
      <c r="B1416">
        <v>10</v>
      </c>
      <c r="D1416" t="s">
        <v>78</v>
      </c>
      <c r="E1416" t="s">
        <v>207</v>
      </c>
      <c r="F1416" t="s">
        <v>80</v>
      </c>
      <c r="G1416" t="s">
        <v>81</v>
      </c>
      <c r="H1416">
        <v>1.9269999999999999E-3</v>
      </c>
      <c r="I1416" t="s">
        <v>1080</v>
      </c>
      <c r="J1416">
        <v>1.9269999999999999E-3</v>
      </c>
      <c r="K1416" t="s">
        <v>1195</v>
      </c>
      <c r="L1416" t="s">
        <v>1082</v>
      </c>
      <c r="M1416" t="s">
        <v>1088</v>
      </c>
      <c r="N1416">
        <v>2E-3</v>
      </c>
      <c r="O1416" t="str">
        <f>B1416 &amp; E1416 &amp; D1416</f>
        <v>1044-Hortense Am1</v>
      </c>
      <c r="P1416">
        <v>4.1891304347826098E-8</v>
      </c>
      <c r="Q1416">
        <v>10300603</v>
      </c>
    </row>
    <row r="1417" spans="1:17" x14ac:dyDescent="0.25">
      <c r="A1417">
        <v>12736411</v>
      </c>
      <c r="B1417">
        <v>10</v>
      </c>
      <c r="D1417" t="s">
        <v>78</v>
      </c>
      <c r="E1417" t="s">
        <v>207</v>
      </c>
      <c r="F1417" t="s">
        <v>1155</v>
      </c>
      <c r="G1417" t="s">
        <v>1156</v>
      </c>
      <c r="H1417">
        <v>8.1999999999999998E-4</v>
      </c>
      <c r="I1417" t="s">
        <v>1080</v>
      </c>
      <c r="J1417">
        <v>8.1999999999999998E-4</v>
      </c>
      <c r="K1417" t="s">
        <v>1196</v>
      </c>
      <c r="L1417" t="s">
        <v>1082</v>
      </c>
      <c r="M1417" t="s">
        <v>1088</v>
      </c>
      <c r="N1417">
        <v>2E-3</v>
      </c>
      <c r="O1417" t="str">
        <f>B1417 &amp; E1417 &amp; D1417</f>
        <v>1044-Hortense Am1</v>
      </c>
      <c r="P1417">
        <v>1.7826086956521701E-8</v>
      </c>
      <c r="Q1417">
        <v>10300603</v>
      </c>
    </row>
    <row r="1418" spans="1:17" x14ac:dyDescent="0.25">
      <c r="A1418">
        <v>12736411</v>
      </c>
      <c r="B1418">
        <v>10</v>
      </c>
      <c r="D1418" t="s">
        <v>78</v>
      </c>
      <c r="E1418" t="s">
        <v>208</v>
      </c>
      <c r="F1418" t="s">
        <v>1158</v>
      </c>
      <c r="G1418" t="s">
        <v>1159</v>
      </c>
      <c r="H1418">
        <v>1.9599999999999999E-5</v>
      </c>
      <c r="I1418" t="s">
        <v>1080</v>
      </c>
      <c r="J1418">
        <v>1.9599999999999999E-5</v>
      </c>
      <c r="K1418" t="s">
        <v>1356</v>
      </c>
      <c r="L1418" t="s">
        <v>1082</v>
      </c>
      <c r="M1418" t="s">
        <v>1084</v>
      </c>
      <c r="N1418">
        <v>0.28499999999999998</v>
      </c>
      <c r="O1418" t="str">
        <f>B1418 &amp; E1418 &amp; D1418</f>
        <v>1044-Jacob Burns1</v>
      </c>
      <c r="P1418">
        <v>6.0717391304347795E-8</v>
      </c>
      <c r="Q1418">
        <v>10300603</v>
      </c>
    </row>
    <row r="1419" spans="1:17" x14ac:dyDescent="0.25">
      <c r="A1419">
        <v>12736411</v>
      </c>
      <c r="B1419">
        <v>10</v>
      </c>
      <c r="D1419" t="s">
        <v>78</v>
      </c>
      <c r="E1419" t="s">
        <v>208</v>
      </c>
      <c r="F1419" t="s">
        <v>80</v>
      </c>
      <c r="G1419" t="s">
        <v>81</v>
      </c>
      <c r="H1419">
        <v>1.786E-3</v>
      </c>
      <c r="I1419" t="s">
        <v>1080</v>
      </c>
      <c r="J1419">
        <v>1.786E-3</v>
      </c>
      <c r="K1419" t="s">
        <v>1195</v>
      </c>
      <c r="L1419" t="s">
        <v>1082</v>
      </c>
      <c r="M1419" t="s">
        <v>1088</v>
      </c>
      <c r="N1419">
        <v>0.28499999999999998</v>
      </c>
      <c r="O1419" t="str">
        <f>B1419 &amp; E1419 &amp; D1419</f>
        <v>1044-Jacob Burns1</v>
      </c>
      <c r="P1419">
        <v>5.5327173913043496E-6</v>
      </c>
      <c r="Q1419">
        <v>10300603</v>
      </c>
    </row>
    <row r="1420" spans="1:17" x14ac:dyDescent="0.25">
      <c r="A1420">
        <v>12736411</v>
      </c>
      <c r="B1420">
        <v>10</v>
      </c>
      <c r="D1420" t="s">
        <v>78</v>
      </c>
      <c r="E1420" t="s">
        <v>208</v>
      </c>
      <c r="F1420" t="s">
        <v>1155</v>
      </c>
      <c r="G1420" t="s">
        <v>1156</v>
      </c>
      <c r="H1420">
        <v>7.6000000000000004E-4</v>
      </c>
      <c r="I1420" t="s">
        <v>1080</v>
      </c>
      <c r="J1420">
        <v>7.6000000000000004E-4</v>
      </c>
      <c r="K1420" t="s">
        <v>1196</v>
      </c>
      <c r="L1420" t="s">
        <v>1082</v>
      </c>
      <c r="M1420" t="s">
        <v>1088</v>
      </c>
      <c r="N1420">
        <v>0.28499999999999998</v>
      </c>
      <c r="O1420" t="str">
        <f>B1420 &amp; E1420 &amp; D1420</f>
        <v>1044-Jacob Burns1</v>
      </c>
      <c r="P1420">
        <v>2.3543478260869599E-6</v>
      </c>
      <c r="Q1420">
        <v>10300603</v>
      </c>
    </row>
    <row r="1421" spans="1:17" x14ac:dyDescent="0.25">
      <c r="A1421">
        <v>12736411</v>
      </c>
      <c r="B1421">
        <v>10</v>
      </c>
      <c r="D1421" t="s">
        <v>78</v>
      </c>
      <c r="E1421" t="s">
        <v>209</v>
      </c>
      <c r="F1421" t="s">
        <v>1158</v>
      </c>
      <c r="G1421" t="s">
        <v>1159</v>
      </c>
      <c r="H1421">
        <v>2.2399999999999999E-5</v>
      </c>
      <c r="I1421" t="s">
        <v>1080</v>
      </c>
      <c r="J1421">
        <v>2.2399999999999999E-5</v>
      </c>
      <c r="K1421" t="s">
        <v>1356</v>
      </c>
      <c r="L1421" t="s">
        <v>1082</v>
      </c>
      <c r="M1421" t="s">
        <v>1084</v>
      </c>
      <c r="N1421">
        <v>2.4E-2</v>
      </c>
      <c r="O1421" t="str">
        <f>B1421 &amp; E1421 &amp; D1421</f>
        <v>1044-Judaic Studies1</v>
      </c>
      <c r="P1421">
        <v>5.8434782608695603E-9</v>
      </c>
      <c r="Q1421">
        <v>10300603</v>
      </c>
    </row>
    <row r="1422" spans="1:17" x14ac:dyDescent="0.25">
      <c r="A1422">
        <v>12736411</v>
      </c>
      <c r="B1422">
        <v>10</v>
      </c>
      <c r="D1422" t="s">
        <v>78</v>
      </c>
      <c r="E1422" t="s">
        <v>209</v>
      </c>
      <c r="F1422" t="s">
        <v>80</v>
      </c>
      <c r="G1422" t="s">
        <v>81</v>
      </c>
      <c r="H1422">
        <v>3.2899999999999997E-4</v>
      </c>
      <c r="I1422" t="s">
        <v>1080</v>
      </c>
      <c r="J1422">
        <v>3.2899999999999997E-4</v>
      </c>
      <c r="K1422" t="s">
        <v>1195</v>
      </c>
      <c r="L1422" t="s">
        <v>1082</v>
      </c>
      <c r="M1422" t="s">
        <v>1088</v>
      </c>
      <c r="N1422">
        <v>2.4E-2</v>
      </c>
      <c r="O1422" t="str">
        <f>B1422 &amp; E1422 &amp; D1422</f>
        <v>1044-Judaic Studies1</v>
      </c>
      <c r="P1422">
        <v>8.5826086956521695E-8</v>
      </c>
      <c r="Q1422">
        <v>10300603</v>
      </c>
    </row>
    <row r="1423" spans="1:17" x14ac:dyDescent="0.25">
      <c r="A1423">
        <v>12736411</v>
      </c>
      <c r="B1423">
        <v>10</v>
      </c>
      <c r="D1423" t="s">
        <v>78</v>
      </c>
      <c r="E1423" t="s">
        <v>209</v>
      </c>
      <c r="F1423" t="s">
        <v>1155</v>
      </c>
      <c r="G1423" t="s">
        <v>1156</v>
      </c>
      <c r="H1423">
        <v>1.3999999999999999E-4</v>
      </c>
      <c r="I1423" t="s">
        <v>1080</v>
      </c>
      <c r="J1423">
        <v>1.3999999999999999E-4</v>
      </c>
      <c r="K1423" t="s">
        <v>1196</v>
      </c>
      <c r="L1423" t="s">
        <v>1082</v>
      </c>
      <c r="M1423" t="s">
        <v>1088</v>
      </c>
      <c r="N1423">
        <v>2.4E-2</v>
      </c>
      <c r="O1423" t="str">
        <f>B1423 &amp; E1423 &amp; D1423</f>
        <v>1044-Judaic Studies1</v>
      </c>
      <c r="P1423">
        <v>3.6521739130434803E-8</v>
      </c>
      <c r="Q1423">
        <v>10300603</v>
      </c>
    </row>
    <row r="1424" spans="1:17" x14ac:dyDescent="0.25">
      <c r="A1424">
        <v>12736411</v>
      </c>
      <c r="B1424">
        <v>10</v>
      </c>
      <c r="D1424" t="s">
        <v>78</v>
      </c>
      <c r="E1424" t="s">
        <v>210</v>
      </c>
      <c r="F1424" t="s">
        <v>1158</v>
      </c>
      <c r="G1424" t="s">
        <v>1159</v>
      </c>
      <c r="H1424">
        <v>1.161E-4</v>
      </c>
      <c r="I1424" t="s">
        <v>1080</v>
      </c>
      <c r="J1424">
        <v>1.161E-4</v>
      </c>
      <c r="K1424" t="s">
        <v>1356</v>
      </c>
      <c r="L1424" t="s">
        <v>1082</v>
      </c>
      <c r="M1424" t="s">
        <v>1084</v>
      </c>
      <c r="N1424">
        <v>4.7E-2</v>
      </c>
      <c r="O1424" t="str">
        <f>B1424 &amp; E1424 &amp; D1424</f>
        <v>1044-Lenthall House A1</v>
      </c>
      <c r="P1424">
        <v>5.9311956521739097E-8</v>
      </c>
      <c r="Q1424">
        <v>10300603</v>
      </c>
    </row>
    <row r="1425" spans="1:17" x14ac:dyDescent="0.25">
      <c r="A1425">
        <v>12736411</v>
      </c>
      <c r="B1425">
        <v>10</v>
      </c>
      <c r="D1425" t="s">
        <v>78</v>
      </c>
      <c r="E1425" t="s">
        <v>210</v>
      </c>
      <c r="F1425" t="s">
        <v>80</v>
      </c>
      <c r="G1425" t="s">
        <v>81</v>
      </c>
      <c r="H1425">
        <v>2.3029999999999999E-3</v>
      </c>
      <c r="I1425" t="s">
        <v>1080</v>
      </c>
      <c r="J1425">
        <v>2.3029999999999999E-3</v>
      </c>
      <c r="K1425" t="s">
        <v>1195</v>
      </c>
      <c r="L1425" t="s">
        <v>1082</v>
      </c>
      <c r="M1425" t="s">
        <v>1088</v>
      </c>
      <c r="N1425">
        <v>4.7E-2</v>
      </c>
      <c r="O1425" t="str">
        <f>B1425 &amp; E1425 &amp; D1425</f>
        <v>1044-Lenthall House A1</v>
      </c>
      <c r="P1425">
        <v>1.1765326086956499E-6</v>
      </c>
      <c r="Q1425">
        <v>10300603</v>
      </c>
    </row>
    <row r="1426" spans="1:17" x14ac:dyDescent="0.25">
      <c r="A1426">
        <v>12736411</v>
      </c>
      <c r="B1426">
        <v>10</v>
      </c>
      <c r="D1426" t="s">
        <v>78</v>
      </c>
      <c r="E1426" t="s">
        <v>210</v>
      </c>
      <c r="F1426" t="s">
        <v>1155</v>
      </c>
      <c r="G1426" t="s">
        <v>1156</v>
      </c>
      <c r="H1426">
        <v>9.7999999999999997E-4</v>
      </c>
      <c r="I1426" t="s">
        <v>1080</v>
      </c>
      <c r="J1426">
        <v>9.7999999999999997E-4</v>
      </c>
      <c r="K1426" t="s">
        <v>1196</v>
      </c>
      <c r="L1426" t="s">
        <v>1082</v>
      </c>
      <c r="M1426" t="s">
        <v>1088</v>
      </c>
      <c r="N1426">
        <v>4.7E-2</v>
      </c>
      <c r="O1426" t="str">
        <f>B1426 &amp; E1426 &amp; D1426</f>
        <v>1044-Lenthall House A1</v>
      </c>
      <c r="P1426">
        <v>5.0065217391304304E-7</v>
      </c>
      <c r="Q1426">
        <v>10300603</v>
      </c>
    </row>
    <row r="1427" spans="1:17" x14ac:dyDescent="0.25">
      <c r="A1427">
        <v>12736411</v>
      </c>
      <c r="B1427">
        <v>10</v>
      </c>
      <c r="D1427" t="s">
        <v>78</v>
      </c>
      <c r="E1427" t="s">
        <v>211</v>
      </c>
      <c r="F1427" t="s">
        <v>1158</v>
      </c>
      <c r="G1427" t="s">
        <v>1159</v>
      </c>
      <c r="H1427">
        <v>1.6369999999999999E-4</v>
      </c>
      <c r="I1427" t="s">
        <v>1080</v>
      </c>
      <c r="J1427">
        <v>1.6369999999999999E-4</v>
      </c>
      <c r="K1427" t="s">
        <v>1356</v>
      </c>
      <c r="L1427" t="s">
        <v>1082</v>
      </c>
      <c r="M1427" t="s">
        <v>1084</v>
      </c>
      <c r="N1427">
        <v>2.3E-2</v>
      </c>
      <c r="O1427" t="str">
        <f>B1427 &amp; E1427 &amp; D1427</f>
        <v>1044-Lenthall House B1</v>
      </c>
      <c r="P1427">
        <v>4.0924999999999998E-8</v>
      </c>
      <c r="Q1427">
        <v>10300603</v>
      </c>
    </row>
    <row r="1428" spans="1:17" x14ac:dyDescent="0.25">
      <c r="A1428">
        <v>12736411</v>
      </c>
      <c r="B1428">
        <v>10</v>
      </c>
      <c r="D1428" t="s">
        <v>78</v>
      </c>
      <c r="E1428" t="s">
        <v>211</v>
      </c>
      <c r="F1428" t="s">
        <v>80</v>
      </c>
      <c r="G1428" t="s">
        <v>81</v>
      </c>
      <c r="H1428">
        <v>3.0079999999999998E-3</v>
      </c>
      <c r="I1428" t="s">
        <v>1080</v>
      </c>
      <c r="J1428">
        <v>3.0079999999999998E-3</v>
      </c>
      <c r="K1428" t="s">
        <v>1195</v>
      </c>
      <c r="L1428" t="s">
        <v>1082</v>
      </c>
      <c r="M1428" t="s">
        <v>1088</v>
      </c>
      <c r="N1428">
        <v>2.3E-2</v>
      </c>
      <c r="O1428" t="str">
        <f>B1428 &amp; E1428 &amp; D1428</f>
        <v>1044-Lenthall House B1</v>
      </c>
      <c r="P1428">
        <v>7.5199999999999996E-7</v>
      </c>
      <c r="Q1428">
        <v>10300603</v>
      </c>
    </row>
    <row r="1429" spans="1:17" x14ac:dyDescent="0.25">
      <c r="A1429">
        <v>12736411</v>
      </c>
      <c r="B1429">
        <v>10</v>
      </c>
      <c r="D1429" t="s">
        <v>78</v>
      </c>
      <c r="E1429" t="s">
        <v>211</v>
      </c>
      <c r="F1429" t="s">
        <v>1155</v>
      </c>
      <c r="G1429" t="s">
        <v>1156</v>
      </c>
      <c r="H1429">
        <v>1.2800000000000001E-3</v>
      </c>
      <c r="I1429" t="s">
        <v>1080</v>
      </c>
      <c r="J1429">
        <v>1.2800000000000001E-3</v>
      </c>
      <c r="K1429" t="s">
        <v>1196</v>
      </c>
      <c r="L1429" t="s">
        <v>1082</v>
      </c>
      <c r="M1429" t="s">
        <v>1088</v>
      </c>
      <c r="N1429">
        <v>2.3E-2</v>
      </c>
      <c r="O1429" t="str">
        <f>B1429 &amp; E1429 &amp; D1429</f>
        <v>1044-Lenthall House B1</v>
      </c>
      <c r="P1429">
        <v>3.2000000000000001E-7</v>
      </c>
      <c r="Q1429">
        <v>10300603</v>
      </c>
    </row>
    <row r="1430" spans="1:17" x14ac:dyDescent="0.25">
      <c r="A1430">
        <v>12736411</v>
      </c>
      <c r="B1430">
        <v>10</v>
      </c>
      <c r="D1430" t="s">
        <v>78</v>
      </c>
      <c r="E1430" t="s">
        <v>212</v>
      </c>
      <c r="F1430" t="s">
        <v>1158</v>
      </c>
      <c r="G1430" t="s">
        <v>1159</v>
      </c>
      <c r="H1430">
        <v>7.0900000000000002E-5</v>
      </c>
      <c r="I1430" t="s">
        <v>1080</v>
      </c>
      <c r="J1430">
        <v>7.0900000000000002E-5</v>
      </c>
      <c r="K1430" t="s">
        <v>1356</v>
      </c>
      <c r="L1430" t="s">
        <v>1082</v>
      </c>
      <c r="M1430" t="s">
        <v>1084</v>
      </c>
      <c r="N1430">
        <v>0.25900000000000001</v>
      </c>
      <c r="O1430" t="str">
        <f>B1430 &amp; E1430 &amp; D1430</f>
        <v>1044-Lisner Auditorium1</v>
      </c>
      <c r="P1430">
        <v>1.99598913043478E-7</v>
      </c>
      <c r="Q1430">
        <v>10300603</v>
      </c>
    </row>
    <row r="1431" spans="1:17" x14ac:dyDescent="0.25">
      <c r="A1431">
        <v>12736411</v>
      </c>
      <c r="B1431">
        <v>10</v>
      </c>
      <c r="D1431" t="s">
        <v>78</v>
      </c>
      <c r="E1431" t="s">
        <v>212</v>
      </c>
      <c r="F1431" t="s">
        <v>80</v>
      </c>
      <c r="G1431" t="s">
        <v>81</v>
      </c>
      <c r="H1431">
        <v>1.645E-3</v>
      </c>
      <c r="I1431" t="s">
        <v>1080</v>
      </c>
      <c r="J1431">
        <v>1.645E-3</v>
      </c>
      <c r="K1431" t="s">
        <v>1195</v>
      </c>
      <c r="L1431" t="s">
        <v>1082</v>
      </c>
      <c r="M1431" t="s">
        <v>1088</v>
      </c>
      <c r="N1431">
        <v>0.25900000000000001</v>
      </c>
      <c r="O1431" t="str">
        <f>B1431 &amp; E1431 &amp; D1431</f>
        <v>1044-Lisner Auditorium1</v>
      </c>
      <c r="P1431">
        <v>4.6310326086956503E-6</v>
      </c>
      <c r="Q1431">
        <v>10300603</v>
      </c>
    </row>
    <row r="1432" spans="1:17" x14ac:dyDescent="0.25">
      <c r="A1432">
        <v>12736411</v>
      </c>
      <c r="B1432">
        <v>10</v>
      </c>
      <c r="D1432" t="s">
        <v>78</v>
      </c>
      <c r="E1432" t="s">
        <v>212</v>
      </c>
      <c r="F1432" t="s">
        <v>1155</v>
      </c>
      <c r="G1432" t="s">
        <v>1156</v>
      </c>
      <c r="H1432">
        <v>6.9999999999999999E-4</v>
      </c>
      <c r="I1432" t="s">
        <v>1080</v>
      </c>
      <c r="J1432">
        <v>6.9999999999999999E-4</v>
      </c>
      <c r="K1432" t="s">
        <v>1196</v>
      </c>
      <c r="L1432" t="s">
        <v>1082</v>
      </c>
      <c r="M1432" t="s">
        <v>1088</v>
      </c>
      <c r="N1432">
        <v>0.25900000000000001</v>
      </c>
      <c r="O1432" t="str">
        <f>B1432 &amp; E1432 &amp; D1432</f>
        <v>1044-Lisner Auditorium1</v>
      </c>
      <c r="P1432">
        <v>1.9706521739130402E-6</v>
      </c>
      <c r="Q1432">
        <v>10300603</v>
      </c>
    </row>
    <row r="1433" spans="1:17" x14ac:dyDescent="0.25">
      <c r="A1433">
        <v>12736411</v>
      </c>
      <c r="B1433">
        <v>10</v>
      </c>
      <c r="D1433" t="s">
        <v>78</v>
      </c>
      <c r="E1433" t="s">
        <v>213</v>
      </c>
      <c r="F1433" t="s">
        <v>1158</v>
      </c>
      <c r="G1433" t="s">
        <v>1159</v>
      </c>
      <c r="H1433">
        <v>9.4200000000000002E-4</v>
      </c>
      <c r="I1433" t="s">
        <v>1080</v>
      </c>
      <c r="J1433">
        <v>9.4200000000000002E-4</v>
      </c>
      <c r="K1433" t="s">
        <v>1356</v>
      </c>
      <c r="L1433" t="s">
        <v>1082</v>
      </c>
      <c r="M1433" t="s">
        <v>1084</v>
      </c>
      <c r="N1433">
        <v>6.5000000000000002E-2</v>
      </c>
      <c r="O1433" t="str">
        <f>B1433 &amp; E1433 &amp; D1433</f>
        <v>1044-Milken #11</v>
      </c>
      <c r="P1433">
        <v>6.6554347826087003E-7</v>
      </c>
      <c r="Q1433">
        <v>10300603</v>
      </c>
    </row>
    <row r="1434" spans="1:17" x14ac:dyDescent="0.25">
      <c r="A1434">
        <v>12736411</v>
      </c>
      <c r="B1434">
        <v>10</v>
      </c>
      <c r="D1434" t="s">
        <v>78</v>
      </c>
      <c r="E1434" t="s">
        <v>213</v>
      </c>
      <c r="F1434" t="s">
        <v>80</v>
      </c>
      <c r="G1434" t="s">
        <v>81</v>
      </c>
      <c r="H1434">
        <v>1.7954000000000001E-2</v>
      </c>
      <c r="I1434" t="s">
        <v>1080</v>
      </c>
      <c r="J1434">
        <v>1.7954000000000001E-2</v>
      </c>
      <c r="K1434" t="s">
        <v>1195</v>
      </c>
      <c r="L1434" t="s">
        <v>1082</v>
      </c>
      <c r="M1434" t="s">
        <v>1088</v>
      </c>
      <c r="N1434">
        <v>6.5000000000000002E-2</v>
      </c>
      <c r="O1434" t="str">
        <f>B1434 &amp; E1434 &amp; D1434</f>
        <v>1044-Milken #11</v>
      </c>
      <c r="P1434">
        <v>1.2684891304347799E-5</v>
      </c>
      <c r="Q1434">
        <v>10300603</v>
      </c>
    </row>
    <row r="1435" spans="1:17" x14ac:dyDescent="0.25">
      <c r="A1435">
        <v>12736411</v>
      </c>
      <c r="B1435">
        <v>10</v>
      </c>
      <c r="D1435" t="s">
        <v>78</v>
      </c>
      <c r="E1435" t="s">
        <v>213</v>
      </c>
      <c r="F1435" t="s">
        <v>1155</v>
      </c>
      <c r="G1435" t="s">
        <v>1156</v>
      </c>
      <c r="H1435">
        <v>7.6400000000000001E-3</v>
      </c>
      <c r="I1435" t="s">
        <v>1080</v>
      </c>
      <c r="J1435">
        <v>7.6400000000000001E-3</v>
      </c>
      <c r="K1435" t="s">
        <v>1196</v>
      </c>
      <c r="L1435" t="s">
        <v>1082</v>
      </c>
      <c r="M1435" t="s">
        <v>1088</v>
      </c>
      <c r="N1435">
        <v>6.5000000000000002E-2</v>
      </c>
      <c r="O1435" t="str">
        <f>B1435 &amp; E1435 &amp; D1435</f>
        <v>1044-Milken #11</v>
      </c>
      <c r="P1435">
        <v>5.3978260869565198E-6</v>
      </c>
      <c r="Q1435">
        <v>10300603</v>
      </c>
    </row>
    <row r="1436" spans="1:17" x14ac:dyDescent="0.25">
      <c r="A1436">
        <v>12736411</v>
      </c>
      <c r="B1436">
        <v>10</v>
      </c>
      <c r="D1436" t="s">
        <v>78</v>
      </c>
      <c r="E1436" t="s">
        <v>214</v>
      </c>
      <c r="F1436" t="s">
        <v>1158</v>
      </c>
      <c r="G1436" t="s">
        <v>1159</v>
      </c>
      <c r="H1436">
        <v>9.4200000000000002E-4</v>
      </c>
      <c r="I1436" t="s">
        <v>1080</v>
      </c>
      <c r="J1436">
        <v>9.4200000000000002E-4</v>
      </c>
      <c r="K1436" t="s">
        <v>1356</v>
      </c>
      <c r="L1436" t="s">
        <v>1082</v>
      </c>
      <c r="M1436" t="s">
        <v>1084</v>
      </c>
      <c r="N1436">
        <v>6.5000000000000002E-2</v>
      </c>
      <c r="O1436" t="str">
        <f>B1436 &amp; E1436 &amp; D1436</f>
        <v>1044-Milken #21</v>
      </c>
      <c r="P1436">
        <v>6.6554347826087003E-7</v>
      </c>
      <c r="Q1436">
        <v>10300603</v>
      </c>
    </row>
    <row r="1437" spans="1:17" x14ac:dyDescent="0.25">
      <c r="A1437">
        <v>12736411</v>
      </c>
      <c r="B1437">
        <v>10</v>
      </c>
      <c r="D1437" t="s">
        <v>78</v>
      </c>
      <c r="E1437" t="s">
        <v>214</v>
      </c>
      <c r="F1437" t="s">
        <v>80</v>
      </c>
      <c r="G1437" t="s">
        <v>81</v>
      </c>
      <c r="H1437">
        <v>1.7954000000000001E-2</v>
      </c>
      <c r="I1437" t="s">
        <v>1080</v>
      </c>
      <c r="J1437">
        <v>1.7954000000000001E-2</v>
      </c>
      <c r="K1437" t="s">
        <v>1195</v>
      </c>
      <c r="L1437" t="s">
        <v>1082</v>
      </c>
      <c r="M1437" t="s">
        <v>1088</v>
      </c>
      <c r="N1437">
        <v>6.5000000000000002E-2</v>
      </c>
      <c r="O1437" t="str">
        <f>B1437 &amp; E1437 &amp; D1437</f>
        <v>1044-Milken #21</v>
      </c>
      <c r="P1437">
        <v>1.2684891304347799E-5</v>
      </c>
      <c r="Q1437">
        <v>10300603</v>
      </c>
    </row>
    <row r="1438" spans="1:17" x14ac:dyDescent="0.25">
      <c r="A1438">
        <v>12736411</v>
      </c>
      <c r="B1438">
        <v>10</v>
      </c>
      <c r="D1438" t="s">
        <v>78</v>
      </c>
      <c r="E1438" t="s">
        <v>214</v>
      </c>
      <c r="F1438" t="s">
        <v>1155</v>
      </c>
      <c r="G1438" t="s">
        <v>1156</v>
      </c>
      <c r="H1438">
        <v>7.6400000000000001E-3</v>
      </c>
      <c r="I1438" t="s">
        <v>1080</v>
      </c>
      <c r="J1438">
        <v>7.6400000000000001E-3</v>
      </c>
      <c r="K1438" t="s">
        <v>1196</v>
      </c>
      <c r="L1438" t="s">
        <v>1082</v>
      </c>
      <c r="M1438" t="s">
        <v>1088</v>
      </c>
      <c r="N1438">
        <v>6.5000000000000002E-2</v>
      </c>
      <c r="O1438" t="str">
        <f>B1438 &amp; E1438 &amp; D1438</f>
        <v>1044-Milken #21</v>
      </c>
      <c r="P1438">
        <v>5.3978260869565198E-6</v>
      </c>
      <c r="Q1438">
        <v>10300603</v>
      </c>
    </row>
    <row r="1439" spans="1:17" x14ac:dyDescent="0.25">
      <c r="A1439">
        <v>12736411</v>
      </c>
      <c r="B1439">
        <v>10</v>
      </c>
      <c r="D1439" t="s">
        <v>78</v>
      </c>
      <c r="E1439" t="s">
        <v>215</v>
      </c>
      <c r="F1439" t="s">
        <v>1158</v>
      </c>
      <c r="G1439" t="s">
        <v>1159</v>
      </c>
      <c r="H1439">
        <v>4.4000000000000002E-6</v>
      </c>
      <c r="I1439" t="s">
        <v>1080</v>
      </c>
      <c r="J1439">
        <v>4.4000000000000002E-6</v>
      </c>
      <c r="K1439" t="s">
        <v>1356</v>
      </c>
      <c r="L1439" t="s">
        <v>1082</v>
      </c>
      <c r="M1439" t="s">
        <v>1084</v>
      </c>
      <c r="N1439">
        <v>0.19900000000000001</v>
      </c>
      <c r="O1439" t="str">
        <f>B1439 &amp; E1439 &amp; D1439</f>
        <v>1044-Museum (Textile)1</v>
      </c>
      <c r="P1439">
        <v>9.5173913043478308E-9</v>
      </c>
      <c r="Q1439">
        <v>10300603</v>
      </c>
    </row>
    <row r="1440" spans="1:17" x14ac:dyDescent="0.25">
      <c r="A1440">
        <v>12736411</v>
      </c>
      <c r="B1440">
        <v>10</v>
      </c>
      <c r="D1440" t="s">
        <v>78</v>
      </c>
      <c r="E1440" t="s">
        <v>215</v>
      </c>
      <c r="F1440" t="s">
        <v>80</v>
      </c>
      <c r="G1440" t="s">
        <v>81</v>
      </c>
      <c r="H1440">
        <v>4.6999999999999997E-5</v>
      </c>
      <c r="I1440" t="s">
        <v>1080</v>
      </c>
      <c r="J1440">
        <v>4.6999999999999997E-5</v>
      </c>
      <c r="K1440" t="s">
        <v>1195</v>
      </c>
      <c r="L1440" t="s">
        <v>1082</v>
      </c>
      <c r="M1440" t="s">
        <v>1088</v>
      </c>
      <c r="N1440">
        <v>0.19900000000000001</v>
      </c>
      <c r="O1440" t="str">
        <f>B1440 &amp; E1440 &amp; D1440</f>
        <v>1044-Museum (Textile)1</v>
      </c>
      <c r="P1440">
        <v>1.0166304347826101E-7</v>
      </c>
      <c r="Q1440">
        <v>10300603</v>
      </c>
    </row>
    <row r="1441" spans="1:17" x14ac:dyDescent="0.25">
      <c r="A1441">
        <v>12736411</v>
      </c>
      <c r="B1441">
        <v>10</v>
      </c>
      <c r="D1441" t="s">
        <v>78</v>
      </c>
      <c r="E1441" t="s">
        <v>215</v>
      </c>
      <c r="F1441" t="s">
        <v>1155</v>
      </c>
      <c r="G1441" t="s">
        <v>1156</v>
      </c>
      <c r="H1441">
        <v>2.0000000000000002E-5</v>
      </c>
      <c r="I1441" t="s">
        <v>1080</v>
      </c>
      <c r="J1441">
        <v>2.0000000000000002E-5</v>
      </c>
      <c r="K1441" t="s">
        <v>1196</v>
      </c>
      <c r="L1441" t="s">
        <v>1082</v>
      </c>
      <c r="M1441" t="s">
        <v>1088</v>
      </c>
      <c r="N1441">
        <v>0.19900000000000001</v>
      </c>
      <c r="O1441" t="str">
        <f>B1441 &amp; E1441 &amp; D1441</f>
        <v>1044-Museum (Textile)1</v>
      </c>
      <c r="P1441">
        <v>4.3260869565217397E-8</v>
      </c>
      <c r="Q1441">
        <v>10300603</v>
      </c>
    </row>
    <row r="1442" spans="1:17" x14ac:dyDescent="0.25">
      <c r="A1442">
        <v>12736411</v>
      </c>
      <c r="B1442">
        <v>10</v>
      </c>
      <c r="D1442" t="s">
        <v>78</v>
      </c>
      <c r="E1442" t="s">
        <v>216</v>
      </c>
      <c r="F1442" t="s">
        <v>1158</v>
      </c>
      <c r="G1442" t="s">
        <v>1159</v>
      </c>
      <c r="H1442">
        <v>5.4500000000000003E-5</v>
      </c>
      <c r="I1442" t="s">
        <v>1080</v>
      </c>
      <c r="J1442">
        <v>5.4500000000000003E-5</v>
      </c>
      <c r="K1442" t="s">
        <v>1160</v>
      </c>
      <c r="L1442" t="s">
        <v>1082</v>
      </c>
      <c r="M1442" t="s">
        <v>1088</v>
      </c>
      <c r="N1442">
        <v>0.14899999999999999</v>
      </c>
      <c r="O1442" t="str">
        <f>B1442 &amp; E1442 &amp; D1442</f>
        <v>1044-S&amp;E Hall1</v>
      </c>
      <c r="P1442">
        <v>8.8266304347826095E-8</v>
      </c>
      <c r="Q1442">
        <v>10500206</v>
      </c>
    </row>
    <row r="1443" spans="1:17" x14ac:dyDescent="0.25">
      <c r="A1443">
        <v>12736411</v>
      </c>
      <c r="B1443">
        <v>10</v>
      </c>
      <c r="D1443" t="s">
        <v>78</v>
      </c>
      <c r="E1443" t="s">
        <v>216</v>
      </c>
      <c r="F1443" t="s">
        <v>80</v>
      </c>
      <c r="G1443" t="s">
        <v>81</v>
      </c>
      <c r="H1443">
        <v>9.3159999999999998E-4</v>
      </c>
      <c r="I1443" t="s">
        <v>1080</v>
      </c>
      <c r="J1443">
        <v>9.3159999999999998E-4</v>
      </c>
      <c r="K1443" t="s">
        <v>1195</v>
      </c>
      <c r="L1443" t="s">
        <v>1082</v>
      </c>
      <c r="M1443" t="s">
        <v>1088</v>
      </c>
      <c r="N1443">
        <v>0.14899999999999999</v>
      </c>
      <c r="O1443" t="str">
        <f>B1443 &amp; E1443 &amp; D1443</f>
        <v>1044-S&amp;E Hall1</v>
      </c>
      <c r="P1443">
        <v>1.5087869565217401E-6</v>
      </c>
      <c r="Q1443">
        <v>10500206</v>
      </c>
    </row>
    <row r="1444" spans="1:17" x14ac:dyDescent="0.25">
      <c r="A1444">
        <v>12736411</v>
      </c>
      <c r="B1444">
        <v>10</v>
      </c>
      <c r="D1444" t="s">
        <v>78</v>
      </c>
      <c r="E1444" t="s">
        <v>216</v>
      </c>
      <c r="F1444" t="s">
        <v>1155</v>
      </c>
      <c r="G1444" t="s">
        <v>1156</v>
      </c>
      <c r="H1444">
        <v>3.9639999999999999E-4</v>
      </c>
      <c r="I1444" t="s">
        <v>1080</v>
      </c>
      <c r="J1444">
        <v>3.9639999999999999E-4</v>
      </c>
      <c r="K1444" t="s">
        <v>1196</v>
      </c>
      <c r="L1444" t="s">
        <v>1082</v>
      </c>
      <c r="M1444" t="s">
        <v>1088</v>
      </c>
      <c r="N1444">
        <v>0.14899999999999999</v>
      </c>
      <c r="O1444" t="str">
        <f>B1444 &amp; E1444 &amp; D1444</f>
        <v>1044-S&amp;E Hall1</v>
      </c>
      <c r="P1444">
        <v>6.4199565217391297E-7</v>
      </c>
      <c r="Q1444">
        <v>10500206</v>
      </c>
    </row>
    <row r="1445" spans="1:17" x14ac:dyDescent="0.25">
      <c r="A1445">
        <v>12736411</v>
      </c>
      <c r="B1445">
        <v>10</v>
      </c>
      <c r="D1445" t="s">
        <v>78</v>
      </c>
      <c r="E1445" t="s">
        <v>217</v>
      </c>
      <c r="F1445" t="s">
        <v>1158</v>
      </c>
      <c r="G1445" t="s">
        <v>1159</v>
      </c>
      <c r="H1445">
        <v>9.3599999999999998E-5</v>
      </c>
      <c r="I1445" t="s">
        <v>1080</v>
      </c>
      <c r="J1445">
        <v>9.3599999999999998E-5</v>
      </c>
      <c r="K1445" t="s">
        <v>1356</v>
      </c>
      <c r="L1445" t="s">
        <v>1082</v>
      </c>
      <c r="M1445" t="s">
        <v>1084</v>
      </c>
      <c r="N1445">
        <v>0.23</v>
      </c>
      <c r="O1445" t="str">
        <f>B1445 &amp; E1445 &amp; D1445</f>
        <v>1044-Tompkins Hall1</v>
      </c>
      <c r="P1445">
        <v>2.34E-7</v>
      </c>
      <c r="Q1445">
        <v>10300603</v>
      </c>
    </row>
    <row r="1446" spans="1:17" x14ac:dyDescent="0.25">
      <c r="A1446">
        <v>12736411</v>
      </c>
      <c r="B1446">
        <v>10</v>
      </c>
      <c r="D1446" t="s">
        <v>78</v>
      </c>
      <c r="E1446" t="s">
        <v>217</v>
      </c>
      <c r="F1446" t="s">
        <v>80</v>
      </c>
      <c r="G1446" t="s">
        <v>81</v>
      </c>
      <c r="H1446">
        <v>1.6919999999999999E-3</v>
      </c>
      <c r="I1446" t="s">
        <v>1080</v>
      </c>
      <c r="J1446">
        <v>1.6919999999999999E-3</v>
      </c>
      <c r="K1446" t="s">
        <v>1195</v>
      </c>
      <c r="L1446" t="s">
        <v>1082</v>
      </c>
      <c r="M1446" t="s">
        <v>1088</v>
      </c>
      <c r="N1446">
        <v>0.23</v>
      </c>
      <c r="O1446" t="str">
        <f>B1446 &amp; E1446 &amp; D1446</f>
        <v>1044-Tompkins Hall1</v>
      </c>
      <c r="P1446">
        <v>4.2300000000000002E-6</v>
      </c>
      <c r="Q1446">
        <v>10300603</v>
      </c>
    </row>
    <row r="1447" spans="1:17" x14ac:dyDescent="0.25">
      <c r="A1447">
        <v>12736411</v>
      </c>
      <c r="B1447">
        <v>10</v>
      </c>
      <c r="D1447" t="s">
        <v>78</v>
      </c>
      <c r="E1447" t="s">
        <v>217</v>
      </c>
      <c r="F1447" t="s">
        <v>1155</v>
      </c>
      <c r="G1447" t="s">
        <v>1156</v>
      </c>
      <c r="H1447">
        <v>7.2000000000000005E-4</v>
      </c>
      <c r="I1447" t="s">
        <v>1080</v>
      </c>
      <c r="J1447">
        <v>7.2000000000000005E-4</v>
      </c>
      <c r="K1447" t="s">
        <v>1196</v>
      </c>
      <c r="L1447" t="s">
        <v>1082</v>
      </c>
      <c r="M1447" t="s">
        <v>1088</v>
      </c>
      <c r="N1447">
        <v>0.23</v>
      </c>
      <c r="O1447" t="str">
        <f>B1447 &amp; E1447 &amp; D1447</f>
        <v>1044-Tompkins Hall1</v>
      </c>
      <c r="P1447">
        <v>1.7999999999999999E-6</v>
      </c>
      <c r="Q1447">
        <v>10300603</v>
      </c>
    </row>
    <row r="1448" spans="1:17" x14ac:dyDescent="0.25">
      <c r="A1448">
        <v>12736411</v>
      </c>
      <c r="B1448">
        <v>10</v>
      </c>
      <c r="D1448" t="s">
        <v>78</v>
      </c>
      <c r="E1448" t="s">
        <v>218</v>
      </c>
      <c r="F1448" t="s">
        <v>1158</v>
      </c>
      <c r="G1448" t="s">
        <v>1159</v>
      </c>
      <c r="H1448">
        <v>3.9999999999999998E-7</v>
      </c>
      <c r="I1448" t="s">
        <v>1080</v>
      </c>
      <c r="J1448">
        <v>3.9999999999999998E-7</v>
      </c>
      <c r="K1448" t="s">
        <v>1443</v>
      </c>
      <c r="L1448" t="s">
        <v>1082</v>
      </c>
      <c r="M1448" t="s">
        <v>1088</v>
      </c>
      <c r="N1448">
        <v>0.28599999999999998</v>
      </c>
      <c r="O1448" t="str">
        <f>B1448 &amp; E1448 &amp; D1448</f>
        <v>106618-C-R1-CT1</v>
      </c>
      <c r="P1448">
        <v>1.2434782608695699E-9</v>
      </c>
      <c r="Q1448">
        <v>10200604</v>
      </c>
    </row>
    <row r="1449" spans="1:17" x14ac:dyDescent="0.25">
      <c r="A1449">
        <v>12736411</v>
      </c>
      <c r="B1449">
        <v>10</v>
      </c>
      <c r="D1449" t="s">
        <v>78</v>
      </c>
      <c r="E1449" t="s">
        <v>218</v>
      </c>
      <c r="F1449" t="s">
        <v>1155</v>
      </c>
      <c r="G1449" t="s">
        <v>1156</v>
      </c>
      <c r="H1449">
        <v>1.1999999999999999E-6</v>
      </c>
      <c r="I1449" t="s">
        <v>1080</v>
      </c>
      <c r="J1449">
        <v>1.1999999999999999E-6</v>
      </c>
      <c r="K1449" t="s">
        <v>1444</v>
      </c>
      <c r="L1449" t="s">
        <v>1082</v>
      </c>
      <c r="M1449" t="s">
        <v>1088</v>
      </c>
      <c r="N1449">
        <v>0.28599999999999998</v>
      </c>
      <c r="O1449" t="str">
        <f>B1449 &amp; E1449 &amp; D1449</f>
        <v>106618-C-R1-CT1</v>
      </c>
      <c r="P1449">
        <v>3.7304347826087003E-9</v>
      </c>
      <c r="Q1449">
        <v>10200604</v>
      </c>
    </row>
    <row r="1450" spans="1:17" x14ac:dyDescent="0.25">
      <c r="A1450">
        <v>12736411</v>
      </c>
      <c r="B1450">
        <v>10</v>
      </c>
      <c r="D1450" t="s">
        <v>78</v>
      </c>
      <c r="E1450" t="s">
        <v>219</v>
      </c>
      <c r="F1450" t="s">
        <v>1158</v>
      </c>
      <c r="G1450" t="s">
        <v>1159</v>
      </c>
      <c r="H1450">
        <v>9.9999999999999995E-8</v>
      </c>
      <c r="I1450" t="s">
        <v>1080</v>
      </c>
      <c r="J1450">
        <v>9.9999999999999995E-8</v>
      </c>
      <c r="K1450" t="s">
        <v>1443</v>
      </c>
      <c r="L1450" t="s">
        <v>1082</v>
      </c>
      <c r="M1450" t="s">
        <v>1088</v>
      </c>
      <c r="N1450">
        <v>0.28599999999999998</v>
      </c>
      <c r="O1450" t="str">
        <f>B1450 &amp; E1450 &amp; D1450</f>
        <v>106618-C-R1-DB1</v>
      </c>
      <c r="P1450">
        <v>3.1086956521739098E-10</v>
      </c>
      <c r="Q1450">
        <v>10200604</v>
      </c>
    </row>
    <row r="1451" spans="1:17" x14ac:dyDescent="0.25">
      <c r="A1451">
        <v>12736411</v>
      </c>
      <c r="B1451">
        <v>10</v>
      </c>
      <c r="D1451" t="s">
        <v>78</v>
      </c>
      <c r="E1451" t="s">
        <v>219</v>
      </c>
      <c r="F1451" t="s">
        <v>1155</v>
      </c>
      <c r="G1451" t="s">
        <v>1156</v>
      </c>
      <c r="H1451">
        <v>1.9999999999999999E-7</v>
      </c>
      <c r="I1451" t="s">
        <v>1080</v>
      </c>
      <c r="J1451">
        <v>1.9999999999999999E-7</v>
      </c>
      <c r="K1451" t="s">
        <v>1444</v>
      </c>
      <c r="L1451" t="s">
        <v>1082</v>
      </c>
      <c r="M1451" t="s">
        <v>1088</v>
      </c>
      <c r="N1451">
        <v>0.28599999999999998</v>
      </c>
      <c r="O1451" t="str">
        <f>B1451 &amp; E1451 &amp; D1451</f>
        <v>106618-C-R1-DB1</v>
      </c>
      <c r="P1451">
        <v>6.21739130434783E-10</v>
      </c>
      <c r="Q1451">
        <v>10200604</v>
      </c>
    </row>
    <row r="1452" spans="1:17" x14ac:dyDescent="0.25">
      <c r="A1452">
        <v>12736411</v>
      </c>
      <c r="B1452">
        <v>10</v>
      </c>
      <c r="D1452" t="s">
        <v>78</v>
      </c>
      <c r="E1452" t="s">
        <v>219</v>
      </c>
      <c r="F1452" t="s">
        <v>80</v>
      </c>
      <c r="G1452" t="s">
        <v>81</v>
      </c>
      <c r="H1452">
        <v>0.60950099999999996</v>
      </c>
      <c r="I1452" t="s">
        <v>1080</v>
      </c>
      <c r="J1452">
        <v>0.60950099999999996</v>
      </c>
      <c r="K1452" t="s">
        <v>1445</v>
      </c>
      <c r="L1452" t="s">
        <v>1082</v>
      </c>
      <c r="M1452" t="s">
        <v>1091</v>
      </c>
      <c r="N1452">
        <v>0.28599999999999998</v>
      </c>
      <c r="O1452" t="str">
        <f>B1452 &amp; E1452 &amp; D1452</f>
        <v>106618-C-R1-DB1</v>
      </c>
      <c r="P1452">
        <v>1.89475310869565E-3</v>
      </c>
      <c r="Q1452">
        <v>10200604</v>
      </c>
    </row>
    <row r="1453" spans="1:17" x14ac:dyDescent="0.25">
      <c r="A1453">
        <v>12736411</v>
      </c>
      <c r="B1453">
        <v>10</v>
      </c>
      <c r="D1453" t="s">
        <v>220</v>
      </c>
      <c r="E1453" t="s">
        <v>221</v>
      </c>
      <c r="F1453" t="s">
        <v>1158</v>
      </c>
      <c r="G1453" t="s">
        <v>1159</v>
      </c>
      <c r="H1453">
        <v>4.4257999999999997E-3</v>
      </c>
      <c r="I1453" t="s">
        <v>1080</v>
      </c>
      <c r="J1453">
        <v>4.4257999999999997E-3</v>
      </c>
      <c r="K1453" t="s">
        <v>1356</v>
      </c>
      <c r="L1453" t="s">
        <v>1082</v>
      </c>
      <c r="M1453" t="s">
        <v>1084</v>
      </c>
      <c r="N1453">
        <v>1.9E-2</v>
      </c>
      <c r="O1453" t="str">
        <f>B1453 &amp; E1453 &amp; D1453</f>
        <v>10EUN-015FS Key Hall</v>
      </c>
      <c r="P1453">
        <v>9.1402391304347797E-7</v>
      </c>
      <c r="Q1453">
        <v>10300603</v>
      </c>
    </row>
    <row r="1454" spans="1:17" x14ac:dyDescent="0.25">
      <c r="A1454">
        <v>12736411</v>
      </c>
      <c r="B1454">
        <v>10</v>
      </c>
      <c r="D1454" t="s">
        <v>220</v>
      </c>
      <c r="E1454" t="s">
        <v>221</v>
      </c>
      <c r="F1454" t="s">
        <v>80</v>
      </c>
      <c r="G1454" t="s">
        <v>81</v>
      </c>
      <c r="H1454">
        <v>8.0469799999999994E-2</v>
      </c>
      <c r="I1454" t="s">
        <v>1080</v>
      </c>
      <c r="J1454">
        <v>8.0469799999999994E-2</v>
      </c>
      <c r="K1454" t="s">
        <v>1364</v>
      </c>
      <c r="L1454" t="s">
        <v>1082</v>
      </c>
      <c r="M1454" t="s">
        <v>1084</v>
      </c>
      <c r="N1454">
        <v>1.9E-2</v>
      </c>
      <c r="O1454" t="str">
        <f>B1454 &amp; E1454 &amp; D1454</f>
        <v>10EUN-015FS Key Hall</v>
      </c>
      <c r="P1454">
        <v>1.6618763043478299E-5</v>
      </c>
      <c r="Q1454">
        <v>10300603</v>
      </c>
    </row>
    <row r="1455" spans="1:17" x14ac:dyDescent="0.25">
      <c r="A1455">
        <v>12736411</v>
      </c>
      <c r="B1455">
        <v>10</v>
      </c>
      <c r="D1455" t="s">
        <v>220</v>
      </c>
      <c r="E1455" t="s">
        <v>221</v>
      </c>
      <c r="F1455" t="s">
        <v>1155</v>
      </c>
      <c r="G1455" t="s">
        <v>1156</v>
      </c>
      <c r="H1455">
        <v>6.7594600000000005E-2</v>
      </c>
      <c r="I1455" t="s">
        <v>1080</v>
      </c>
      <c r="J1455">
        <v>6.7594600000000005E-2</v>
      </c>
      <c r="K1455" t="s">
        <v>1357</v>
      </c>
      <c r="L1455" t="s">
        <v>1082</v>
      </c>
      <c r="M1455" t="s">
        <v>1084</v>
      </c>
      <c r="N1455">
        <v>1.9E-2</v>
      </c>
      <c r="O1455" t="str">
        <f>B1455 &amp; E1455 &amp; D1455</f>
        <v>10EUN-015FS Key Hall</v>
      </c>
      <c r="P1455">
        <v>1.39597543478261E-5</v>
      </c>
      <c r="Q1455">
        <v>10300603</v>
      </c>
    </row>
    <row r="1456" spans="1:17" x14ac:dyDescent="0.25">
      <c r="A1456">
        <v>12736411</v>
      </c>
      <c r="B1456">
        <v>10</v>
      </c>
      <c r="D1456" t="s">
        <v>222</v>
      </c>
      <c r="E1456" t="s">
        <v>223</v>
      </c>
      <c r="F1456" t="s">
        <v>1158</v>
      </c>
      <c r="G1456" t="s">
        <v>1159</v>
      </c>
      <c r="H1456">
        <v>2.9036999999999999E-3</v>
      </c>
      <c r="I1456" t="s">
        <v>1080</v>
      </c>
      <c r="J1456">
        <v>2.9036999999999999E-3</v>
      </c>
      <c r="K1456" t="s">
        <v>1356</v>
      </c>
      <c r="L1456" t="s">
        <v>1082</v>
      </c>
      <c r="M1456" t="s">
        <v>1084</v>
      </c>
      <c r="N1456">
        <v>0</v>
      </c>
      <c r="O1456" t="str">
        <f>B1456 &amp; E1456 &amp; D1456</f>
        <v>10EUN-025Madison Hall</v>
      </c>
      <c r="P1456">
        <v>0</v>
      </c>
      <c r="Q1456">
        <v>10300603</v>
      </c>
    </row>
    <row r="1457" spans="1:17" x14ac:dyDescent="0.25">
      <c r="A1457">
        <v>12736411</v>
      </c>
      <c r="B1457">
        <v>10</v>
      </c>
      <c r="D1457" t="s">
        <v>222</v>
      </c>
      <c r="E1457" t="s">
        <v>223</v>
      </c>
      <c r="F1457" t="s">
        <v>80</v>
      </c>
      <c r="G1457" t="s">
        <v>81</v>
      </c>
      <c r="H1457">
        <v>5.2794500000000001E-2</v>
      </c>
      <c r="I1457" t="s">
        <v>1080</v>
      </c>
      <c r="J1457">
        <v>5.2794500000000001E-2</v>
      </c>
      <c r="K1457" t="s">
        <v>1364</v>
      </c>
      <c r="L1457" t="s">
        <v>1082</v>
      </c>
      <c r="M1457" t="s">
        <v>1084</v>
      </c>
      <c r="N1457">
        <v>0</v>
      </c>
      <c r="O1457" t="str">
        <f>B1457 &amp; E1457 &amp; D1457</f>
        <v>10EUN-025Madison Hall</v>
      </c>
      <c r="P1457">
        <v>0</v>
      </c>
      <c r="Q1457">
        <v>10300603</v>
      </c>
    </row>
    <row r="1458" spans="1:17" x14ac:dyDescent="0.25">
      <c r="A1458">
        <v>12736411</v>
      </c>
      <c r="B1458">
        <v>10</v>
      </c>
      <c r="D1458" t="s">
        <v>222</v>
      </c>
      <c r="E1458" t="s">
        <v>223</v>
      </c>
      <c r="F1458" t="s">
        <v>1155</v>
      </c>
      <c r="G1458" t="s">
        <v>1156</v>
      </c>
      <c r="H1458">
        <v>4.4347400000000002E-2</v>
      </c>
      <c r="I1458" t="s">
        <v>1080</v>
      </c>
      <c r="J1458">
        <v>4.4347400000000002E-2</v>
      </c>
      <c r="K1458" t="s">
        <v>1357</v>
      </c>
      <c r="L1458" t="s">
        <v>1082</v>
      </c>
      <c r="M1458" t="s">
        <v>1084</v>
      </c>
      <c r="N1458">
        <v>0</v>
      </c>
      <c r="O1458" t="str">
        <f>B1458 &amp; E1458 &amp; D1458</f>
        <v>10EUN-025Madison Hall</v>
      </c>
      <c r="P1458">
        <v>0</v>
      </c>
      <c r="Q1458">
        <v>10300603</v>
      </c>
    </row>
    <row r="1459" spans="1:17" x14ac:dyDescent="0.25">
      <c r="A1459">
        <v>12736411</v>
      </c>
      <c r="B1459">
        <v>10</v>
      </c>
      <c r="D1459" t="s">
        <v>224</v>
      </c>
      <c r="E1459" t="s">
        <v>225</v>
      </c>
      <c r="F1459" t="s">
        <v>1158</v>
      </c>
      <c r="G1459" t="s">
        <v>1159</v>
      </c>
      <c r="H1459">
        <v>1.4341E-3</v>
      </c>
      <c r="I1459" t="s">
        <v>1080</v>
      </c>
      <c r="J1459">
        <v>1.4341E-3</v>
      </c>
      <c r="K1459" t="s">
        <v>1356</v>
      </c>
      <c r="L1459" t="s">
        <v>1082</v>
      </c>
      <c r="M1459" t="s">
        <v>1084</v>
      </c>
      <c r="N1459">
        <v>0.47299999999999998</v>
      </c>
      <c r="O1459" t="str">
        <f>B1459 &amp; E1459 &amp; D1459</f>
        <v>10EUN-038Burns/Stockton</v>
      </c>
      <c r="P1459">
        <v>7.3731445652173897E-6</v>
      </c>
      <c r="Q1459">
        <v>10300603</v>
      </c>
    </row>
    <row r="1460" spans="1:17" x14ac:dyDescent="0.25">
      <c r="A1460">
        <v>12736411</v>
      </c>
      <c r="B1460">
        <v>10</v>
      </c>
      <c r="D1460" t="s">
        <v>224</v>
      </c>
      <c r="E1460" t="s">
        <v>225</v>
      </c>
      <c r="F1460" t="s">
        <v>80</v>
      </c>
      <c r="G1460" t="s">
        <v>81</v>
      </c>
      <c r="H1460">
        <v>2.60752E-2</v>
      </c>
      <c r="I1460" t="s">
        <v>1080</v>
      </c>
      <c r="J1460">
        <v>2.60752E-2</v>
      </c>
      <c r="K1460" t="s">
        <v>1364</v>
      </c>
      <c r="L1460" t="s">
        <v>1082</v>
      </c>
      <c r="M1460" t="s">
        <v>1084</v>
      </c>
      <c r="N1460">
        <v>0.47299999999999998</v>
      </c>
      <c r="O1460" t="str">
        <f>B1460 &amp; E1460 &amp; D1460</f>
        <v>10EUN-038Burns/Stockton</v>
      </c>
      <c r="P1460">
        <v>1.3406053913043501E-4</v>
      </c>
      <c r="Q1460">
        <v>10300603</v>
      </c>
    </row>
    <row r="1461" spans="1:17" x14ac:dyDescent="0.25">
      <c r="A1461">
        <v>12736411</v>
      </c>
      <c r="B1461">
        <v>10</v>
      </c>
      <c r="D1461" t="s">
        <v>224</v>
      </c>
      <c r="E1461" t="s">
        <v>225</v>
      </c>
      <c r="F1461" t="s">
        <v>1155</v>
      </c>
      <c r="G1461" t="s">
        <v>1156</v>
      </c>
      <c r="H1461">
        <v>2.1903200000000001E-2</v>
      </c>
      <c r="I1461" t="s">
        <v>1080</v>
      </c>
      <c r="J1461">
        <v>2.1903200000000001E-2</v>
      </c>
      <c r="K1461" t="s">
        <v>1357</v>
      </c>
      <c r="L1461" t="s">
        <v>1082</v>
      </c>
      <c r="M1461" t="s">
        <v>1084</v>
      </c>
      <c r="N1461">
        <v>0.47299999999999998</v>
      </c>
      <c r="O1461" t="str">
        <f>B1461 &amp; E1461 &amp; D1461</f>
        <v>10EUN-038Burns/Stockton</v>
      </c>
      <c r="P1461">
        <v>1.12611017391304E-4</v>
      </c>
      <c r="Q1461">
        <v>10300603</v>
      </c>
    </row>
    <row r="1462" spans="1:17" x14ac:dyDescent="0.25">
      <c r="A1462">
        <v>12736411</v>
      </c>
      <c r="B1462">
        <v>10</v>
      </c>
      <c r="D1462" t="s">
        <v>226</v>
      </c>
      <c r="E1462" t="s">
        <v>227</v>
      </c>
      <c r="F1462" t="s">
        <v>1158</v>
      </c>
      <c r="G1462" t="s">
        <v>1159</v>
      </c>
      <c r="H1462">
        <v>4.7004000000000004E-3</v>
      </c>
      <c r="I1462" t="s">
        <v>1080</v>
      </c>
      <c r="J1462">
        <v>4.7004000000000004E-3</v>
      </c>
      <c r="K1462" t="s">
        <v>1356</v>
      </c>
      <c r="L1462" t="s">
        <v>1082</v>
      </c>
      <c r="M1462" t="s">
        <v>1084</v>
      </c>
      <c r="N1462">
        <v>1.7000000000000001E-2</v>
      </c>
      <c r="O1462" t="str">
        <f>B1462 &amp; E1462 &amp; D1462</f>
        <v>10EUN-039Strong Hall</v>
      </c>
      <c r="P1462">
        <v>8.68552173913044E-7</v>
      </c>
      <c r="Q1462">
        <v>10300603</v>
      </c>
    </row>
    <row r="1463" spans="1:17" x14ac:dyDescent="0.25">
      <c r="A1463">
        <v>12736411</v>
      </c>
      <c r="B1463">
        <v>10</v>
      </c>
      <c r="D1463" t="s">
        <v>226</v>
      </c>
      <c r="E1463" t="s">
        <v>227</v>
      </c>
      <c r="F1463" t="s">
        <v>80</v>
      </c>
      <c r="G1463" t="s">
        <v>81</v>
      </c>
      <c r="H1463">
        <v>8.5461999999999996E-2</v>
      </c>
      <c r="I1463" t="s">
        <v>1080</v>
      </c>
      <c r="J1463">
        <v>8.5461999999999996E-2</v>
      </c>
      <c r="K1463" t="s">
        <v>1364</v>
      </c>
      <c r="L1463" t="s">
        <v>1082</v>
      </c>
      <c r="M1463" t="s">
        <v>1084</v>
      </c>
      <c r="N1463">
        <v>1.7000000000000001E-2</v>
      </c>
      <c r="O1463" t="str">
        <f>B1463 &amp; E1463 &amp; D1463</f>
        <v>10EUN-039Strong Hall</v>
      </c>
      <c r="P1463">
        <v>1.57918913043478E-5</v>
      </c>
      <c r="Q1463">
        <v>10300603</v>
      </c>
    </row>
    <row r="1464" spans="1:17" x14ac:dyDescent="0.25">
      <c r="A1464">
        <v>12736411</v>
      </c>
      <c r="B1464">
        <v>10</v>
      </c>
      <c r="D1464" t="s">
        <v>226</v>
      </c>
      <c r="E1464" t="s">
        <v>227</v>
      </c>
      <c r="F1464" t="s">
        <v>1155</v>
      </c>
      <c r="G1464" t="s">
        <v>1156</v>
      </c>
      <c r="H1464">
        <v>7.1788000000000005E-2</v>
      </c>
      <c r="I1464" t="s">
        <v>1080</v>
      </c>
      <c r="J1464">
        <v>7.1788000000000005E-2</v>
      </c>
      <c r="K1464" t="s">
        <v>1357</v>
      </c>
      <c r="L1464" t="s">
        <v>1082</v>
      </c>
      <c r="M1464" t="s">
        <v>1084</v>
      </c>
      <c r="N1464">
        <v>1.7000000000000001E-2</v>
      </c>
      <c r="O1464" t="str">
        <f>B1464 &amp; E1464 &amp; D1464</f>
        <v>10EUN-039Strong Hall</v>
      </c>
      <c r="P1464">
        <v>1.32651739130435E-5</v>
      </c>
      <c r="Q1464">
        <v>10300603</v>
      </c>
    </row>
    <row r="1465" spans="1:17" x14ac:dyDescent="0.25">
      <c r="A1465">
        <v>12736411</v>
      </c>
      <c r="B1465">
        <v>10</v>
      </c>
      <c r="D1465" t="s">
        <v>228</v>
      </c>
      <c r="E1465" t="s">
        <v>229</v>
      </c>
      <c r="F1465" t="s">
        <v>1158</v>
      </c>
      <c r="G1465" t="s">
        <v>1159</v>
      </c>
      <c r="H1465">
        <v>1.6180000000000001E-3</v>
      </c>
      <c r="I1465" t="s">
        <v>1080</v>
      </c>
      <c r="J1465">
        <v>1.6180000000000001E-3</v>
      </c>
      <c r="K1465" t="s">
        <v>1356</v>
      </c>
      <c r="L1465" t="s">
        <v>1082</v>
      </c>
      <c r="M1465" t="s">
        <v>1084</v>
      </c>
      <c r="N1465">
        <v>0.14599999999999999</v>
      </c>
      <c r="O1465" t="str">
        <f>B1465 &amp; E1465 &amp; D1465</f>
        <v>10EUN-101Lerner H&amp;W</v>
      </c>
      <c r="P1465">
        <v>2.5676956521739102E-6</v>
      </c>
      <c r="Q1465">
        <v>10300603</v>
      </c>
    </row>
    <row r="1466" spans="1:17" x14ac:dyDescent="0.25">
      <c r="A1466">
        <v>12736411</v>
      </c>
      <c r="B1466">
        <v>10</v>
      </c>
      <c r="D1466" t="s">
        <v>228</v>
      </c>
      <c r="E1466" t="s">
        <v>229</v>
      </c>
      <c r="F1466" t="s">
        <v>80</v>
      </c>
      <c r="G1466" t="s">
        <v>81</v>
      </c>
      <c r="H1466">
        <v>2.9418E-2</v>
      </c>
      <c r="I1466" t="s">
        <v>1080</v>
      </c>
      <c r="J1466">
        <v>2.9418E-2</v>
      </c>
      <c r="K1466" t="s">
        <v>1364</v>
      </c>
      <c r="L1466" t="s">
        <v>1082</v>
      </c>
      <c r="M1466" t="s">
        <v>1084</v>
      </c>
      <c r="N1466">
        <v>0.14599999999999999</v>
      </c>
      <c r="O1466" t="str">
        <f>B1466 &amp; E1466 &amp; D1466</f>
        <v>10EUN-101Lerner H&amp;W</v>
      </c>
      <c r="P1466">
        <v>4.66850869565217E-5</v>
      </c>
      <c r="Q1466">
        <v>10300603</v>
      </c>
    </row>
    <row r="1467" spans="1:17" x14ac:dyDescent="0.25">
      <c r="A1467">
        <v>12736411</v>
      </c>
      <c r="B1467">
        <v>10</v>
      </c>
      <c r="D1467" t="s">
        <v>228</v>
      </c>
      <c r="E1467" t="s">
        <v>229</v>
      </c>
      <c r="F1467" t="s">
        <v>1155</v>
      </c>
      <c r="G1467" t="s">
        <v>1156</v>
      </c>
      <c r="H1467">
        <v>2.47111E-2</v>
      </c>
      <c r="I1467" t="s">
        <v>1080</v>
      </c>
      <c r="J1467">
        <v>2.47111E-2</v>
      </c>
      <c r="K1467" t="s">
        <v>1357</v>
      </c>
      <c r="L1467" t="s">
        <v>1082</v>
      </c>
      <c r="M1467" t="s">
        <v>1084</v>
      </c>
      <c r="N1467">
        <v>0.14599999999999999</v>
      </c>
      <c r="O1467" t="str">
        <f>B1467 &amp; E1467 &amp; D1467</f>
        <v>10EUN-101Lerner H&amp;W</v>
      </c>
      <c r="P1467">
        <v>3.9215441304347797E-5</v>
      </c>
      <c r="Q1467">
        <v>10300603</v>
      </c>
    </row>
    <row r="1468" spans="1:17" x14ac:dyDescent="0.25">
      <c r="A1468">
        <v>12736411</v>
      </c>
      <c r="B1468">
        <v>10</v>
      </c>
      <c r="D1468" t="s">
        <v>228</v>
      </c>
      <c r="E1468" t="s">
        <v>230</v>
      </c>
      <c r="F1468" t="s">
        <v>1158</v>
      </c>
      <c r="G1468" t="s">
        <v>1159</v>
      </c>
      <c r="H1468">
        <v>1.6180000000000001E-3</v>
      </c>
      <c r="I1468" t="s">
        <v>1080</v>
      </c>
      <c r="J1468">
        <v>1.6180000000000001E-3</v>
      </c>
      <c r="K1468" t="s">
        <v>1356</v>
      </c>
      <c r="L1468" t="s">
        <v>1082</v>
      </c>
      <c r="M1468" t="s">
        <v>1084</v>
      </c>
      <c r="N1468">
        <v>0.14599999999999999</v>
      </c>
      <c r="O1468" t="str">
        <f>B1468 &amp; E1468 &amp; D1468</f>
        <v>10EUN-102Lerner H&amp;W</v>
      </c>
      <c r="P1468">
        <v>2.5676956521739102E-6</v>
      </c>
      <c r="Q1468">
        <v>10300603</v>
      </c>
    </row>
    <row r="1469" spans="1:17" x14ac:dyDescent="0.25">
      <c r="A1469">
        <v>12736411</v>
      </c>
      <c r="B1469">
        <v>10</v>
      </c>
      <c r="D1469" t="s">
        <v>228</v>
      </c>
      <c r="E1469" t="s">
        <v>230</v>
      </c>
      <c r="F1469" t="s">
        <v>80</v>
      </c>
      <c r="G1469" t="s">
        <v>81</v>
      </c>
      <c r="H1469">
        <v>2.9418E-2</v>
      </c>
      <c r="I1469" t="s">
        <v>1080</v>
      </c>
      <c r="J1469">
        <v>2.9418E-2</v>
      </c>
      <c r="K1469" t="s">
        <v>1364</v>
      </c>
      <c r="L1469" t="s">
        <v>1082</v>
      </c>
      <c r="M1469" t="s">
        <v>1084</v>
      </c>
      <c r="N1469">
        <v>0.14599999999999999</v>
      </c>
      <c r="O1469" t="str">
        <f>B1469 &amp; E1469 &amp; D1469</f>
        <v>10EUN-102Lerner H&amp;W</v>
      </c>
      <c r="P1469">
        <v>4.66850869565217E-5</v>
      </c>
      <c r="Q1469">
        <v>10300603</v>
      </c>
    </row>
    <row r="1470" spans="1:17" x14ac:dyDescent="0.25">
      <c r="A1470">
        <v>12736411</v>
      </c>
      <c r="B1470">
        <v>10</v>
      </c>
      <c r="D1470" t="s">
        <v>228</v>
      </c>
      <c r="E1470" t="s">
        <v>230</v>
      </c>
      <c r="F1470" t="s">
        <v>1155</v>
      </c>
      <c r="G1470" t="s">
        <v>1156</v>
      </c>
      <c r="H1470">
        <v>2.47111E-2</v>
      </c>
      <c r="I1470" t="s">
        <v>1080</v>
      </c>
      <c r="J1470">
        <v>2.47111E-2</v>
      </c>
      <c r="K1470" t="s">
        <v>1357</v>
      </c>
      <c r="L1470" t="s">
        <v>1082</v>
      </c>
      <c r="M1470" t="s">
        <v>1084</v>
      </c>
      <c r="N1470">
        <v>0.14599999999999999</v>
      </c>
      <c r="O1470" t="str">
        <f>B1470 &amp; E1470 &amp; D1470</f>
        <v>10EUN-102Lerner H&amp;W</v>
      </c>
      <c r="P1470">
        <v>3.9215441304347797E-5</v>
      </c>
      <c r="Q1470">
        <v>10300603</v>
      </c>
    </row>
    <row r="1471" spans="1:17" x14ac:dyDescent="0.25">
      <c r="A1471">
        <v>12736411</v>
      </c>
      <c r="B1471">
        <v>10</v>
      </c>
      <c r="D1471" t="s">
        <v>228</v>
      </c>
      <c r="E1471" t="s">
        <v>231</v>
      </c>
      <c r="F1471" t="s">
        <v>1158</v>
      </c>
      <c r="G1471" t="s">
        <v>1159</v>
      </c>
      <c r="H1471">
        <v>1.6180000000000001E-3</v>
      </c>
      <c r="I1471" t="s">
        <v>1080</v>
      </c>
      <c r="J1471">
        <v>1.6180000000000001E-3</v>
      </c>
      <c r="K1471" t="s">
        <v>1356</v>
      </c>
      <c r="L1471" t="s">
        <v>1082</v>
      </c>
      <c r="M1471" t="s">
        <v>1084</v>
      </c>
      <c r="N1471">
        <v>0.14599999999999999</v>
      </c>
      <c r="O1471" t="str">
        <f>B1471 &amp; E1471 &amp; D1471</f>
        <v>10EUN-103Lerner H&amp;W</v>
      </c>
      <c r="P1471">
        <v>2.5676956521739102E-6</v>
      </c>
      <c r="Q1471">
        <v>10300603</v>
      </c>
    </row>
    <row r="1472" spans="1:17" x14ac:dyDescent="0.25">
      <c r="A1472">
        <v>12736411</v>
      </c>
      <c r="B1472">
        <v>10</v>
      </c>
      <c r="D1472" t="s">
        <v>228</v>
      </c>
      <c r="E1472" t="s">
        <v>231</v>
      </c>
      <c r="F1472" t="s">
        <v>80</v>
      </c>
      <c r="G1472" t="s">
        <v>81</v>
      </c>
      <c r="H1472">
        <v>2.9418E-2</v>
      </c>
      <c r="I1472" t="s">
        <v>1080</v>
      </c>
      <c r="J1472">
        <v>2.9418E-2</v>
      </c>
      <c r="K1472" t="s">
        <v>1364</v>
      </c>
      <c r="L1472" t="s">
        <v>1082</v>
      </c>
      <c r="M1472" t="s">
        <v>1084</v>
      </c>
      <c r="N1472">
        <v>0.14599999999999999</v>
      </c>
      <c r="O1472" t="str">
        <f>B1472 &amp; E1472 &amp; D1472</f>
        <v>10EUN-103Lerner H&amp;W</v>
      </c>
      <c r="P1472">
        <v>4.66850869565217E-5</v>
      </c>
      <c r="Q1472">
        <v>10300603</v>
      </c>
    </row>
    <row r="1473" spans="1:17" x14ac:dyDescent="0.25">
      <c r="A1473">
        <v>12736411</v>
      </c>
      <c r="B1473">
        <v>10</v>
      </c>
      <c r="D1473" t="s">
        <v>228</v>
      </c>
      <c r="E1473" t="s">
        <v>231</v>
      </c>
      <c r="F1473" t="s">
        <v>1155</v>
      </c>
      <c r="G1473" t="s">
        <v>1156</v>
      </c>
      <c r="H1473">
        <v>2.47111E-2</v>
      </c>
      <c r="I1473" t="s">
        <v>1080</v>
      </c>
      <c r="J1473">
        <v>2.47111E-2</v>
      </c>
      <c r="K1473" t="s">
        <v>1357</v>
      </c>
      <c r="L1473" t="s">
        <v>1082</v>
      </c>
      <c r="M1473" t="s">
        <v>1084</v>
      </c>
      <c r="N1473">
        <v>0.14599999999999999</v>
      </c>
      <c r="O1473" t="str">
        <f>B1473 &amp; E1473 &amp; D1473</f>
        <v>10EUN-103Lerner H&amp;W</v>
      </c>
      <c r="P1473">
        <v>3.9215441304347797E-5</v>
      </c>
      <c r="Q1473">
        <v>10300603</v>
      </c>
    </row>
    <row r="1474" spans="1:17" x14ac:dyDescent="0.25">
      <c r="A1474">
        <v>12736411</v>
      </c>
      <c r="B1474">
        <v>10</v>
      </c>
      <c r="D1474" t="s">
        <v>228</v>
      </c>
      <c r="E1474" t="s">
        <v>232</v>
      </c>
      <c r="F1474" t="s">
        <v>1158</v>
      </c>
      <c r="G1474" t="s">
        <v>1159</v>
      </c>
      <c r="H1474">
        <v>1.6180000000000001E-3</v>
      </c>
      <c r="I1474" t="s">
        <v>1080</v>
      </c>
      <c r="J1474">
        <v>1.6180000000000001E-3</v>
      </c>
      <c r="K1474" t="s">
        <v>1356</v>
      </c>
      <c r="L1474" t="s">
        <v>1082</v>
      </c>
      <c r="M1474" t="s">
        <v>1084</v>
      </c>
      <c r="N1474">
        <v>0.14599999999999999</v>
      </c>
      <c r="O1474" t="str">
        <f>B1474 &amp; E1474 &amp; D1474</f>
        <v>10EUN-104Lerner H&amp;W</v>
      </c>
      <c r="P1474">
        <v>2.5676956521739102E-6</v>
      </c>
      <c r="Q1474">
        <v>10300603</v>
      </c>
    </row>
    <row r="1475" spans="1:17" x14ac:dyDescent="0.25">
      <c r="A1475">
        <v>12736411</v>
      </c>
      <c r="B1475">
        <v>10</v>
      </c>
      <c r="D1475" t="s">
        <v>228</v>
      </c>
      <c r="E1475" t="s">
        <v>232</v>
      </c>
      <c r="F1475" t="s">
        <v>80</v>
      </c>
      <c r="G1475" t="s">
        <v>81</v>
      </c>
      <c r="H1475">
        <v>2.9418E-2</v>
      </c>
      <c r="I1475" t="s">
        <v>1080</v>
      </c>
      <c r="J1475">
        <v>2.9418E-2</v>
      </c>
      <c r="K1475" t="s">
        <v>1364</v>
      </c>
      <c r="L1475" t="s">
        <v>1082</v>
      </c>
      <c r="M1475" t="s">
        <v>1084</v>
      </c>
      <c r="N1475">
        <v>0.14599999999999999</v>
      </c>
      <c r="O1475" t="str">
        <f>B1475 &amp; E1475 &amp; D1475</f>
        <v>10EUN-104Lerner H&amp;W</v>
      </c>
      <c r="P1475">
        <v>4.66850869565217E-5</v>
      </c>
      <c r="Q1475">
        <v>10300603</v>
      </c>
    </row>
    <row r="1476" spans="1:17" x14ac:dyDescent="0.25">
      <c r="A1476">
        <v>12736411</v>
      </c>
      <c r="B1476">
        <v>10</v>
      </c>
      <c r="D1476" t="s">
        <v>228</v>
      </c>
      <c r="E1476" t="s">
        <v>232</v>
      </c>
      <c r="F1476" t="s">
        <v>1155</v>
      </c>
      <c r="G1476" t="s">
        <v>1156</v>
      </c>
      <c r="H1476">
        <v>2.47111E-2</v>
      </c>
      <c r="I1476" t="s">
        <v>1080</v>
      </c>
      <c r="J1476">
        <v>2.47111E-2</v>
      </c>
      <c r="K1476" t="s">
        <v>1357</v>
      </c>
      <c r="L1476" t="s">
        <v>1082</v>
      </c>
      <c r="M1476" t="s">
        <v>1084</v>
      </c>
      <c r="N1476">
        <v>0.14599999999999999</v>
      </c>
      <c r="O1476" t="str">
        <f>B1476 &amp; E1476 &amp; D1476</f>
        <v>10EUN-104Lerner H&amp;W</v>
      </c>
      <c r="P1476">
        <v>3.9215441304347797E-5</v>
      </c>
      <c r="Q1476">
        <v>10300603</v>
      </c>
    </row>
    <row r="1477" spans="1:17" x14ac:dyDescent="0.25">
      <c r="A1477">
        <v>12736411</v>
      </c>
      <c r="B1477">
        <v>10</v>
      </c>
      <c r="D1477" t="s">
        <v>228</v>
      </c>
      <c r="E1477" t="s">
        <v>233</v>
      </c>
      <c r="F1477" t="s">
        <v>1158</v>
      </c>
      <c r="G1477" t="s">
        <v>1159</v>
      </c>
      <c r="H1477">
        <v>1.6180000000000001E-3</v>
      </c>
      <c r="I1477" t="s">
        <v>1080</v>
      </c>
      <c r="J1477">
        <v>1.6180000000000001E-3</v>
      </c>
      <c r="K1477" t="s">
        <v>1356</v>
      </c>
      <c r="L1477" t="s">
        <v>1082</v>
      </c>
      <c r="M1477" t="s">
        <v>1084</v>
      </c>
      <c r="N1477">
        <v>0.14599999999999999</v>
      </c>
      <c r="O1477" t="str">
        <f>B1477 &amp; E1477 &amp; D1477</f>
        <v>10EUN-105Lerner H&amp;W</v>
      </c>
      <c r="P1477">
        <v>2.5676956521739102E-6</v>
      </c>
      <c r="Q1477">
        <v>10300603</v>
      </c>
    </row>
    <row r="1478" spans="1:17" x14ac:dyDescent="0.25">
      <c r="A1478">
        <v>12736411</v>
      </c>
      <c r="B1478">
        <v>10</v>
      </c>
      <c r="D1478" t="s">
        <v>228</v>
      </c>
      <c r="E1478" t="s">
        <v>233</v>
      </c>
      <c r="F1478" t="s">
        <v>80</v>
      </c>
      <c r="G1478" t="s">
        <v>81</v>
      </c>
      <c r="H1478">
        <v>2.9418E-2</v>
      </c>
      <c r="I1478" t="s">
        <v>1080</v>
      </c>
      <c r="J1478">
        <v>2.9418E-2</v>
      </c>
      <c r="K1478" t="s">
        <v>1364</v>
      </c>
      <c r="L1478" t="s">
        <v>1082</v>
      </c>
      <c r="M1478" t="s">
        <v>1084</v>
      </c>
      <c r="N1478">
        <v>0.14599999999999999</v>
      </c>
      <c r="O1478" t="str">
        <f>B1478 &amp; E1478 &amp; D1478</f>
        <v>10EUN-105Lerner H&amp;W</v>
      </c>
      <c r="P1478">
        <v>4.66850869565217E-5</v>
      </c>
      <c r="Q1478">
        <v>10300603</v>
      </c>
    </row>
    <row r="1479" spans="1:17" x14ac:dyDescent="0.25">
      <c r="A1479">
        <v>12736411</v>
      </c>
      <c r="B1479">
        <v>10</v>
      </c>
      <c r="D1479" t="s">
        <v>228</v>
      </c>
      <c r="E1479" t="s">
        <v>233</v>
      </c>
      <c r="F1479" t="s">
        <v>1155</v>
      </c>
      <c r="G1479" t="s">
        <v>1156</v>
      </c>
      <c r="H1479">
        <v>2.47111E-2</v>
      </c>
      <c r="I1479" t="s">
        <v>1080</v>
      </c>
      <c r="J1479">
        <v>2.47111E-2</v>
      </c>
      <c r="K1479" t="s">
        <v>1357</v>
      </c>
      <c r="L1479" t="s">
        <v>1082</v>
      </c>
      <c r="M1479" t="s">
        <v>1084</v>
      </c>
      <c r="N1479">
        <v>0.14599999999999999</v>
      </c>
      <c r="O1479" t="str">
        <f>B1479 &amp; E1479 &amp; D1479</f>
        <v>10EUN-105Lerner H&amp;W</v>
      </c>
      <c r="P1479">
        <v>3.9215441304347797E-5</v>
      </c>
      <c r="Q1479">
        <v>10300603</v>
      </c>
    </row>
    <row r="1480" spans="1:17" x14ac:dyDescent="0.25">
      <c r="A1480">
        <v>12736411</v>
      </c>
      <c r="B1480">
        <v>10</v>
      </c>
      <c r="D1480" t="s">
        <v>228</v>
      </c>
      <c r="E1480" t="s">
        <v>234</v>
      </c>
      <c r="F1480" t="s">
        <v>1158</v>
      </c>
      <c r="G1480" t="s">
        <v>1159</v>
      </c>
      <c r="H1480">
        <v>1.6180000000000001E-3</v>
      </c>
      <c r="I1480" t="s">
        <v>1080</v>
      </c>
      <c r="J1480">
        <v>1.6180000000000001E-3</v>
      </c>
      <c r="K1480" t="s">
        <v>1356</v>
      </c>
      <c r="L1480" t="s">
        <v>1082</v>
      </c>
      <c r="M1480" t="s">
        <v>1084</v>
      </c>
      <c r="N1480">
        <v>0.14599999999999999</v>
      </c>
      <c r="O1480" t="str">
        <f>B1480 &amp; E1480 &amp; D1480</f>
        <v>10EUN-106Lerner H&amp;W</v>
      </c>
      <c r="P1480">
        <v>2.5676956521739102E-6</v>
      </c>
      <c r="Q1480">
        <v>10300603</v>
      </c>
    </row>
    <row r="1481" spans="1:17" x14ac:dyDescent="0.25">
      <c r="A1481">
        <v>12736411</v>
      </c>
      <c r="B1481">
        <v>10</v>
      </c>
      <c r="D1481" t="s">
        <v>228</v>
      </c>
      <c r="E1481" t="s">
        <v>234</v>
      </c>
      <c r="F1481" t="s">
        <v>80</v>
      </c>
      <c r="G1481" t="s">
        <v>81</v>
      </c>
      <c r="H1481">
        <v>2.9418E-2</v>
      </c>
      <c r="I1481" t="s">
        <v>1080</v>
      </c>
      <c r="J1481">
        <v>2.9418E-2</v>
      </c>
      <c r="K1481" t="s">
        <v>1364</v>
      </c>
      <c r="L1481" t="s">
        <v>1082</v>
      </c>
      <c r="M1481" t="s">
        <v>1084</v>
      </c>
      <c r="N1481">
        <v>0.14599999999999999</v>
      </c>
      <c r="O1481" t="str">
        <f>B1481 &amp; E1481 &amp; D1481</f>
        <v>10EUN-106Lerner H&amp;W</v>
      </c>
      <c r="P1481">
        <v>4.66850869565217E-5</v>
      </c>
      <c r="Q1481">
        <v>10300603</v>
      </c>
    </row>
    <row r="1482" spans="1:17" x14ac:dyDescent="0.25">
      <c r="A1482">
        <v>12736411</v>
      </c>
      <c r="B1482">
        <v>10</v>
      </c>
      <c r="D1482" t="s">
        <v>228</v>
      </c>
      <c r="E1482" t="s">
        <v>234</v>
      </c>
      <c r="F1482" t="s">
        <v>1155</v>
      </c>
      <c r="G1482" t="s">
        <v>1156</v>
      </c>
      <c r="H1482">
        <v>2.47111E-2</v>
      </c>
      <c r="I1482" t="s">
        <v>1080</v>
      </c>
      <c r="J1482">
        <v>2.47111E-2</v>
      </c>
      <c r="K1482" t="s">
        <v>1357</v>
      </c>
      <c r="L1482" t="s">
        <v>1082</v>
      </c>
      <c r="M1482" t="s">
        <v>1084</v>
      </c>
      <c r="N1482">
        <v>0.14599999999999999</v>
      </c>
      <c r="O1482" t="str">
        <f>B1482 &amp; E1482 &amp; D1482</f>
        <v>10EUN-106Lerner H&amp;W</v>
      </c>
      <c r="P1482">
        <v>3.9215441304347797E-5</v>
      </c>
      <c r="Q1482">
        <v>10300603</v>
      </c>
    </row>
    <row r="1483" spans="1:17" x14ac:dyDescent="0.25">
      <c r="A1483">
        <v>12736411</v>
      </c>
      <c r="B1483">
        <v>10</v>
      </c>
      <c r="D1483" t="s">
        <v>235</v>
      </c>
      <c r="E1483" t="s">
        <v>236</v>
      </c>
      <c r="F1483" t="s">
        <v>1158</v>
      </c>
      <c r="G1483" t="s">
        <v>1159</v>
      </c>
      <c r="H1483">
        <v>1.3253E-3</v>
      </c>
      <c r="I1483" t="s">
        <v>1080</v>
      </c>
      <c r="J1483">
        <v>1.3253E-3</v>
      </c>
      <c r="K1483" t="s">
        <v>1356</v>
      </c>
      <c r="L1483" t="s">
        <v>1082</v>
      </c>
      <c r="M1483" t="s">
        <v>1084</v>
      </c>
      <c r="N1483">
        <v>4.9000000000000002E-2</v>
      </c>
      <c r="O1483" t="str">
        <f>B1483 &amp; E1483 &amp; D1483</f>
        <v>10EUN-107Guthridge Hall</v>
      </c>
      <c r="P1483">
        <v>7.0586630434782597E-7</v>
      </c>
      <c r="Q1483">
        <v>10300603</v>
      </c>
    </row>
    <row r="1484" spans="1:17" x14ac:dyDescent="0.25">
      <c r="A1484">
        <v>12736411</v>
      </c>
      <c r="B1484">
        <v>10</v>
      </c>
      <c r="D1484" t="s">
        <v>235</v>
      </c>
      <c r="E1484" t="s">
        <v>236</v>
      </c>
      <c r="F1484" t="s">
        <v>80</v>
      </c>
      <c r="G1484" t="s">
        <v>81</v>
      </c>
      <c r="H1484">
        <v>2.4096800000000002E-2</v>
      </c>
      <c r="I1484" t="s">
        <v>1080</v>
      </c>
      <c r="J1484">
        <v>2.4096800000000002E-2</v>
      </c>
      <c r="K1484" t="s">
        <v>1364</v>
      </c>
      <c r="L1484" t="s">
        <v>1082</v>
      </c>
      <c r="M1484" t="s">
        <v>1084</v>
      </c>
      <c r="N1484">
        <v>4.9000000000000002E-2</v>
      </c>
      <c r="O1484" t="str">
        <f>B1484 &amp; E1484 &amp; D1484</f>
        <v>10EUN-107Guthridge Hall</v>
      </c>
      <c r="P1484">
        <v>1.28341652173913E-5</v>
      </c>
      <c r="Q1484">
        <v>10300603</v>
      </c>
    </row>
    <row r="1485" spans="1:17" x14ac:dyDescent="0.25">
      <c r="A1485">
        <v>12736411</v>
      </c>
      <c r="B1485">
        <v>10</v>
      </c>
      <c r="D1485" t="s">
        <v>235</v>
      </c>
      <c r="E1485" t="s">
        <v>236</v>
      </c>
      <c r="F1485" t="s">
        <v>1155</v>
      </c>
      <c r="G1485" t="s">
        <v>1156</v>
      </c>
      <c r="H1485">
        <v>2.02413E-2</v>
      </c>
      <c r="I1485" t="s">
        <v>1080</v>
      </c>
      <c r="J1485">
        <v>2.02413E-2</v>
      </c>
      <c r="K1485" t="s">
        <v>1357</v>
      </c>
      <c r="L1485" t="s">
        <v>1082</v>
      </c>
      <c r="M1485" t="s">
        <v>1084</v>
      </c>
      <c r="N1485">
        <v>4.9000000000000002E-2</v>
      </c>
      <c r="O1485" t="str">
        <f>B1485 &amp; E1485 &amp; D1485</f>
        <v>10EUN-107Guthridge Hall</v>
      </c>
      <c r="P1485">
        <v>1.07806923913043E-5</v>
      </c>
      <c r="Q1485">
        <v>10300603</v>
      </c>
    </row>
    <row r="1486" spans="1:17" x14ac:dyDescent="0.25">
      <c r="A1486">
        <v>12736411</v>
      </c>
      <c r="B1486">
        <v>10</v>
      </c>
      <c r="D1486" t="s">
        <v>235</v>
      </c>
      <c r="E1486" t="s">
        <v>237</v>
      </c>
      <c r="F1486" t="s">
        <v>1158</v>
      </c>
      <c r="G1486" t="s">
        <v>1159</v>
      </c>
      <c r="H1486">
        <v>1.3253E-3</v>
      </c>
      <c r="I1486" t="s">
        <v>1080</v>
      </c>
      <c r="J1486">
        <v>1.3253E-3</v>
      </c>
      <c r="K1486" t="s">
        <v>1356</v>
      </c>
      <c r="L1486" t="s">
        <v>1082</v>
      </c>
      <c r="M1486" t="s">
        <v>1084</v>
      </c>
      <c r="N1486">
        <v>4.9000000000000002E-2</v>
      </c>
      <c r="O1486" t="str">
        <f>B1486 &amp; E1486 &amp; D1486</f>
        <v>10EUN-108Guthridge Hall</v>
      </c>
      <c r="P1486">
        <v>7.0586630434782597E-7</v>
      </c>
      <c r="Q1486">
        <v>10300603</v>
      </c>
    </row>
    <row r="1487" spans="1:17" x14ac:dyDescent="0.25">
      <c r="A1487">
        <v>12736411</v>
      </c>
      <c r="B1487">
        <v>10</v>
      </c>
      <c r="D1487" t="s">
        <v>235</v>
      </c>
      <c r="E1487" t="s">
        <v>237</v>
      </c>
      <c r="F1487" t="s">
        <v>80</v>
      </c>
      <c r="G1487" t="s">
        <v>81</v>
      </c>
      <c r="H1487">
        <v>2.4096800000000002E-2</v>
      </c>
      <c r="I1487" t="s">
        <v>1080</v>
      </c>
      <c r="J1487">
        <v>2.4096800000000002E-2</v>
      </c>
      <c r="K1487" t="s">
        <v>1364</v>
      </c>
      <c r="L1487" t="s">
        <v>1082</v>
      </c>
      <c r="M1487" t="s">
        <v>1084</v>
      </c>
      <c r="N1487">
        <v>4.9000000000000002E-2</v>
      </c>
      <c r="O1487" t="str">
        <f>B1487 &amp; E1487 &amp; D1487</f>
        <v>10EUN-108Guthridge Hall</v>
      </c>
      <c r="P1487">
        <v>1.28341652173913E-5</v>
      </c>
      <c r="Q1487">
        <v>10300603</v>
      </c>
    </row>
    <row r="1488" spans="1:17" x14ac:dyDescent="0.25">
      <c r="A1488">
        <v>12736411</v>
      </c>
      <c r="B1488">
        <v>10</v>
      </c>
      <c r="D1488" t="s">
        <v>235</v>
      </c>
      <c r="E1488" t="s">
        <v>237</v>
      </c>
      <c r="F1488" t="s">
        <v>1155</v>
      </c>
      <c r="G1488" t="s">
        <v>1156</v>
      </c>
      <c r="H1488">
        <v>2.02413E-2</v>
      </c>
      <c r="I1488" t="s">
        <v>1080</v>
      </c>
      <c r="J1488">
        <v>2.02413E-2</v>
      </c>
      <c r="K1488" t="s">
        <v>1357</v>
      </c>
      <c r="L1488" t="s">
        <v>1082</v>
      </c>
      <c r="M1488" t="s">
        <v>1084</v>
      </c>
      <c r="N1488">
        <v>4.9000000000000002E-2</v>
      </c>
      <c r="O1488" t="str">
        <f>B1488 &amp; E1488 &amp; D1488</f>
        <v>10EUN-108Guthridge Hall</v>
      </c>
      <c r="P1488">
        <v>1.07806923913043E-5</v>
      </c>
      <c r="Q1488">
        <v>10300603</v>
      </c>
    </row>
    <row r="1489" spans="1:17" x14ac:dyDescent="0.25">
      <c r="A1489">
        <v>12736411</v>
      </c>
      <c r="B1489">
        <v>10</v>
      </c>
      <c r="D1489" t="s">
        <v>238</v>
      </c>
      <c r="E1489" t="s">
        <v>239</v>
      </c>
      <c r="F1489" t="s">
        <v>1158</v>
      </c>
      <c r="G1489" t="s">
        <v>1159</v>
      </c>
      <c r="H1489">
        <v>1.9181000000000001E-3</v>
      </c>
      <c r="I1489" t="s">
        <v>1080</v>
      </c>
      <c r="J1489">
        <v>1.9181000000000001E-3</v>
      </c>
      <c r="K1489" t="s">
        <v>1356</v>
      </c>
      <c r="L1489" t="s">
        <v>1082</v>
      </c>
      <c r="M1489" t="s">
        <v>1084</v>
      </c>
      <c r="N1489">
        <v>0.12</v>
      </c>
      <c r="O1489" t="str">
        <f>B1489 &amp; E1489 &amp; D1489</f>
        <v>10EUN-111Elliott</v>
      </c>
      <c r="P1489">
        <v>2.5018695652173899E-6</v>
      </c>
      <c r="Q1489">
        <v>10300603</v>
      </c>
    </row>
    <row r="1490" spans="1:17" x14ac:dyDescent="0.25">
      <c r="A1490">
        <v>12736411</v>
      </c>
      <c r="B1490">
        <v>10</v>
      </c>
      <c r="D1490" t="s">
        <v>238</v>
      </c>
      <c r="E1490" t="s">
        <v>239</v>
      </c>
      <c r="F1490" t="s">
        <v>80</v>
      </c>
      <c r="G1490" t="s">
        <v>81</v>
      </c>
      <c r="H1490">
        <v>3.4874700000000002E-2</v>
      </c>
      <c r="I1490" t="s">
        <v>1080</v>
      </c>
      <c r="J1490">
        <v>3.4874700000000002E-2</v>
      </c>
      <c r="K1490" t="s">
        <v>1364</v>
      </c>
      <c r="L1490" t="s">
        <v>1082</v>
      </c>
      <c r="M1490" t="s">
        <v>1084</v>
      </c>
      <c r="N1490">
        <v>0.12</v>
      </c>
      <c r="O1490" t="str">
        <f>B1490 &amp; E1490 &amp; D1490</f>
        <v>10EUN-111Elliott</v>
      </c>
      <c r="P1490">
        <v>4.5488739130434797E-5</v>
      </c>
      <c r="Q1490">
        <v>10300603</v>
      </c>
    </row>
    <row r="1491" spans="1:17" x14ac:dyDescent="0.25">
      <c r="A1491">
        <v>12736411</v>
      </c>
      <c r="B1491">
        <v>10</v>
      </c>
      <c r="D1491" t="s">
        <v>238</v>
      </c>
      <c r="E1491" t="s">
        <v>239</v>
      </c>
      <c r="F1491" t="s">
        <v>1155</v>
      </c>
      <c r="G1491" t="s">
        <v>1156</v>
      </c>
      <c r="H1491">
        <v>2.92947E-2</v>
      </c>
      <c r="I1491" t="s">
        <v>1080</v>
      </c>
      <c r="J1491">
        <v>2.92947E-2</v>
      </c>
      <c r="K1491" t="s">
        <v>1357</v>
      </c>
      <c r="L1491" t="s">
        <v>1082</v>
      </c>
      <c r="M1491" t="s">
        <v>1084</v>
      </c>
      <c r="N1491">
        <v>0.12</v>
      </c>
      <c r="O1491" t="str">
        <f>B1491 &amp; E1491 &amp; D1491</f>
        <v>10EUN-111Elliott</v>
      </c>
      <c r="P1491">
        <v>3.8210478260869603E-5</v>
      </c>
      <c r="Q1491">
        <v>10300603</v>
      </c>
    </row>
    <row r="1492" spans="1:17" x14ac:dyDescent="0.25">
      <c r="A1492">
        <v>12736411</v>
      </c>
      <c r="B1492">
        <v>10</v>
      </c>
      <c r="D1492" t="s">
        <v>238</v>
      </c>
      <c r="E1492" t="s">
        <v>240</v>
      </c>
      <c r="F1492" t="s">
        <v>1158</v>
      </c>
      <c r="G1492" t="s">
        <v>1159</v>
      </c>
      <c r="H1492">
        <v>1.9181000000000001E-3</v>
      </c>
      <c r="I1492" t="s">
        <v>1080</v>
      </c>
      <c r="J1492">
        <v>1.9181000000000001E-3</v>
      </c>
      <c r="K1492" t="s">
        <v>1356</v>
      </c>
      <c r="L1492" t="s">
        <v>1082</v>
      </c>
      <c r="M1492" t="s">
        <v>1084</v>
      </c>
      <c r="N1492">
        <v>0.12</v>
      </c>
      <c r="O1492" t="str">
        <f>B1492 &amp; E1492 &amp; D1492</f>
        <v>10EUN-112Elliott</v>
      </c>
      <c r="P1492">
        <v>2.5018695652173899E-6</v>
      </c>
      <c r="Q1492">
        <v>10300603</v>
      </c>
    </row>
    <row r="1493" spans="1:17" x14ac:dyDescent="0.25">
      <c r="A1493">
        <v>12736411</v>
      </c>
      <c r="B1493">
        <v>10</v>
      </c>
      <c r="D1493" t="s">
        <v>238</v>
      </c>
      <c r="E1493" t="s">
        <v>240</v>
      </c>
      <c r="F1493" t="s">
        <v>80</v>
      </c>
      <c r="G1493" t="s">
        <v>81</v>
      </c>
      <c r="H1493">
        <v>3.4874700000000002E-2</v>
      </c>
      <c r="I1493" t="s">
        <v>1080</v>
      </c>
      <c r="J1493">
        <v>3.4874700000000002E-2</v>
      </c>
      <c r="K1493" t="s">
        <v>1364</v>
      </c>
      <c r="L1493" t="s">
        <v>1082</v>
      </c>
      <c r="M1493" t="s">
        <v>1084</v>
      </c>
      <c r="N1493">
        <v>0.12</v>
      </c>
      <c r="O1493" t="str">
        <f>B1493 &amp; E1493 &amp; D1493</f>
        <v>10EUN-112Elliott</v>
      </c>
      <c r="P1493">
        <v>4.5488739130434797E-5</v>
      </c>
      <c r="Q1493">
        <v>10300603</v>
      </c>
    </row>
    <row r="1494" spans="1:17" x14ac:dyDescent="0.25">
      <c r="A1494">
        <v>12736411</v>
      </c>
      <c r="B1494">
        <v>10</v>
      </c>
      <c r="D1494" t="s">
        <v>238</v>
      </c>
      <c r="E1494" t="s">
        <v>240</v>
      </c>
      <c r="F1494" t="s">
        <v>1155</v>
      </c>
      <c r="G1494" t="s">
        <v>1156</v>
      </c>
      <c r="H1494">
        <v>2.92947E-2</v>
      </c>
      <c r="I1494" t="s">
        <v>1080</v>
      </c>
      <c r="J1494">
        <v>2.92947E-2</v>
      </c>
      <c r="K1494" t="s">
        <v>1357</v>
      </c>
      <c r="L1494" t="s">
        <v>1082</v>
      </c>
      <c r="M1494" t="s">
        <v>1084</v>
      </c>
      <c r="N1494">
        <v>0.12</v>
      </c>
      <c r="O1494" t="str">
        <f>B1494 &amp; E1494 &amp; D1494</f>
        <v>10EUN-112Elliott</v>
      </c>
      <c r="P1494">
        <v>3.8210478260869603E-5</v>
      </c>
      <c r="Q1494">
        <v>10300603</v>
      </c>
    </row>
    <row r="1495" spans="1:17" x14ac:dyDescent="0.25">
      <c r="A1495">
        <v>12736411</v>
      </c>
      <c r="B1495">
        <v>10</v>
      </c>
      <c r="D1495" t="s">
        <v>238</v>
      </c>
      <c r="E1495" t="s">
        <v>241</v>
      </c>
      <c r="F1495" t="s">
        <v>1158</v>
      </c>
      <c r="G1495" t="s">
        <v>1159</v>
      </c>
      <c r="H1495">
        <v>1.9181000000000001E-3</v>
      </c>
      <c r="I1495" t="s">
        <v>1080</v>
      </c>
      <c r="J1495">
        <v>1.9181000000000001E-3</v>
      </c>
      <c r="K1495" t="s">
        <v>1356</v>
      </c>
      <c r="L1495" t="s">
        <v>1082</v>
      </c>
      <c r="M1495" t="s">
        <v>1084</v>
      </c>
      <c r="N1495">
        <v>0.12</v>
      </c>
      <c r="O1495" t="str">
        <f>B1495 &amp; E1495 &amp; D1495</f>
        <v>10EUN-113Elliott</v>
      </c>
      <c r="P1495">
        <v>2.5018695652173899E-6</v>
      </c>
      <c r="Q1495">
        <v>10300603</v>
      </c>
    </row>
    <row r="1496" spans="1:17" x14ac:dyDescent="0.25">
      <c r="A1496">
        <v>12736411</v>
      </c>
      <c r="B1496">
        <v>10</v>
      </c>
      <c r="D1496" t="s">
        <v>238</v>
      </c>
      <c r="E1496" t="s">
        <v>241</v>
      </c>
      <c r="F1496" t="s">
        <v>80</v>
      </c>
      <c r="G1496" t="s">
        <v>81</v>
      </c>
      <c r="H1496">
        <v>3.4874700000000002E-2</v>
      </c>
      <c r="I1496" t="s">
        <v>1080</v>
      </c>
      <c r="J1496">
        <v>3.4874700000000002E-2</v>
      </c>
      <c r="K1496" t="s">
        <v>1364</v>
      </c>
      <c r="L1496" t="s">
        <v>1082</v>
      </c>
      <c r="M1496" t="s">
        <v>1084</v>
      </c>
      <c r="N1496">
        <v>0.12</v>
      </c>
      <c r="O1496" t="str">
        <f>B1496 &amp; E1496 &amp; D1496</f>
        <v>10EUN-113Elliott</v>
      </c>
      <c r="P1496">
        <v>4.5488739130434797E-5</v>
      </c>
      <c r="Q1496">
        <v>10300603</v>
      </c>
    </row>
    <row r="1497" spans="1:17" x14ac:dyDescent="0.25">
      <c r="A1497">
        <v>12736411</v>
      </c>
      <c r="B1497">
        <v>10</v>
      </c>
      <c r="D1497" t="s">
        <v>238</v>
      </c>
      <c r="E1497" t="s">
        <v>241</v>
      </c>
      <c r="F1497" t="s">
        <v>1155</v>
      </c>
      <c r="G1497" t="s">
        <v>1156</v>
      </c>
      <c r="H1497">
        <v>2.92947E-2</v>
      </c>
      <c r="I1497" t="s">
        <v>1080</v>
      </c>
      <c r="J1497">
        <v>2.92947E-2</v>
      </c>
      <c r="K1497" t="s">
        <v>1357</v>
      </c>
      <c r="L1497" t="s">
        <v>1082</v>
      </c>
      <c r="M1497" t="s">
        <v>1084</v>
      </c>
      <c r="N1497">
        <v>0.12</v>
      </c>
      <c r="O1497" t="str">
        <f>B1497 &amp; E1497 &amp; D1497</f>
        <v>10EUN-113Elliott</v>
      </c>
      <c r="P1497">
        <v>3.8210478260869603E-5</v>
      </c>
      <c r="Q1497">
        <v>10300603</v>
      </c>
    </row>
    <row r="1498" spans="1:17" x14ac:dyDescent="0.25">
      <c r="A1498">
        <v>12736411</v>
      </c>
      <c r="B1498">
        <v>10</v>
      </c>
      <c r="D1498" t="s">
        <v>238</v>
      </c>
      <c r="E1498" t="s">
        <v>242</v>
      </c>
      <c r="F1498" t="s">
        <v>1158</v>
      </c>
      <c r="G1498" t="s">
        <v>1159</v>
      </c>
      <c r="H1498">
        <v>1.9181000000000001E-3</v>
      </c>
      <c r="I1498" t="s">
        <v>1080</v>
      </c>
      <c r="J1498">
        <v>1.9181000000000001E-3</v>
      </c>
      <c r="K1498" t="s">
        <v>1356</v>
      </c>
      <c r="L1498" t="s">
        <v>1082</v>
      </c>
      <c r="M1498" t="s">
        <v>1084</v>
      </c>
      <c r="N1498">
        <v>0.12</v>
      </c>
      <c r="O1498" t="str">
        <f>B1498 &amp; E1498 &amp; D1498</f>
        <v>10EUN-114Elliott</v>
      </c>
      <c r="P1498">
        <v>2.5018695652173899E-6</v>
      </c>
      <c r="Q1498">
        <v>10300603</v>
      </c>
    </row>
    <row r="1499" spans="1:17" x14ac:dyDescent="0.25">
      <c r="A1499">
        <v>12736411</v>
      </c>
      <c r="B1499">
        <v>10</v>
      </c>
      <c r="D1499" t="s">
        <v>238</v>
      </c>
      <c r="E1499" t="s">
        <v>242</v>
      </c>
      <c r="F1499" t="s">
        <v>80</v>
      </c>
      <c r="G1499" t="s">
        <v>81</v>
      </c>
      <c r="H1499">
        <v>3.4874700000000002E-2</v>
      </c>
      <c r="I1499" t="s">
        <v>1080</v>
      </c>
      <c r="J1499">
        <v>3.4874700000000002E-2</v>
      </c>
      <c r="K1499" t="s">
        <v>1364</v>
      </c>
      <c r="L1499" t="s">
        <v>1082</v>
      </c>
      <c r="M1499" t="s">
        <v>1084</v>
      </c>
      <c r="N1499">
        <v>0.12</v>
      </c>
      <c r="O1499" t="str">
        <f>B1499 &amp; E1499 &amp; D1499</f>
        <v>10EUN-114Elliott</v>
      </c>
      <c r="P1499">
        <v>4.5488739130434797E-5</v>
      </c>
      <c r="Q1499">
        <v>10300603</v>
      </c>
    </row>
    <row r="1500" spans="1:17" x14ac:dyDescent="0.25">
      <c r="A1500">
        <v>12736411</v>
      </c>
      <c r="B1500">
        <v>10</v>
      </c>
      <c r="D1500" t="s">
        <v>238</v>
      </c>
      <c r="E1500" t="s">
        <v>242</v>
      </c>
      <c r="F1500" t="s">
        <v>1155</v>
      </c>
      <c r="G1500" t="s">
        <v>1156</v>
      </c>
      <c r="H1500">
        <v>2.92947E-2</v>
      </c>
      <c r="I1500" t="s">
        <v>1080</v>
      </c>
      <c r="J1500">
        <v>2.92947E-2</v>
      </c>
      <c r="K1500" t="s">
        <v>1357</v>
      </c>
      <c r="L1500" t="s">
        <v>1082</v>
      </c>
      <c r="M1500" t="s">
        <v>1084</v>
      </c>
      <c r="N1500">
        <v>0.12</v>
      </c>
      <c r="O1500" t="str">
        <f>B1500 &amp; E1500 &amp; D1500</f>
        <v>10EUN-114Elliott</v>
      </c>
      <c r="P1500">
        <v>3.8210478260869603E-5</v>
      </c>
      <c r="Q1500">
        <v>10300603</v>
      </c>
    </row>
    <row r="1501" spans="1:17" x14ac:dyDescent="0.25">
      <c r="A1501">
        <v>12736411</v>
      </c>
      <c r="B1501">
        <v>10</v>
      </c>
      <c r="D1501" t="s">
        <v>238</v>
      </c>
      <c r="E1501" t="s">
        <v>243</v>
      </c>
      <c r="F1501" t="s">
        <v>1158</v>
      </c>
      <c r="G1501" t="s">
        <v>1159</v>
      </c>
      <c r="H1501">
        <v>1.9181000000000001E-3</v>
      </c>
      <c r="I1501" t="s">
        <v>1080</v>
      </c>
      <c r="J1501">
        <v>1.9181000000000001E-3</v>
      </c>
      <c r="K1501" t="s">
        <v>1356</v>
      </c>
      <c r="L1501" t="s">
        <v>1082</v>
      </c>
      <c r="M1501" t="s">
        <v>1084</v>
      </c>
      <c r="N1501">
        <v>0.12</v>
      </c>
      <c r="O1501" t="str">
        <f>B1501 &amp; E1501 &amp; D1501</f>
        <v>10EUN-115Elliott</v>
      </c>
      <c r="P1501">
        <v>2.5018695652173899E-6</v>
      </c>
      <c r="Q1501">
        <v>10300603</v>
      </c>
    </row>
    <row r="1502" spans="1:17" x14ac:dyDescent="0.25">
      <c r="A1502">
        <v>12736411</v>
      </c>
      <c r="B1502">
        <v>10</v>
      </c>
      <c r="D1502" t="s">
        <v>238</v>
      </c>
      <c r="E1502" t="s">
        <v>243</v>
      </c>
      <c r="F1502" t="s">
        <v>80</v>
      </c>
      <c r="G1502" t="s">
        <v>81</v>
      </c>
      <c r="H1502">
        <v>3.4874700000000002E-2</v>
      </c>
      <c r="I1502" t="s">
        <v>1080</v>
      </c>
      <c r="J1502">
        <v>3.4874700000000002E-2</v>
      </c>
      <c r="K1502" t="s">
        <v>1364</v>
      </c>
      <c r="L1502" t="s">
        <v>1082</v>
      </c>
      <c r="M1502" t="s">
        <v>1084</v>
      </c>
      <c r="N1502">
        <v>0.12</v>
      </c>
      <c r="O1502" t="str">
        <f>B1502 &amp; E1502 &amp; D1502</f>
        <v>10EUN-115Elliott</v>
      </c>
      <c r="P1502">
        <v>4.5488739130434797E-5</v>
      </c>
      <c r="Q1502">
        <v>10300603</v>
      </c>
    </row>
    <row r="1503" spans="1:17" x14ac:dyDescent="0.25">
      <c r="A1503">
        <v>12736411</v>
      </c>
      <c r="B1503">
        <v>10</v>
      </c>
      <c r="D1503" t="s">
        <v>238</v>
      </c>
      <c r="E1503" t="s">
        <v>243</v>
      </c>
      <c r="F1503" t="s">
        <v>1155</v>
      </c>
      <c r="G1503" t="s">
        <v>1156</v>
      </c>
      <c r="H1503">
        <v>2.92947E-2</v>
      </c>
      <c r="I1503" t="s">
        <v>1080</v>
      </c>
      <c r="J1503">
        <v>2.92947E-2</v>
      </c>
      <c r="K1503" t="s">
        <v>1357</v>
      </c>
      <c r="L1503" t="s">
        <v>1082</v>
      </c>
      <c r="M1503" t="s">
        <v>1084</v>
      </c>
      <c r="N1503">
        <v>0.12</v>
      </c>
      <c r="O1503" t="str">
        <f>B1503 &amp; E1503 &amp; D1503</f>
        <v>10EUN-115Elliott</v>
      </c>
      <c r="P1503">
        <v>3.8210478260869603E-5</v>
      </c>
      <c r="Q1503">
        <v>10300603</v>
      </c>
    </row>
    <row r="1504" spans="1:17" x14ac:dyDescent="0.25">
      <c r="A1504">
        <v>12736411</v>
      </c>
      <c r="B1504">
        <v>10</v>
      </c>
      <c r="D1504" t="s">
        <v>238</v>
      </c>
      <c r="E1504" t="s">
        <v>244</v>
      </c>
      <c r="F1504" t="s">
        <v>1158</v>
      </c>
      <c r="G1504" t="s">
        <v>1159</v>
      </c>
      <c r="H1504">
        <v>1.9181000000000001E-3</v>
      </c>
      <c r="I1504" t="s">
        <v>1080</v>
      </c>
      <c r="J1504">
        <v>1.9181000000000001E-3</v>
      </c>
      <c r="K1504" t="s">
        <v>1356</v>
      </c>
      <c r="L1504" t="s">
        <v>1082</v>
      </c>
      <c r="M1504" t="s">
        <v>1084</v>
      </c>
      <c r="N1504">
        <v>0.12</v>
      </c>
      <c r="O1504" t="str">
        <f>B1504 &amp; E1504 &amp; D1504</f>
        <v>10EUN-116Elliott</v>
      </c>
      <c r="P1504">
        <v>2.5018695652173899E-6</v>
      </c>
      <c r="Q1504">
        <v>10300603</v>
      </c>
    </row>
    <row r="1505" spans="1:17" x14ac:dyDescent="0.25">
      <c r="A1505">
        <v>12736411</v>
      </c>
      <c r="B1505">
        <v>10</v>
      </c>
      <c r="D1505" t="s">
        <v>238</v>
      </c>
      <c r="E1505" t="s">
        <v>244</v>
      </c>
      <c r="F1505" t="s">
        <v>80</v>
      </c>
      <c r="G1505" t="s">
        <v>81</v>
      </c>
      <c r="H1505">
        <v>3.4874700000000002E-2</v>
      </c>
      <c r="I1505" t="s">
        <v>1080</v>
      </c>
      <c r="J1505">
        <v>3.4874700000000002E-2</v>
      </c>
      <c r="K1505" t="s">
        <v>1364</v>
      </c>
      <c r="L1505" t="s">
        <v>1082</v>
      </c>
      <c r="M1505" t="s">
        <v>1084</v>
      </c>
      <c r="N1505">
        <v>0.12</v>
      </c>
      <c r="O1505" t="str">
        <f>B1505 &amp; E1505 &amp; D1505</f>
        <v>10EUN-116Elliott</v>
      </c>
      <c r="P1505">
        <v>4.5488739130434797E-5</v>
      </c>
      <c r="Q1505">
        <v>10300603</v>
      </c>
    </row>
    <row r="1506" spans="1:17" x14ac:dyDescent="0.25">
      <c r="A1506">
        <v>12736411</v>
      </c>
      <c r="B1506">
        <v>10</v>
      </c>
      <c r="D1506" t="s">
        <v>238</v>
      </c>
      <c r="E1506" t="s">
        <v>244</v>
      </c>
      <c r="F1506" t="s">
        <v>1155</v>
      </c>
      <c r="G1506" t="s">
        <v>1156</v>
      </c>
      <c r="H1506">
        <v>2.92947E-2</v>
      </c>
      <c r="I1506" t="s">
        <v>1080</v>
      </c>
      <c r="J1506">
        <v>2.92947E-2</v>
      </c>
      <c r="K1506" t="s">
        <v>1357</v>
      </c>
      <c r="L1506" t="s">
        <v>1082</v>
      </c>
      <c r="M1506" t="s">
        <v>1084</v>
      </c>
      <c r="N1506">
        <v>0.12</v>
      </c>
      <c r="O1506" t="str">
        <f>B1506 &amp; E1506 &amp; D1506</f>
        <v>10EUN-116Elliott</v>
      </c>
      <c r="P1506">
        <v>3.8210478260869603E-5</v>
      </c>
      <c r="Q1506">
        <v>10300603</v>
      </c>
    </row>
    <row r="1507" spans="1:17" x14ac:dyDescent="0.25">
      <c r="A1507">
        <v>12736411</v>
      </c>
      <c r="B1507">
        <v>10</v>
      </c>
      <c r="D1507" t="s">
        <v>245</v>
      </c>
      <c r="E1507" t="s">
        <v>246</v>
      </c>
      <c r="F1507" t="s">
        <v>1158</v>
      </c>
      <c r="G1507" t="s">
        <v>1159</v>
      </c>
      <c r="H1507">
        <v>1.8090999999999999E-3</v>
      </c>
      <c r="I1507" t="s">
        <v>1080</v>
      </c>
      <c r="J1507">
        <v>1.8090999999999999E-3</v>
      </c>
      <c r="K1507" t="s">
        <v>1356</v>
      </c>
      <c r="L1507" t="s">
        <v>1082</v>
      </c>
      <c r="M1507" t="s">
        <v>1084</v>
      </c>
      <c r="N1507">
        <v>0.17699999999999999</v>
      </c>
      <c r="O1507" t="str">
        <f>B1507 &amp; E1507 &amp; D1507</f>
        <v>10EUN-118MPA</v>
      </c>
      <c r="P1507">
        <v>3.48055108695652E-6</v>
      </c>
      <c r="Q1507">
        <v>10300603</v>
      </c>
    </row>
    <row r="1508" spans="1:17" x14ac:dyDescent="0.25">
      <c r="A1508">
        <v>12736411</v>
      </c>
      <c r="B1508">
        <v>10</v>
      </c>
      <c r="D1508" t="s">
        <v>245</v>
      </c>
      <c r="E1508" t="s">
        <v>246</v>
      </c>
      <c r="F1508" t="s">
        <v>80</v>
      </c>
      <c r="G1508" t="s">
        <v>81</v>
      </c>
      <c r="H1508">
        <v>3.2893499999999999E-2</v>
      </c>
      <c r="I1508" t="s">
        <v>1080</v>
      </c>
      <c r="J1508">
        <v>3.2893499999999999E-2</v>
      </c>
      <c r="K1508" t="s">
        <v>1364</v>
      </c>
      <c r="L1508" t="s">
        <v>1082</v>
      </c>
      <c r="M1508" t="s">
        <v>1084</v>
      </c>
      <c r="N1508">
        <v>0.17699999999999999</v>
      </c>
      <c r="O1508" t="str">
        <f>B1508 &amp; E1508 &amp; D1508</f>
        <v>10EUN-118MPA</v>
      </c>
      <c r="P1508">
        <v>6.3284233695652198E-5</v>
      </c>
      <c r="Q1508">
        <v>10300603</v>
      </c>
    </row>
    <row r="1509" spans="1:17" x14ac:dyDescent="0.25">
      <c r="A1509">
        <v>12736411</v>
      </c>
      <c r="B1509">
        <v>10</v>
      </c>
      <c r="D1509" t="s">
        <v>245</v>
      </c>
      <c r="E1509" t="s">
        <v>246</v>
      </c>
      <c r="F1509" t="s">
        <v>1155</v>
      </c>
      <c r="G1509" t="s">
        <v>1156</v>
      </c>
      <c r="H1509">
        <v>2.7630499999999999E-2</v>
      </c>
      <c r="I1509" t="s">
        <v>1080</v>
      </c>
      <c r="J1509">
        <v>2.7630499999999999E-2</v>
      </c>
      <c r="K1509" t="s">
        <v>1357</v>
      </c>
      <c r="L1509" t="s">
        <v>1082</v>
      </c>
      <c r="M1509" t="s">
        <v>1084</v>
      </c>
      <c r="N1509">
        <v>0.17699999999999999</v>
      </c>
      <c r="O1509" t="str">
        <f>B1509 &amp; E1509 &amp; D1509</f>
        <v>10EUN-118MPA</v>
      </c>
      <c r="P1509">
        <v>5.3158679347826103E-5</v>
      </c>
      <c r="Q1509">
        <v>10300603</v>
      </c>
    </row>
    <row r="1510" spans="1:17" x14ac:dyDescent="0.25">
      <c r="A1510">
        <v>12736411</v>
      </c>
      <c r="B1510">
        <v>10</v>
      </c>
      <c r="D1510" t="s">
        <v>245</v>
      </c>
      <c r="E1510" t="s">
        <v>247</v>
      </c>
      <c r="F1510" t="s">
        <v>1158</v>
      </c>
      <c r="G1510" t="s">
        <v>1159</v>
      </c>
      <c r="H1510">
        <v>1.8090999999999999E-3</v>
      </c>
      <c r="I1510" t="s">
        <v>1080</v>
      </c>
      <c r="J1510">
        <v>1.8090999999999999E-3</v>
      </c>
      <c r="K1510" t="s">
        <v>1356</v>
      </c>
      <c r="L1510" t="s">
        <v>1082</v>
      </c>
      <c r="M1510" t="s">
        <v>1084</v>
      </c>
      <c r="N1510">
        <v>0.17699999999999999</v>
      </c>
      <c r="O1510" t="str">
        <f>B1510 &amp; E1510 &amp; D1510</f>
        <v>10EUN-119MPA</v>
      </c>
      <c r="P1510">
        <v>3.48055108695652E-6</v>
      </c>
      <c r="Q1510">
        <v>10300603</v>
      </c>
    </row>
    <row r="1511" spans="1:17" x14ac:dyDescent="0.25">
      <c r="A1511">
        <v>12736411</v>
      </c>
      <c r="B1511">
        <v>10</v>
      </c>
      <c r="D1511" t="s">
        <v>245</v>
      </c>
      <c r="E1511" t="s">
        <v>247</v>
      </c>
      <c r="F1511" t="s">
        <v>80</v>
      </c>
      <c r="G1511" t="s">
        <v>81</v>
      </c>
      <c r="H1511">
        <v>3.2893499999999999E-2</v>
      </c>
      <c r="I1511" t="s">
        <v>1080</v>
      </c>
      <c r="J1511">
        <v>3.2893499999999999E-2</v>
      </c>
      <c r="K1511" t="s">
        <v>1364</v>
      </c>
      <c r="L1511" t="s">
        <v>1082</v>
      </c>
      <c r="M1511" t="s">
        <v>1084</v>
      </c>
      <c r="N1511">
        <v>0.17699999999999999</v>
      </c>
      <c r="O1511" t="str">
        <f>B1511 &amp; E1511 &amp; D1511</f>
        <v>10EUN-119MPA</v>
      </c>
      <c r="P1511">
        <v>6.3284233695652198E-5</v>
      </c>
      <c r="Q1511">
        <v>10300603</v>
      </c>
    </row>
    <row r="1512" spans="1:17" x14ac:dyDescent="0.25">
      <c r="A1512">
        <v>12736411</v>
      </c>
      <c r="B1512">
        <v>10</v>
      </c>
      <c r="D1512" t="s">
        <v>245</v>
      </c>
      <c r="E1512" t="s">
        <v>247</v>
      </c>
      <c r="F1512" t="s">
        <v>1155</v>
      </c>
      <c r="G1512" t="s">
        <v>1156</v>
      </c>
      <c r="H1512">
        <v>2.7630499999999999E-2</v>
      </c>
      <c r="I1512" t="s">
        <v>1080</v>
      </c>
      <c r="J1512">
        <v>2.7630499999999999E-2</v>
      </c>
      <c r="K1512" t="s">
        <v>1357</v>
      </c>
      <c r="L1512" t="s">
        <v>1082</v>
      </c>
      <c r="M1512" t="s">
        <v>1084</v>
      </c>
      <c r="N1512">
        <v>0.17699999999999999</v>
      </c>
      <c r="O1512" t="str">
        <f>B1512 &amp; E1512 &amp; D1512</f>
        <v>10EUN-119MPA</v>
      </c>
      <c r="P1512">
        <v>5.3158679347826103E-5</v>
      </c>
      <c r="Q1512">
        <v>10300603</v>
      </c>
    </row>
    <row r="1513" spans="1:17" x14ac:dyDescent="0.25">
      <c r="A1513">
        <v>12736411</v>
      </c>
      <c r="B1513">
        <v>10</v>
      </c>
      <c r="D1513" t="s">
        <v>245</v>
      </c>
      <c r="E1513" t="s">
        <v>248</v>
      </c>
      <c r="F1513" t="s">
        <v>1158</v>
      </c>
      <c r="G1513" t="s">
        <v>1159</v>
      </c>
      <c r="H1513">
        <v>1.8090999999999999E-3</v>
      </c>
      <c r="I1513" t="s">
        <v>1080</v>
      </c>
      <c r="J1513">
        <v>1.8090999999999999E-3</v>
      </c>
      <c r="K1513" t="s">
        <v>1356</v>
      </c>
      <c r="L1513" t="s">
        <v>1082</v>
      </c>
      <c r="M1513" t="s">
        <v>1084</v>
      </c>
      <c r="N1513">
        <v>0.17699999999999999</v>
      </c>
      <c r="O1513" t="str">
        <f>B1513 &amp; E1513 &amp; D1513</f>
        <v>10EUN-120MPA</v>
      </c>
      <c r="P1513">
        <v>3.48055108695652E-6</v>
      </c>
      <c r="Q1513">
        <v>10300603</v>
      </c>
    </row>
    <row r="1514" spans="1:17" x14ac:dyDescent="0.25">
      <c r="A1514">
        <v>12736411</v>
      </c>
      <c r="B1514">
        <v>10</v>
      </c>
      <c r="D1514" t="s">
        <v>245</v>
      </c>
      <c r="E1514" t="s">
        <v>248</v>
      </c>
      <c r="F1514" t="s">
        <v>80</v>
      </c>
      <c r="G1514" t="s">
        <v>81</v>
      </c>
      <c r="H1514">
        <v>3.2893499999999999E-2</v>
      </c>
      <c r="I1514" t="s">
        <v>1080</v>
      </c>
      <c r="J1514">
        <v>3.2893499999999999E-2</v>
      </c>
      <c r="K1514" t="s">
        <v>1364</v>
      </c>
      <c r="L1514" t="s">
        <v>1082</v>
      </c>
      <c r="M1514" t="s">
        <v>1084</v>
      </c>
      <c r="N1514">
        <v>0.17699999999999999</v>
      </c>
      <c r="O1514" t="str">
        <f>B1514 &amp; E1514 &amp; D1514</f>
        <v>10EUN-120MPA</v>
      </c>
      <c r="P1514">
        <v>6.3284233695652198E-5</v>
      </c>
      <c r="Q1514">
        <v>10300603</v>
      </c>
    </row>
    <row r="1515" spans="1:17" x14ac:dyDescent="0.25">
      <c r="A1515">
        <v>12736411</v>
      </c>
      <c r="B1515">
        <v>10</v>
      </c>
      <c r="D1515" t="s">
        <v>245</v>
      </c>
      <c r="E1515" t="s">
        <v>248</v>
      </c>
      <c r="F1515" t="s">
        <v>1155</v>
      </c>
      <c r="G1515" t="s">
        <v>1156</v>
      </c>
      <c r="H1515">
        <v>2.7630499999999999E-2</v>
      </c>
      <c r="I1515" t="s">
        <v>1080</v>
      </c>
      <c r="J1515">
        <v>2.7630499999999999E-2</v>
      </c>
      <c r="K1515" t="s">
        <v>1357</v>
      </c>
      <c r="L1515" t="s">
        <v>1082</v>
      </c>
      <c r="M1515" t="s">
        <v>1084</v>
      </c>
      <c r="N1515">
        <v>0.17699999999999999</v>
      </c>
      <c r="O1515" t="str">
        <f>B1515 &amp; E1515 &amp; D1515</f>
        <v>10EUN-120MPA</v>
      </c>
      <c r="P1515">
        <v>5.3158679347826103E-5</v>
      </c>
      <c r="Q1515">
        <v>10300603</v>
      </c>
    </row>
    <row r="1516" spans="1:17" x14ac:dyDescent="0.25">
      <c r="A1516">
        <v>12736411</v>
      </c>
      <c r="B1516">
        <v>10</v>
      </c>
      <c r="D1516" t="s">
        <v>245</v>
      </c>
      <c r="E1516" t="s">
        <v>249</v>
      </c>
      <c r="F1516" t="s">
        <v>1158</v>
      </c>
      <c r="G1516" t="s">
        <v>1159</v>
      </c>
      <c r="H1516">
        <v>1.8090999999999999E-3</v>
      </c>
      <c r="I1516" t="s">
        <v>1080</v>
      </c>
      <c r="J1516">
        <v>1.8090999999999999E-3</v>
      </c>
      <c r="K1516" t="s">
        <v>1356</v>
      </c>
      <c r="L1516" t="s">
        <v>1082</v>
      </c>
      <c r="M1516" t="s">
        <v>1084</v>
      </c>
      <c r="N1516">
        <v>0.17699999999999999</v>
      </c>
      <c r="O1516" t="str">
        <f>B1516 &amp; E1516 &amp; D1516</f>
        <v>10EUN-121MPA</v>
      </c>
      <c r="P1516">
        <v>3.48055108695652E-6</v>
      </c>
      <c r="Q1516">
        <v>10300603</v>
      </c>
    </row>
    <row r="1517" spans="1:17" x14ac:dyDescent="0.25">
      <c r="A1517">
        <v>12736411</v>
      </c>
      <c r="B1517">
        <v>10</v>
      </c>
      <c r="D1517" t="s">
        <v>245</v>
      </c>
      <c r="E1517" t="s">
        <v>249</v>
      </c>
      <c r="F1517" t="s">
        <v>80</v>
      </c>
      <c r="G1517" t="s">
        <v>81</v>
      </c>
      <c r="H1517">
        <v>3.2893499999999999E-2</v>
      </c>
      <c r="I1517" t="s">
        <v>1080</v>
      </c>
      <c r="J1517">
        <v>3.2893499999999999E-2</v>
      </c>
      <c r="K1517" t="s">
        <v>1364</v>
      </c>
      <c r="L1517" t="s">
        <v>1082</v>
      </c>
      <c r="M1517" t="s">
        <v>1084</v>
      </c>
      <c r="N1517">
        <v>0.17699999999999999</v>
      </c>
      <c r="O1517" t="str">
        <f>B1517 &amp; E1517 &amp; D1517</f>
        <v>10EUN-121MPA</v>
      </c>
      <c r="P1517">
        <v>6.3284233695652198E-5</v>
      </c>
      <c r="Q1517">
        <v>10300603</v>
      </c>
    </row>
    <row r="1518" spans="1:17" x14ac:dyDescent="0.25">
      <c r="A1518">
        <v>12736411</v>
      </c>
      <c r="B1518">
        <v>10</v>
      </c>
      <c r="D1518" t="s">
        <v>245</v>
      </c>
      <c r="E1518" t="s">
        <v>249</v>
      </c>
      <c r="F1518" t="s">
        <v>1155</v>
      </c>
      <c r="G1518" t="s">
        <v>1156</v>
      </c>
      <c r="H1518">
        <v>2.7630499999999999E-2</v>
      </c>
      <c r="I1518" t="s">
        <v>1080</v>
      </c>
      <c r="J1518">
        <v>2.7630499999999999E-2</v>
      </c>
      <c r="K1518" t="s">
        <v>1357</v>
      </c>
      <c r="L1518" t="s">
        <v>1082</v>
      </c>
      <c r="M1518" t="s">
        <v>1084</v>
      </c>
      <c r="N1518">
        <v>0.17699999999999999</v>
      </c>
      <c r="O1518" t="str">
        <f>B1518 &amp; E1518 &amp; D1518</f>
        <v>10EUN-121MPA</v>
      </c>
      <c r="P1518">
        <v>5.3158679347826103E-5</v>
      </c>
      <c r="Q1518">
        <v>10300603</v>
      </c>
    </row>
    <row r="1519" spans="1:17" x14ac:dyDescent="0.25">
      <c r="A1519">
        <v>12736411</v>
      </c>
      <c r="B1519">
        <v>10</v>
      </c>
      <c r="D1519" t="s">
        <v>250</v>
      </c>
      <c r="E1519" t="s">
        <v>251</v>
      </c>
      <c r="F1519" t="s">
        <v>1158</v>
      </c>
      <c r="G1519" t="s">
        <v>1159</v>
      </c>
      <c r="H1519">
        <v>5.2468999999999997E-3</v>
      </c>
      <c r="I1519" t="s">
        <v>1080</v>
      </c>
      <c r="J1519">
        <v>5.2468999999999997E-3</v>
      </c>
      <c r="K1519" t="s">
        <v>1356</v>
      </c>
      <c r="L1519" t="s">
        <v>1082</v>
      </c>
      <c r="M1519" t="s">
        <v>1084</v>
      </c>
      <c r="N1519">
        <v>0.16400000000000001</v>
      </c>
      <c r="O1519" t="str">
        <f>B1519 &amp; E1519 &amp; D1519</f>
        <v>10EUN-123Academic Center</v>
      </c>
      <c r="P1519">
        <v>9.3531695652173903E-6</v>
      </c>
      <c r="Q1519">
        <v>10300603</v>
      </c>
    </row>
    <row r="1520" spans="1:17" x14ac:dyDescent="0.25">
      <c r="A1520">
        <v>12736411</v>
      </c>
      <c r="B1520">
        <v>10</v>
      </c>
      <c r="D1520" t="s">
        <v>250</v>
      </c>
      <c r="E1520" t="s">
        <v>251</v>
      </c>
      <c r="F1520" t="s">
        <v>80</v>
      </c>
      <c r="G1520" t="s">
        <v>81</v>
      </c>
      <c r="H1520">
        <v>9.5397899999999994E-2</v>
      </c>
      <c r="I1520" t="s">
        <v>1080</v>
      </c>
      <c r="J1520">
        <v>9.5397899999999994E-2</v>
      </c>
      <c r="K1520" t="s">
        <v>1364</v>
      </c>
      <c r="L1520" t="s">
        <v>1082</v>
      </c>
      <c r="M1520" t="s">
        <v>1084</v>
      </c>
      <c r="N1520">
        <v>0.16400000000000001</v>
      </c>
      <c r="O1520" t="str">
        <f>B1520 &amp; E1520 &amp; D1520</f>
        <v>10EUN-123Academic Center</v>
      </c>
      <c r="P1520">
        <v>1.70057126086956E-4</v>
      </c>
      <c r="Q1520">
        <v>10300603</v>
      </c>
    </row>
    <row r="1521" spans="1:17" x14ac:dyDescent="0.25">
      <c r="A1521">
        <v>12736411</v>
      </c>
      <c r="B1521">
        <v>10</v>
      </c>
      <c r="D1521" t="s">
        <v>250</v>
      </c>
      <c r="E1521" t="s">
        <v>251</v>
      </c>
      <c r="F1521" t="s">
        <v>1155</v>
      </c>
      <c r="G1521" t="s">
        <v>1156</v>
      </c>
      <c r="H1521">
        <v>8.0134200000000003E-2</v>
      </c>
      <c r="I1521" t="s">
        <v>1080</v>
      </c>
      <c r="J1521">
        <v>8.0134200000000003E-2</v>
      </c>
      <c r="K1521" t="s">
        <v>1357</v>
      </c>
      <c r="L1521" t="s">
        <v>1082</v>
      </c>
      <c r="M1521" t="s">
        <v>1084</v>
      </c>
      <c r="N1521">
        <v>0.16400000000000001</v>
      </c>
      <c r="O1521" t="str">
        <f>B1521 &amp; E1521 &amp; D1521</f>
        <v>10EUN-123Academic Center</v>
      </c>
      <c r="P1521">
        <v>1.4284792173912999E-4</v>
      </c>
      <c r="Q1521">
        <v>10300603</v>
      </c>
    </row>
    <row r="1522" spans="1:17" x14ac:dyDescent="0.25">
      <c r="A1522">
        <v>12736411</v>
      </c>
      <c r="B1522">
        <v>10</v>
      </c>
      <c r="D1522" t="s">
        <v>250</v>
      </c>
      <c r="E1522" t="s">
        <v>252</v>
      </c>
      <c r="F1522" t="s">
        <v>1158</v>
      </c>
      <c r="G1522" t="s">
        <v>1159</v>
      </c>
      <c r="H1522">
        <v>5.2468999999999997E-3</v>
      </c>
      <c r="I1522" t="s">
        <v>1080</v>
      </c>
      <c r="J1522">
        <v>5.2468999999999997E-3</v>
      </c>
      <c r="K1522" t="s">
        <v>1356</v>
      </c>
      <c r="L1522" t="s">
        <v>1082</v>
      </c>
      <c r="M1522" t="s">
        <v>1084</v>
      </c>
      <c r="N1522">
        <v>0.16400000000000001</v>
      </c>
      <c r="O1522" t="str">
        <f>B1522 &amp; E1522 &amp; D1522</f>
        <v>10EUN-124Academic Center</v>
      </c>
      <c r="P1522">
        <v>9.3531695652173903E-6</v>
      </c>
      <c r="Q1522">
        <v>10300603</v>
      </c>
    </row>
    <row r="1523" spans="1:17" x14ac:dyDescent="0.25">
      <c r="A1523">
        <v>12736411</v>
      </c>
      <c r="B1523">
        <v>10</v>
      </c>
      <c r="D1523" t="s">
        <v>250</v>
      </c>
      <c r="E1523" t="s">
        <v>252</v>
      </c>
      <c r="F1523" t="s">
        <v>80</v>
      </c>
      <c r="G1523" t="s">
        <v>81</v>
      </c>
      <c r="H1523">
        <v>9.5397899999999994E-2</v>
      </c>
      <c r="I1523" t="s">
        <v>1080</v>
      </c>
      <c r="J1523">
        <v>9.5397899999999994E-2</v>
      </c>
      <c r="K1523" t="s">
        <v>1364</v>
      </c>
      <c r="L1523" t="s">
        <v>1082</v>
      </c>
      <c r="M1523" t="s">
        <v>1084</v>
      </c>
      <c r="N1523">
        <v>0.16400000000000001</v>
      </c>
      <c r="O1523" t="str">
        <f>B1523 &amp; E1523 &amp; D1523</f>
        <v>10EUN-124Academic Center</v>
      </c>
      <c r="P1523">
        <v>1.70057126086956E-4</v>
      </c>
      <c r="Q1523">
        <v>10300603</v>
      </c>
    </row>
    <row r="1524" spans="1:17" x14ac:dyDescent="0.25">
      <c r="A1524">
        <v>12736411</v>
      </c>
      <c r="B1524">
        <v>10</v>
      </c>
      <c r="D1524" t="s">
        <v>250</v>
      </c>
      <c r="E1524" t="s">
        <v>252</v>
      </c>
      <c r="F1524" t="s">
        <v>1155</v>
      </c>
      <c r="G1524" t="s">
        <v>1156</v>
      </c>
      <c r="H1524">
        <v>8.0134200000000003E-2</v>
      </c>
      <c r="I1524" t="s">
        <v>1080</v>
      </c>
      <c r="J1524">
        <v>8.0134200000000003E-2</v>
      </c>
      <c r="K1524" t="s">
        <v>1357</v>
      </c>
      <c r="L1524" t="s">
        <v>1082</v>
      </c>
      <c r="M1524" t="s">
        <v>1084</v>
      </c>
      <c r="N1524">
        <v>0.16400000000000001</v>
      </c>
      <c r="O1524" t="str">
        <f>B1524 &amp; E1524 &amp; D1524</f>
        <v>10EUN-124Academic Center</v>
      </c>
      <c r="P1524">
        <v>1.4284792173912999E-4</v>
      </c>
      <c r="Q1524">
        <v>10300603</v>
      </c>
    </row>
    <row r="1525" spans="1:17" x14ac:dyDescent="0.25">
      <c r="A1525">
        <v>12736411</v>
      </c>
      <c r="B1525">
        <v>10</v>
      </c>
      <c r="D1525" t="s">
        <v>250</v>
      </c>
      <c r="E1525" t="s">
        <v>253</v>
      </c>
      <c r="F1525" t="s">
        <v>1158</v>
      </c>
      <c r="G1525" t="s">
        <v>1159</v>
      </c>
      <c r="H1525">
        <v>5.2468999999999997E-3</v>
      </c>
      <c r="I1525" t="s">
        <v>1080</v>
      </c>
      <c r="J1525">
        <v>5.2468999999999997E-3</v>
      </c>
      <c r="K1525" t="s">
        <v>1356</v>
      </c>
      <c r="L1525" t="s">
        <v>1082</v>
      </c>
      <c r="M1525" t="s">
        <v>1084</v>
      </c>
      <c r="N1525">
        <v>0.16400000000000001</v>
      </c>
      <c r="O1525" t="str">
        <f>B1525 &amp; E1525 &amp; D1525</f>
        <v>10EUN-125Academic Center</v>
      </c>
      <c r="P1525">
        <v>9.3531695652173903E-6</v>
      </c>
      <c r="Q1525">
        <v>10300603</v>
      </c>
    </row>
    <row r="1526" spans="1:17" x14ac:dyDescent="0.25">
      <c r="A1526">
        <v>12736411</v>
      </c>
      <c r="B1526">
        <v>10</v>
      </c>
      <c r="D1526" t="s">
        <v>250</v>
      </c>
      <c r="E1526" t="s">
        <v>253</v>
      </c>
      <c r="F1526" t="s">
        <v>80</v>
      </c>
      <c r="G1526" t="s">
        <v>81</v>
      </c>
      <c r="H1526">
        <v>9.5397899999999994E-2</v>
      </c>
      <c r="I1526" t="s">
        <v>1080</v>
      </c>
      <c r="J1526">
        <v>9.5397899999999994E-2</v>
      </c>
      <c r="K1526" t="s">
        <v>1364</v>
      </c>
      <c r="L1526" t="s">
        <v>1082</v>
      </c>
      <c r="M1526" t="s">
        <v>1084</v>
      </c>
      <c r="N1526">
        <v>0.16400000000000001</v>
      </c>
      <c r="O1526" t="str">
        <f>B1526 &amp; E1526 &amp; D1526</f>
        <v>10EUN-125Academic Center</v>
      </c>
      <c r="P1526">
        <v>1.70057126086956E-4</v>
      </c>
      <c r="Q1526">
        <v>10300603</v>
      </c>
    </row>
    <row r="1527" spans="1:17" x14ac:dyDescent="0.25">
      <c r="A1527">
        <v>12736411</v>
      </c>
      <c r="B1527">
        <v>10</v>
      </c>
      <c r="D1527" t="s">
        <v>250</v>
      </c>
      <c r="E1527" t="s">
        <v>253</v>
      </c>
      <c r="F1527" t="s">
        <v>1155</v>
      </c>
      <c r="G1527" t="s">
        <v>1156</v>
      </c>
      <c r="H1527">
        <v>8.0134200000000003E-2</v>
      </c>
      <c r="I1527" t="s">
        <v>1080</v>
      </c>
      <c r="J1527">
        <v>8.0134200000000003E-2</v>
      </c>
      <c r="K1527" t="s">
        <v>1357</v>
      </c>
      <c r="L1527" t="s">
        <v>1082</v>
      </c>
      <c r="M1527" t="s">
        <v>1084</v>
      </c>
      <c r="N1527">
        <v>0.16400000000000001</v>
      </c>
      <c r="O1527" t="str">
        <f>B1527 &amp; E1527 &amp; D1527</f>
        <v>10EUN-125Academic Center</v>
      </c>
      <c r="P1527">
        <v>1.4284792173912999E-4</v>
      </c>
      <c r="Q1527">
        <v>10300603</v>
      </c>
    </row>
    <row r="1528" spans="1:17" x14ac:dyDescent="0.25">
      <c r="A1528">
        <v>12736411</v>
      </c>
      <c r="B1528">
        <v>10</v>
      </c>
      <c r="D1528" t="s">
        <v>250</v>
      </c>
      <c r="E1528" t="s">
        <v>254</v>
      </c>
      <c r="F1528" t="s">
        <v>1158</v>
      </c>
      <c r="G1528" t="s">
        <v>1159</v>
      </c>
      <c r="H1528">
        <v>5.2468999999999997E-3</v>
      </c>
      <c r="I1528" t="s">
        <v>1080</v>
      </c>
      <c r="J1528">
        <v>5.2468999999999997E-3</v>
      </c>
      <c r="K1528" t="s">
        <v>1356</v>
      </c>
      <c r="L1528" t="s">
        <v>1082</v>
      </c>
      <c r="M1528" t="s">
        <v>1084</v>
      </c>
      <c r="N1528">
        <v>0.16400000000000001</v>
      </c>
      <c r="O1528" t="str">
        <f>B1528 &amp; E1528 &amp; D1528</f>
        <v>10EUN-126Academic Center</v>
      </c>
      <c r="P1528">
        <v>9.3531695652173903E-6</v>
      </c>
      <c r="Q1528">
        <v>10300603</v>
      </c>
    </row>
    <row r="1529" spans="1:17" x14ac:dyDescent="0.25">
      <c r="A1529">
        <v>12736411</v>
      </c>
      <c r="B1529">
        <v>10</v>
      </c>
      <c r="D1529" t="s">
        <v>250</v>
      </c>
      <c r="E1529" t="s">
        <v>254</v>
      </c>
      <c r="F1529" t="s">
        <v>80</v>
      </c>
      <c r="G1529" t="s">
        <v>81</v>
      </c>
      <c r="H1529">
        <v>9.5397899999999994E-2</v>
      </c>
      <c r="I1529" t="s">
        <v>1080</v>
      </c>
      <c r="J1529">
        <v>9.5397899999999994E-2</v>
      </c>
      <c r="K1529" t="s">
        <v>1364</v>
      </c>
      <c r="L1529" t="s">
        <v>1082</v>
      </c>
      <c r="M1529" t="s">
        <v>1084</v>
      </c>
      <c r="N1529">
        <v>0.16400000000000001</v>
      </c>
      <c r="O1529" t="str">
        <f>B1529 &amp; E1529 &amp; D1529</f>
        <v>10EUN-126Academic Center</v>
      </c>
      <c r="P1529">
        <v>1.70057126086956E-4</v>
      </c>
      <c r="Q1529">
        <v>10300603</v>
      </c>
    </row>
    <row r="1530" spans="1:17" x14ac:dyDescent="0.25">
      <c r="A1530">
        <v>12736411</v>
      </c>
      <c r="B1530">
        <v>10</v>
      </c>
      <c r="D1530" t="s">
        <v>250</v>
      </c>
      <c r="E1530" t="s">
        <v>254</v>
      </c>
      <c r="F1530" t="s">
        <v>1155</v>
      </c>
      <c r="G1530" t="s">
        <v>1156</v>
      </c>
      <c r="H1530">
        <v>8.0134200000000003E-2</v>
      </c>
      <c r="I1530" t="s">
        <v>1080</v>
      </c>
      <c r="J1530">
        <v>8.0134200000000003E-2</v>
      </c>
      <c r="K1530" t="s">
        <v>1357</v>
      </c>
      <c r="L1530" t="s">
        <v>1082</v>
      </c>
      <c r="M1530" t="s">
        <v>1084</v>
      </c>
      <c r="N1530">
        <v>0.16400000000000001</v>
      </c>
      <c r="O1530" t="str">
        <f>B1530 &amp; E1530 &amp; D1530</f>
        <v>10EUN-126Academic Center</v>
      </c>
      <c r="P1530">
        <v>1.4284792173912999E-4</v>
      </c>
      <c r="Q1530">
        <v>10300603</v>
      </c>
    </row>
    <row r="1531" spans="1:17" x14ac:dyDescent="0.25">
      <c r="A1531">
        <v>12736411</v>
      </c>
      <c r="B1531">
        <v>10</v>
      </c>
      <c r="D1531" t="s">
        <v>250</v>
      </c>
      <c r="E1531" t="s">
        <v>255</v>
      </c>
      <c r="F1531" t="s">
        <v>1158</v>
      </c>
      <c r="G1531" t="s">
        <v>1159</v>
      </c>
      <c r="H1531">
        <v>5.2468999999999997E-3</v>
      </c>
      <c r="I1531" t="s">
        <v>1080</v>
      </c>
      <c r="J1531">
        <v>5.2468999999999997E-3</v>
      </c>
      <c r="K1531" t="s">
        <v>1356</v>
      </c>
      <c r="L1531" t="s">
        <v>1082</v>
      </c>
      <c r="M1531" t="s">
        <v>1084</v>
      </c>
      <c r="N1531">
        <v>0.16400000000000001</v>
      </c>
      <c r="O1531" t="str">
        <f>B1531 &amp; E1531 &amp; D1531</f>
        <v>10EUN-127Academic Center</v>
      </c>
      <c r="P1531">
        <v>9.3531695652173903E-6</v>
      </c>
      <c r="Q1531">
        <v>10300603</v>
      </c>
    </row>
    <row r="1532" spans="1:17" x14ac:dyDescent="0.25">
      <c r="A1532">
        <v>12736411</v>
      </c>
      <c r="B1532">
        <v>10</v>
      </c>
      <c r="D1532" t="s">
        <v>250</v>
      </c>
      <c r="E1532" t="s">
        <v>255</v>
      </c>
      <c r="F1532" t="s">
        <v>80</v>
      </c>
      <c r="G1532" t="s">
        <v>81</v>
      </c>
      <c r="H1532">
        <v>9.5397899999999994E-2</v>
      </c>
      <c r="I1532" t="s">
        <v>1080</v>
      </c>
      <c r="J1532">
        <v>9.5397899999999994E-2</v>
      </c>
      <c r="K1532" t="s">
        <v>1364</v>
      </c>
      <c r="L1532" t="s">
        <v>1082</v>
      </c>
      <c r="M1532" t="s">
        <v>1084</v>
      </c>
      <c r="N1532">
        <v>0.16400000000000001</v>
      </c>
      <c r="O1532" t="str">
        <f>B1532 &amp; E1532 &amp; D1532</f>
        <v>10EUN-127Academic Center</v>
      </c>
      <c r="P1532">
        <v>1.70057126086956E-4</v>
      </c>
      <c r="Q1532">
        <v>10300603</v>
      </c>
    </row>
    <row r="1533" spans="1:17" x14ac:dyDescent="0.25">
      <c r="A1533">
        <v>12736411</v>
      </c>
      <c r="B1533">
        <v>10</v>
      </c>
      <c r="D1533" t="s">
        <v>250</v>
      </c>
      <c r="E1533" t="s">
        <v>255</v>
      </c>
      <c r="F1533" t="s">
        <v>1155</v>
      </c>
      <c r="G1533" t="s">
        <v>1156</v>
      </c>
      <c r="H1533">
        <v>8.0134200000000003E-2</v>
      </c>
      <c r="I1533" t="s">
        <v>1080</v>
      </c>
      <c r="J1533">
        <v>8.0134200000000003E-2</v>
      </c>
      <c r="K1533" t="s">
        <v>1357</v>
      </c>
      <c r="L1533" t="s">
        <v>1082</v>
      </c>
      <c r="M1533" t="s">
        <v>1084</v>
      </c>
      <c r="N1533">
        <v>0.16400000000000001</v>
      </c>
      <c r="O1533" t="str">
        <f>B1533 &amp; E1533 &amp; D1533</f>
        <v>10EUN-127Academic Center</v>
      </c>
      <c r="P1533">
        <v>1.4284792173912999E-4</v>
      </c>
      <c r="Q1533">
        <v>10300603</v>
      </c>
    </row>
    <row r="1534" spans="1:17" x14ac:dyDescent="0.25">
      <c r="A1534">
        <v>12736411</v>
      </c>
      <c r="B1534">
        <v>10</v>
      </c>
      <c r="D1534" t="s">
        <v>250</v>
      </c>
      <c r="E1534" t="s">
        <v>256</v>
      </c>
      <c r="F1534" t="s">
        <v>1158</v>
      </c>
      <c r="G1534" t="s">
        <v>1159</v>
      </c>
      <c r="H1534">
        <v>5.2468999999999997E-3</v>
      </c>
      <c r="I1534" t="s">
        <v>1080</v>
      </c>
      <c r="J1534">
        <v>5.2468999999999997E-3</v>
      </c>
      <c r="K1534" t="s">
        <v>1356</v>
      </c>
      <c r="L1534" t="s">
        <v>1082</v>
      </c>
      <c r="M1534" t="s">
        <v>1084</v>
      </c>
      <c r="N1534">
        <v>0.16400000000000001</v>
      </c>
      <c r="O1534" t="str">
        <f>B1534 &amp; E1534 &amp; D1534</f>
        <v>10EUN-128Academic Center</v>
      </c>
      <c r="P1534">
        <v>9.3531695652173903E-6</v>
      </c>
      <c r="Q1534">
        <v>10300603</v>
      </c>
    </row>
    <row r="1535" spans="1:17" x14ac:dyDescent="0.25">
      <c r="A1535">
        <v>12736411</v>
      </c>
      <c r="B1535">
        <v>10</v>
      </c>
      <c r="D1535" t="s">
        <v>250</v>
      </c>
      <c r="E1535" t="s">
        <v>256</v>
      </c>
      <c r="F1535" t="s">
        <v>80</v>
      </c>
      <c r="G1535" t="s">
        <v>81</v>
      </c>
      <c r="H1535">
        <v>9.5397899999999994E-2</v>
      </c>
      <c r="I1535" t="s">
        <v>1080</v>
      </c>
      <c r="J1535">
        <v>9.5397899999999994E-2</v>
      </c>
      <c r="K1535" t="s">
        <v>1364</v>
      </c>
      <c r="L1535" t="s">
        <v>1082</v>
      </c>
      <c r="M1535" t="s">
        <v>1084</v>
      </c>
      <c r="N1535">
        <v>0.16400000000000001</v>
      </c>
      <c r="O1535" t="str">
        <f>B1535 &amp; E1535 &amp; D1535</f>
        <v>10EUN-128Academic Center</v>
      </c>
      <c r="P1535">
        <v>1.70057126086956E-4</v>
      </c>
      <c r="Q1535">
        <v>10300603</v>
      </c>
    </row>
    <row r="1536" spans="1:17" x14ac:dyDescent="0.25">
      <c r="A1536">
        <v>12736411</v>
      </c>
      <c r="B1536">
        <v>10</v>
      </c>
      <c r="D1536" t="s">
        <v>250</v>
      </c>
      <c r="E1536" t="s">
        <v>256</v>
      </c>
      <c r="F1536" t="s">
        <v>1155</v>
      </c>
      <c r="G1536" t="s">
        <v>1156</v>
      </c>
      <c r="H1536">
        <v>8.0134200000000003E-2</v>
      </c>
      <c r="I1536" t="s">
        <v>1080</v>
      </c>
      <c r="J1536">
        <v>8.0134200000000003E-2</v>
      </c>
      <c r="K1536" t="s">
        <v>1357</v>
      </c>
      <c r="L1536" t="s">
        <v>1082</v>
      </c>
      <c r="M1536" t="s">
        <v>1084</v>
      </c>
      <c r="N1536">
        <v>0.16400000000000001</v>
      </c>
      <c r="O1536" t="str">
        <f>B1536 &amp; E1536 &amp; D1536</f>
        <v>10EUN-128Academic Center</v>
      </c>
      <c r="P1536">
        <v>1.4284792173912999E-4</v>
      </c>
      <c r="Q1536">
        <v>10300603</v>
      </c>
    </row>
    <row r="1537" spans="1:17" x14ac:dyDescent="0.25">
      <c r="A1537">
        <v>12736411</v>
      </c>
      <c r="B1537">
        <v>10</v>
      </c>
      <c r="D1537" t="s">
        <v>250</v>
      </c>
      <c r="E1537" t="s">
        <v>257</v>
      </c>
      <c r="F1537" t="s">
        <v>1158</v>
      </c>
      <c r="G1537" t="s">
        <v>1159</v>
      </c>
      <c r="H1537">
        <v>5.2468999999999997E-3</v>
      </c>
      <c r="I1537" t="s">
        <v>1080</v>
      </c>
      <c r="J1537">
        <v>5.2468999999999997E-3</v>
      </c>
      <c r="K1537" t="s">
        <v>1356</v>
      </c>
      <c r="L1537" t="s">
        <v>1082</v>
      </c>
      <c r="M1537" t="s">
        <v>1084</v>
      </c>
      <c r="N1537">
        <v>0.16400000000000001</v>
      </c>
      <c r="O1537" t="str">
        <f>B1537 &amp; E1537 &amp; D1537</f>
        <v>10EUN-129Academic Center</v>
      </c>
      <c r="P1537">
        <v>9.3531695652173903E-6</v>
      </c>
      <c r="Q1537">
        <v>10300603</v>
      </c>
    </row>
    <row r="1538" spans="1:17" x14ac:dyDescent="0.25">
      <c r="A1538">
        <v>12736411</v>
      </c>
      <c r="B1538">
        <v>10</v>
      </c>
      <c r="D1538" t="s">
        <v>250</v>
      </c>
      <c r="E1538" t="s">
        <v>257</v>
      </c>
      <c r="F1538" t="s">
        <v>80</v>
      </c>
      <c r="G1538" t="s">
        <v>81</v>
      </c>
      <c r="H1538">
        <v>9.5397899999999994E-2</v>
      </c>
      <c r="I1538" t="s">
        <v>1080</v>
      </c>
      <c r="J1538">
        <v>9.5397899999999994E-2</v>
      </c>
      <c r="K1538" t="s">
        <v>1364</v>
      </c>
      <c r="L1538" t="s">
        <v>1082</v>
      </c>
      <c r="M1538" t="s">
        <v>1084</v>
      </c>
      <c r="N1538">
        <v>0.16400000000000001</v>
      </c>
      <c r="O1538" t="str">
        <f>B1538 &amp; E1538 &amp; D1538</f>
        <v>10EUN-129Academic Center</v>
      </c>
      <c r="P1538">
        <v>1.70057126086956E-4</v>
      </c>
      <c r="Q1538">
        <v>10300603</v>
      </c>
    </row>
    <row r="1539" spans="1:17" x14ac:dyDescent="0.25">
      <c r="A1539">
        <v>12736411</v>
      </c>
      <c r="B1539">
        <v>10</v>
      </c>
      <c r="D1539" t="s">
        <v>250</v>
      </c>
      <c r="E1539" t="s">
        <v>257</v>
      </c>
      <c r="F1539" t="s">
        <v>1155</v>
      </c>
      <c r="G1539" t="s">
        <v>1156</v>
      </c>
      <c r="H1539">
        <v>8.0134200000000003E-2</v>
      </c>
      <c r="I1539" t="s">
        <v>1080</v>
      </c>
      <c r="J1539">
        <v>8.0134200000000003E-2</v>
      </c>
      <c r="K1539" t="s">
        <v>1357</v>
      </c>
      <c r="L1539" t="s">
        <v>1082</v>
      </c>
      <c r="M1539" t="s">
        <v>1084</v>
      </c>
      <c r="N1539">
        <v>0.16400000000000001</v>
      </c>
      <c r="O1539" t="str">
        <f>B1539 &amp; E1539 &amp; D1539</f>
        <v>10EUN-129Academic Center</v>
      </c>
      <c r="P1539">
        <v>1.4284792173912999E-4</v>
      </c>
      <c r="Q1539">
        <v>10300603</v>
      </c>
    </row>
    <row r="1540" spans="1:17" x14ac:dyDescent="0.25">
      <c r="A1540">
        <v>12736411</v>
      </c>
      <c r="B1540">
        <v>10</v>
      </c>
      <c r="D1540" t="s">
        <v>258</v>
      </c>
      <c r="E1540" t="s">
        <v>259</v>
      </c>
      <c r="F1540" t="s">
        <v>1158</v>
      </c>
      <c r="G1540" t="s">
        <v>1159</v>
      </c>
      <c r="H1540">
        <v>1.9575999999999999E-3</v>
      </c>
      <c r="I1540" t="s">
        <v>1080</v>
      </c>
      <c r="J1540">
        <v>1.9575999999999999E-3</v>
      </c>
      <c r="K1540" t="s">
        <v>1356</v>
      </c>
      <c r="L1540" t="s">
        <v>1082</v>
      </c>
      <c r="M1540" t="s">
        <v>1084</v>
      </c>
      <c r="N1540">
        <v>3.2000000000000001E-2</v>
      </c>
      <c r="O1540" t="str">
        <f>B1540 &amp; E1540 &amp; D1540</f>
        <v>10EUN-1312109 F</v>
      </c>
      <c r="P1540">
        <v>6.80904347826087E-7</v>
      </c>
      <c r="Q1540">
        <v>10300603</v>
      </c>
    </row>
    <row r="1541" spans="1:17" x14ac:dyDescent="0.25">
      <c r="A1541">
        <v>12736411</v>
      </c>
      <c r="B1541">
        <v>10</v>
      </c>
      <c r="D1541" t="s">
        <v>258</v>
      </c>
      <c r="E1541" t="s">
        <v>259</v>
      </c>
      <c r="F1541" t="s">
        <v>80</v>
      </c>
      <c r="G1541" t="s">
        <v>81</v>
      </c>
      <c r="H1541">
        <v>3.5593600000000003E-2</v>
      </c>
      <c r="I1541" t="s">
        <v>1080</v>
      </c>
      <c r="J1541">
        <v>3.5593600000000003E-2</v>
      </c>
      <c r="K1541" t="s">
        <v>1364</v>
      </c>
      <c r="L1541" t="s">
        <v>1082</v>
      </c>
      <c r="M1541" t="s">
        <v>1084</v>
      </c>
      <c r="N1541">
        <v>3.2000000000000001E-2</v>
      </c>
      <c r="O1541" t="str">
        <f>B1541 &amp; E1541 &amp; D1541</f>
        <v>10EUN-1312109 F</v>
      </c>
      <c r="P1541">
        <v>1.2380382608695699E-5</v>
      </c>
      <c r="Q1541">
        <v>10300603</v>
      </c>
    </row>
    <row r="1542" spans="1:17" x14ac:dyDescent="0.25">
      <c r="A1542">
        <v>12736411</v>
      </c>
      <c r="B1542">
        <v>10</v>
      </c>
      <c r="D1542" t="s">
        <v>258</v>
      </c>
      <c r="E1542" t="s">
        <v>259</v>
      </c>
      <c r="F1542" t="s">
        <v>1155</v>
      </c>
      <c r="G1542" t="s">
        <v>1156</v>
      </c>
      <c r="H1542">
        <v>2.9898600000000001E-2</v>
      </c>
      <c r="I1542" t="s">
        <v>1080</v>
      </c>
      <c r="J1542">
        <v>2.9898600000000001E-2</v>
      </c>
      <c r="K1542" t="s">
        <v>1357</v>
      </c>
      <c r="L1542" t="s">
        <v>1082</v>
      </c>
      <c r="M1542" t="s">
        <v>1084</v>
      </c>
      <c r="N1542">
        <v>3.2000000000000001E-2</v>
      </c>
      <c r="O1542" t="str">
        <f>B1542 &amp; E1542 &amp; D1542</f>
        <v>10EUN-1312109 F</v>
      </c>
      <c r="P1542">
        <v>1.0399513043478299E-5</v>
      </c>
      <c r="Q1542">
        <v>10300603</v>
      </c>
    </row>
    <row r="1543" spans="1:17" x14ac:dyDescent="0.25">
      <c r="A1543">
        <v>12736411</v>
      </c>
      <c r="B1543">
        <v>10</v>
      </c>
      <c r="D1543" t="s">
        <v>260</v>
      </c>
      <c r="E1543" t="s">
        <v>261</v>
      </c>
      <c r="F1543" t="s">
        <v>1158</v>
      </c>
      <c r="G1543" t="s">
        <v>1159</v>
      </c>
      <c r="H1543">
        <v>1.2149000000000001E-3</v>
      </c>
      <c r="I1543" t="s">
        <v>1080</v>
      </c>
      <c r="J1543">
        <v>1.2149000000000001E-3</v>
      </c>
      <c r="K1543" t="s">
        <v>1356</v>
      </c>
      <c r="L1543" t="s">
        <v>1082</v>
      </c>
      <c r="M1543" t="s">
        <v>1084</v>
      </c>
      <c r="N1543">
        <v>8.9999999999999993E-3</v>
      </c>
      <c r="O1543" t="str">
        <f>B1543 &amp; E1543 &amp; D1543</f>
        <v>10EUN-1472031 F (Bldg JJ)</v>
      </c>
      <c r="P1543">
        <v>1.18848913043478E-7</v>
      </c>
      <c r="Q1543">
        <v>10300603</v>
      </c>
    </row>
    <row r="1544" spans="1:17" x14ac:dyDescent="0.25">
      <c r="A1544">
        <v>12736411</v>
      </c>
      <c r="B1544">
        <v>10</v>
      </c>
      <c r="D1544" t="s">
        <v>260</v>
      </c>
      <c r="E1544" t="s">
        <v>261</v>
      </c>
      <c r="F1544" t="s">
        <v>80</v>
      </c>
      <c r="G1544" t="s">
        <v>81</v>
      </c>
      <c r="H1544">
        <v>2.2089500000000001E-2</v>
      </c>
      <c r="I1544" t="s">
        <v>1080</v>
      </c>
      <c r="J1544">
        <v>2.2089500000000001E-2</v>
      </c>
      <c r="K1544" t="s">
        <v>1364</v>
      </c>
      <c r="L1544" t="s">
        <v>1082</v>
      </c>
      <c r="M1544" t="s">
        <v>1084</v>
      </c>
      <c r="N1544">
        <v>8.9999999999999993E-3</v>
      </c>
      <c r="O1544" t="str">
        <f>B1544 &amp; E1544 &amp; D1544</f>
        <v>10EUN-1472031 F (Bldg JJ)</v>
      </c>
      <c r="P1544">
        <v>2.1609293478260898E-6</v>
      </c>
      <c r="Q1544">
        <v>10300603</v>
      </c>
    </row>
    <row r="1545" spans="1:17" x14ac:dyDescent="0.25">
      <c r="A1545">
        <v>12736411</v>
      </c>
      <c r="B1545">
        <v>10</v>
      </c>
      <c r="D1545" t="s">
        <v>260</v>
      </c>
      <c r="E1545" t="s">
        <v>261</v>
      </c>
      <c r="F1545" t="s">
        <v>1155</v>
      </c>
      <c r="G1545" t="s">
        <v>1156</v>
      </c>
      <c r="H1545">
        <v>1.8555100000000001E-2</v>
      </c>
      <c r="I1545" t="s">
        <v>1080</v>
      </c>
      <c r="J1545">
        <v>1.8555100000000001E-2</v>
      </c>
      <c r="K1545" t="s">
        <v>1357</v>
      </c>
      <c r="L1545" t="s">
        <v>1082</v>
      </c>
      <c r="M1545" t="s">
        <v>1084</v>
      </c>
      <c r="N1545">
        <v>8.9999999999999993E-3</v>
      </c>
      <c r="O1545" t="str">
        <f>B1545 &amp; E1545 &amp; D1545</f>
        <v>10EUN-1472031 F (Bldg JJ)</v>
      </c>
      <c r="P1545">
        <v>1.8151728260869599E-6</v>
      </c>
      <c r="Q1545">
        <v>10300603</v>
      </c>
    </row>
    <row r="1546" spans="1:17" x14ac:dyDescent="0.25">
      <c r="A1546">
        <v>12736411</v>
      </c>
      <c r="B1546">
        <v>10</v>
      </c>
      <c r="D1546" t="s">
        <v>78</v>
      </c>
      <c r="E1546" t="s">
        <v>262</v>
      </c>
      <c r="F1546" t="s">
        <v>1158</v>
      </c>
      <c r="G1546" t="s">
        <v>1159</v>
      </c>
      <c r="H1546">
        <v>1.8175500000000001E-2</v>
      </c>
      <c r="I1546" t="s">
        <v>1080</v>
      </c>
      <c r="J1546">
        <v>1.8175500000000001E-2</v>
      </c>
      <c r="K1546" t="s">
        <v>1356</v>
      </c>
      <c r="L1546" t="s">
        <v>1082</v>
      </c>
      <c r="M1546" t="s">
        <v>1084</v>
      </c>
      <c r="N1546">
        <v>2.1000000000000001E-2</v>
      </c>
      <c r="O1546" t="str">
        <f>B1546 &amp; E1546 &amp; D1546</f>
        <v>10EUN-171</v>
      </c>
      <c r="P1546">
        <v>4.1487554347826101E-6</v>
      </c>
      <c r="Q1546">
        <v>10300602</v>
      </c>
    </row>
    <row r="1547" spans="1:17" x14ac:dyDescent="0.25">
      <c r="A1547">
        <v>12736411</v>
      </c>
      <c r="B1547">
        <v>10</v>
      </c>
      <c r="D1547" t="s">
        <v>78</v>
      </c>
      <c r="E1547" t="s">
        <v>262</v>
      </c>
      <c r="F1547" t="s">
        <v>80</v>
      </c>
      <c r="G1547" t="s">
        <v>81</v>
      </c>
      <c r="H1547">
        <v>0.33046300000000001</v>
      </c>
      <c r="I1547" t="s">
        <v>1080</v>
      </c>
      <c r="J1547">
        <v>0.33046300000000001</v>
      </c>
      <c r="K1547" t="s">
        <v>1364</v>
      </c>
      <c r="L1547" t="s">
        <v>1082</v>
      </c>
      <c r="M1547" t="s">
        <v>1084</v>
      </c>
      <c r="N1547">
        <v>2.1000000000000001E-2</v>
      </c>
      <c r="O1547" t="str">
        <f>B1547 &amp; E1547 &amp; D1547</f>
        <v>10EUN-171</v>
      </c>
      <c r="P1547">
        <v>7.5431771739130395E-5</v>
      </c>
      <c r="Q1547">
        <v>10300602</v>
      </c>
    </row>
    <row r="1548" spans="1:17" x14ac:dyDescent="0.25">
      <c r="A1548">
        <v>12736411</v>
      </c>
      <c r="B1548">
        <v>10</v>
      </c>
      <c r="D1548" t="s">
        <v>78</v>
      </c>
      <c r="E1548" t="s">
        <v>262</v>
      </c>
      <c r="F1548" t="s">
        <v>1155</v>
      </c>
      <c r="G1548" t="s">
        <v>1156</v>
      </c>
      <c r="H1548">
        <v>0.27758899999999997</v>
      </c>
      <c r="I1548" t="s">
        <v>1080</v>
      </c>
      <c r="J1548">
        <v>0.27758899999999997</v>
      </c>
      <c r="K1548" t="s">
        <v>1357</v>
      </c>
      <c r="L1548" t="s">
        <v>1082</v>
      </c>
      <c r="M1548" t="s">
        <v>1084</v>
      </c>
      <c r="N1548">
        <v>2.1000000000000001E-2</v>
      </c>
      <c r="O1548" t="str">
        <f>B1548 &amp; E1548 &amp; D1548</f>
        <v>10EUN-171</v>
      </c>
      <c r="P1548">
        <v>6.3362706521739097E-5</v>
      </c>
      <c r="Q1548">
        <v>10300602</v>
      </c>
    </row>
    <row r="1549" spans="1:17" x14ac:dyDescent="0.25">
      <c r="A1549">
        <v>12736411</v>
      </c>
      <c r="B1549">
        <v>10</v>
      </c>
      <c r="D1549" t="s">
        <v>263</v>
      </c>
      <c r="E1549" t="s">
        <v>264</v>
      </c>
      <c r="F1549" t="s">
        <v>1158</v>
      </c>
      <c r="G1549" t="s">
        <v>1159</v>
      </c>
      <c r="H1549">
        <v>8.2870000000000003E-4</v>
      </c>
      <c r="I1549" t="s">
        <v>1080</v>
      </c>
      <c r="J1549">
        <v>8.2870000000000003E-4</v>
      </c>
      <c r="K1549" t="s">
        <v>1356</v>
      </c>
      <c r="L1549" t="s">
        <v>1082</v>
      </c>
      <c r="M1549" t="s">
        <v>1084</v>
      </c>
      <c r="N1549">
        <v>7.0999999999999994E-2</v>
      </c>
      <c r="O1549" t="str">
        <f>B1549 &amp; E1549 &amp; D1549</f>
        <v>10EUN-178Dakota</v>
      </c>
      <c r="P1549">
        <v>6.3954021739130398E-7</v>
      </c>
      <c r="Q1549">
        <v>10300603</v>
      </c>
    </row>
    <row r="1550" spans="1:17" x14ac:dyDescent="0.25">
      <c r="A1550">
        <v>12736411</v>
      </c>
      <c r="B1550">
        <v>10</v>
      </c>
      <c r="D1550" t="s">
        <v>263</v>
      </c>
      <c r="E1550" t="s">
        <v>264</v>
      </c>
      <c r="F1550" t="s">
        <v>80</v>
      </c>
      <c r="G1550" t="s">
        <v>81</v>
      </c>
      <c r="H1550">
        <v>1.5066899999999999E-2</v>
      </c>
      <c r="I1550" t="s">
        <v>1080</v>
      </c>
      <c r="J1550">
        <v>1.5066899999999999E-2</v>
      </c>
      <c r="K1550" t="s">
        <v>1364</v>
      </c>
      <c r="L1550" t="s">
        <v>1082</v>
      </c>
      <c r="M1550" t="s">
        <v>1084</v>
      </c>
      <c r="N1550">
        <v>7.0999999999999994E-2</v>
      </c>
      <c r="O1550" t="str">
        <f>B1550 &amp; E1550 &amp; D1550</f>
        <v>10EUN-178Dakota</v>
      </c>
      <c r="P1550">
        <v>1.1627716304347801E-5</v>
      </c>
      <c r="Q1550">
        <v>10300603</v>
      </c>
    </row>
    <row r="1551" spans="1:17" x14ac:dyDescent="0.25">
      <c r="A1551">
        <v>12736411</v>
      </c>
      <c r="B1551">
        <v>10</v>
      </c>
      <c r="D1551" t="s">
        <v>263</v>
      </c>
      <c r="E1551" t="s">
        <v>264</v>
      </c>
      <c r="F1551" t="s">
        <v>1155</v>
      </c>
      <c r="G1551" t="s">
        <v>1156</v>
      </c>
      <c r="H1551">
        <v>1.2656199999999999E-2</v>
      </c>
      <c r="I1551" t="s">
        <v>1080</v>
      </c>
      <c r="J1551">
        <v>1.2656199999999999E-2</v>
      </c>
      <c r="K1551" t="s">
        <v>1357</v>
      </c>
      <c r="L1551" t="s">
        <v>1082</v>
      </c>
      <c r="M1551" t="s">
        <v>1084</v>
      </c>
      <c r="N1551">
        <v>7.0999999999999994E-2</v>
      </c>
      <c r="O1551" t="str">
        <f>B1551 &amp; E1551 &amp; D1551</f>
        <v>10EUN-178Dakota</v>
      </c>
      <c r="P1551">
        <v>9.7672847826086903E-6</v>
      </c>
      <c r="Q1551">
        <v>10300603</v>
      </c>
    </row>
    <row r="1552" spans="1:17" x14ac:dyDescent="0.25">
      <c r="A1552">
        <v>12736411</v>
      </c>
      <c r="B1552">
        <v>10</v>
      </c>
      <c r="D1552" t="s">
        <v>263</v>
      </c>
      <c r="E1552" t="s">
        <v>265</v>
      </c>
      <c r="F1552" t="s">
        <v>1158</v>
      </c>
      <c r="G1552" t="s">
        <v>1159</v>
      </c>
      <c r="H1552">
        <v>8.2870000000000003E-4</v>
      </c>
      <c r="I1552" t="s">
        <v>1080</v>
      </c>
      <c r="J1552">
        <v>8.2870000000000003E-4</v>
      </c>
      <c r="K1552" t="s">
        <v>1356</v>
      </c>
      <c r="L1552" t="s">
        <v>1082</v>
      </c>
      <c r="M1552" t="s">
        <v>1084</v>
      </c>
      <c r="N1552">
        <v>7.0999999999999994E-2</v>
      </c>
      <c r="O1552" t="str">
        <f>B1552 &amp; E1552 &amp; D1552</f>
        <v>10EUN-179Dakota</v>
      </c>
      <c r="P1552">
        <v>6.3954021739130398E-7</v>
      </c>
      <c r="Q1552">
        <v>10300603</v>
      </c>
    </row>
    <row r="1553" spans="1:17" x14ac:dyDescent="0.25">
      <c r="A1553">
        <v>12736411</v>
      </c>
      <c r="B1553">
        <v>10</v>
      </c>
      <c r="D1553" t="s">
        <v>263</v>
      </c>
      <c r="E1553" t="s">
        <v>265</v>
      </c>
      <c r="F1553" t="s">
        <v>80</v>
      </c>
      <c r="G1553" t="s">
        <v>81</v>
      </c>
      <c r="H1553">
        <v>1.5066899999999999E-2</v>
      </c>
      <c r="I1553" t="s">
        <v>1080</v>
      </c>
      <c r="J1553">
        <v>1.5066899999999999E-2</v>
      </c>
      <c r="K1553" t="s">
        <v>1364</v>
      </c>
      <c r="L1553" t="s">
        <v>1082</v>
      </c>
      <c r="M1553" t="s">
        <v>1084</v>
      </c>
      <c r="N1553">
        <v>7.0999999999999994E-2</v>
      </c>
      <c r="O1553" t="str">
        <f>B1553 &amp; E1553 &amp; D1553</f>
        <v>10EUN-179Dakota</v>
      </c>
      <c r="P1553">
        <v>1.1627716304347801E-5</v>
      </c>
      <c r="Q1553">
        <v>10300603</v>
      </c>
    </row>
    <row r="1554" spans="1:17" x14ac:dyDescent="0.25">
      <c r="A1554">
        <v>12736411</v>
      </c>
      <c r="B1554">
        <v>10</v>
      </c>
      <c r="D1554" t="s">
        <v>263</v>
      </c>
      <c r="E1554" t="s">
        <v>265</v>
      </c>
      <c r="F1554" t="s">
        <v>1155</v>
      </c>
      <c r="G1554" t="s">
        <v>1156</v>
      </c>
      <c r="H1554">
        <v>1.2656199999999999E-2</v>
      </c>
      <c r="I1554" t="s">
        <v>1080</v>
      </c>
      <c r="J1554">
        <v>1.2656199999999999E-2</v>
      </c>
      <c r="K1554" t="s">
        <v>1357</v>
      </c>
      <c r="L1554" t="s">
        <v>1082</v>
      </c>
      <c r="M1554" t="s">
        <v>1084</v>
      </c>
      <c r="N1554">
        <v>7.0999999999999994E-2</v>
      </c>
      <c r="O1554" t="str">
        <f>B1554 &amp; E1554 &amp; D1554</f>
        <v>10EUN-179Dakota</v>
      </c>
      <c r="P1554">
        <v>9.7672847826086903E-6</v>
      </c>
      <c r="Q1554">
        <v>10300603</v>
      </c>
    </row>
    <row r="1555" spans="1:17" x14ac:dyDescent="0.25">
      <c r="A1555">
        <v>12736411</v>
      </c>
      <c r="B1555">
        <v>10</v>
      </c>
      <c r="D1555" t="s">
        <v>78</v>
      </c>
      <c r="E1555" t="s">
        <v>266</v>
      </c>
      <c r="F1555" t="s">
        <v>1158</v>
      </c>
      <c r="G1555" t="s">
        <v>1159</v>
      </c>
      <c r="H1555">
        <v>1.8175500000000001E-2</v>
      </c>
      <c r="I1555" t="s">
        <v>1080</v>
      </c>
      <c r="J1555">
        <v>1.8175500000000001E-2</v>
      </c>
      <c r="K1555" t="s">
        <v>1356</v>
      </c>
      <c r="L1555" t="s">
        <v>1082</v>
      </c>
      <c r="M1555" t="s">
        <v>1084</v>
      </c>
      <c r="N1555">
        <v>2.1000000000000001E-2</v>
      </c>
      <c r="O1555" t="str">
        <f>B1555 &amp; E1555 &amp; D1555</f>
        <v>10EUN-181</v>
      </c>
      <c r="P1555">
        <v>4.1487554347826101E-6</v>
      </c>
      <c r="Q1555">
        <v>10300602</v>
      </c>
    </row>
    <row r="1556" spans="1:17" x14ac:dyDescent="0.25">
      <c r="A1556">
        <v>12736411</v>
      </c>
      <c r="B1556">
        <v>10</v>
      </c>
      <c r="D1556" t="s">
        <v>78</v>
      </c>
      <c r="E1556" t="s">
        <v>266</v>
      </c>
      <c r="F1556" t="s">
        <v>80</v>
      </c>
      <c r="G1556" t="s">
        <v>81</v>
      </c>
      <c r="H1556">
        <v>0.33046300000000001</v>
      </c>
      <c r="I1556" t="s">
        <v>1080</v>
      </c>
      <c r="J1556">
        <v>0.33046300000000001</v>
      </c>
      <c r="K1556" t="s">
        <v>1364</v>
      </c>
      <c r="L1556" t="s">
        <v>1082</v>
      </c>
      <c r="M1556" t="s">
        <v>1084</v>
      </c>
      <c r="N1556">
        <v>2.1000000000000001E-2</v>
      </c>
      <c r="O1556" t="str">
        <f>B1556 &amp; E1556 &amp; D1556</f>
        <v>10EUN-181</v>
      </c>
      <c r="P1556">
        <v>7.5431771739130395E-5</v>
      </c>
      <c r="Q1556">
        <v>10300602</v>
      </c>
    </row>
    <row r="1557" spans="1:17" x14ac:dyDescent="0.25">
      <c r="A1557">
        <v>12736411</v>
      </c>
      <c r="B1557">
        <v>10</v>
      </c>
      <c r="D1557" t="s">
        <v>78</v>
      </c>
      <c r="E1557" t="s">
        <v>266</v>
      </c>
      <c r="F1557" t="s">
        <v>1155</v>
      </c>
      <c r="G1557" t="s">
        <v>1156</v>
      </c>
      <c r="H1557">
        <v>0.27758899999999997</v>
      </c>
      <c r="I1557" t="s">
        <v>1080</v>
      </c>
      <c r="J1557">
        <v>0.27758899999999997</v>
      </c>
      <c r="K1557" t="s">
        <v>1357</v>
      </c>
      <c r="L1557" t="s">
        <v>1082</v>
      </c>
      <c r="M1557" t="s">
        <v>1084</v>
      </c>
      <c r="N1557">
        <v>2.1000000000000001E-2</v>
      </c>
      <c r="O1557" t="str">
        <f>B1557 &amp; E1557 &amp; D1557</f>
        <v>10EUN-181</v>
      </c>
      <c r="P1557">
        <v>6.3362706521739097E-5</v>
      </c>
      <c r="Q1557">
        <v>10300602</v>
      </c>
    </row>
    <row r="1558" spans="1:17" x14ac:dyDescent="0.25">
      <c r="A1558">
        <v>12736411</v>
      </c>
      <c r="B1558">
        <v>10</v>
      </c>
      <c r="D1558" t="s">
        <v>263</v>
      </c>
      <c r="E1558" t="s">
        <v>267</v>
      </c>
      <c r="F1558" t="s">
        <v>1158</v>
      </c>
      <c r="G1558" t="s">
        <v>1159</v>
      </c>
      <c r="H1558">
        <v>2.4859999999999999E-3</v>
      </c>
      <c r="I1558" t="s">
        <v>1080</v>
      </c>
      <c r="J1558">
        <v>2.4859999999999999E-3</v>
      </c>
      <c r="K1558" t="s">
        <v>1356</v>
      </c>
      <c r="L1558" t="s">
        <v>1082</v>
      </c>
      <c r="M1558" t="s">
        <v>1084</v>
      </c>
      <c r="N1558">
        <v>7.0999999999999994E-2</v>
      </c>
      <c r="O1558" t="str">
        <f>B1558 &amp; E1558 &amp; D1558</f>
        <v>10EUN-180Dakota</v>
      </c>
      <c r="P1558">
        <v>1.9185434782608699E-6</v>
      </c>
      <c r="Q1558">
        <v>10300603</v>
      </c>
    </row>
    <row r="1559" spans="1:17" x14ac:dyDescent="0.25">
      <c r="A1559">
        <v>12736411</v>
      </c>
      <c r="B1559">
        <v>10</v>
      </c>
      <c r="D1559" t="s">
        <v>263</v>
      </c>
      <c r="E1559" t="s">
        <v>267</v>
      </c>
      <c r="F1559" t="s">
        <v>80</v>
      </c>
      <c r="G1559" t="s">
        <v>81</v>
      </c>
      <c r="H1559">
        <v>4.5200700000000003E-2</v>
      </c>
      <c r="I1559" t="s">
        <v>1080</v>
      </c>
      <c r="J1559">
        <v>4.5200700000000003E-2</v>
      </c>
      <c r="K1559" t="s">
        <v>1364</v>
      </c>
      <c r="L1559" t="s">
        <v>1082</v>
      </c>
      <c r="M1559" t="s">
        <v>1084</v>
      </c>
      <c r="N1559">
        <v>7.0999999999999994E-2</v>
      </c>
      <c r="O1559" t="str">
        <f>B1559 &amp; E1559 &amp; D1559</f>
        <v>10EUN-180Dakota</v>
      </c>
      <c r="P1559">
        <v>3.4883148913043502E-5</v>
      </c>
      <c r="Q1559">
        <v>10300603</v>
      </c>
    </row>
    <row r="1560" spans="1:17" x14ac:dyDescent="0.25">
      <c r="A1560">
        <v>12736411</v>
      </c>
      <c r="B1560">
        <v>10</v>
      </c>
      <c r="D1560" t="s">
        <v>263</v>
      </c>
      <c r="E1560" t="s">
        <v>267</v>
      </c>
      <c r="F1560" t="s">
        <v>1155</v>
      </c>
      <c r="G1560" t="s">
        <v>1156</v>
      </c>
      <c r="H1560">
        <v>3.7968599999999998E-2</v>
      </c>
      <c r="I1560" t="s">
        <v>1080</v>
      </c>
      <c r="J1560">
        <v>3.7968599999999998E-2</v>
      </c>
      <c r="K1560" t="s">
        <v>1357</v>
      </c>
      <c r="L1560" t="s">
        <v>1082</v>
      </c>
      <c r="M1560" t="s">
        <v>1084</v>
      </c>
      <c r="N1560">
        <v>7.0999999999999994E-2</v>
      </c>
      <c r="O1560" t="str">
        <f>B1560 &amp; E1560 &amp; D1560</f>
        <v>10EUN-180Dakota</v>
      </c>
      <c r="P1560">
        <v>2.93018543478261E-5</v>
      </c>
      <c r="Q1560">
        <v>10300603</v>
      </c>
    </row>
    <row r="1561" spans="1:17" x14ac:dyDescent="0.25">
      <c r="A1561">
        <v>12736411</v>
      </c>
      <c r="B1561">
        <v>10</v>
      </c>
      <c r="D1561" t="s">
        <v>268</v>
      </c>
      <c r="E1561" t="s">
        <v>269</v>
      </c>
      <c r="F1561" t="s">
        <v>1158</v>
      </c>
      <c r="G1561" t="s">
        <v>1159</v>
      </c>
      <c r="H1561">
        <v>1.0114E-3</v>
      </c>
      <c r="I1561" t="s">
        <v>1080</v>
      </c>
      <c r="J1561">
        <v>1.0114E-3</v>
      </c>
      <c r="K1561" t="s">
        <v>1356</v>
      </c>
      <c r="L1561" t="s">
        <v>1082</v>
      </c>
      <c r="M1561" t="s">
        <v>1084</v>
      </c>
      <c r="N1561">
        <v>0.156</v>
      </c>
      <c r="O1561" t="str">
        <f>B1561 &amp; E1561 &amp; D1561</f>
        <v>10EUN-186Aston</v>
      </c>
      <c r="P1561">
        <v>1.7149826086956501E-6</v>
      </c>
      <c r="Q1561">
        <v>10300603</v>
      </c>
    </row>
    <row r="1562" spans="1:17" x14ac:dyDescent="0.25">
      <c r="A1562">
        <v>12736411</v>
      </c>
      <c r="B1562">
        <v>10</v>
      </c>
      <c r="D1562" t="s">
        <v>268</v>
      </c>
      <c r="E1562" t="s">
        <v>269</v>
      </c>
      <c r="F1562" t="s">
        <v>80</v>
      </c>
      <c r="G1562" t="s">
        <v>81</v>
      </c>
      <c r="H1562">
        <v>1.83888E-2</v>
      </c>
      <c r="I1562" t="s">
        <v>1080</v>
      </c>
      <c r="J1562">
        <v>1.83888E-2</v>
      </c>
      <c r="K1562" t="s">
        <v>1364</v>
      </c>
      <c r="L1562" t="s">
        <v>1082</v>
      </c>
      <c r="M1562" t="s">
        <v>1084</v>
      </c>
      <c r="N1562">
        <v>0.156</v>
      </c>
      <c r="O1562" t="str">
        <f>B1562 &amp; E1562 &amp; D1562</f>
        <v>10EUN-186Aston</v>
      </c>
      <c r="P1562">
        <v>3.1181008695652202E-5</v>
      </c>
      <c r="Q1562">
        <v>10300603</v>
      </c>
    </row>
    <row r="1563" spans="1:17" x14ac:dyDescent="0.25">
      <c r="A1563">
        <v>12736411</v>
      </c>
      <c r="B1563">
        <v>10</v>
      </c>
      <c r="D1563" t="s">
        <v>268</v>
      </c>
      <c r="E1563" t="s">
        <v>269</v>
      </c>
      <c r="F1563" t="s">
        <v>1155</v>
      </c>
      <c r="G1563" t="s">
        <v>1156</v>
      </c>
      <c r="H1563">
        <v>1.54466E-2</v>
      </c>
      <c r="I1563" t="s">
        <v>1080</v>
      </c>
      <c r="J1563">
        <v>1.54466E-2</v>
      </c>
      <c r="K1563" t="s">
        <v>1357</v>
      </c>
      <c r="L1563" t="s">
        <v>1082</v>
      </c>
      <c r="M1563" t="s">
        <v>1084</v>
      </c>
      <c r="N1563">
        <v>0.156</v>
      </c>
      <c r="O1563" t="str">
        <f>B1563 &amp; E1563 &amp; D1563</f>
        <v>10EUN-186Aston</v>
      </c>
      <c r="P1563">
        <v>2.6192060869565199E-5</v>
      </c>
      <c r="Q1563">
        <v>10300603</v>
      </c>
    </row>
    <row r="1564" spans="1:17" x14ac:dyDescent="0.25">
      <c r="A1564">
        <v>12736411</v>
      </c>
      <c r="B1564">
        <v>10</v>
      </c>
      <c r="D1564" t="s">
        <v>268</v>
      </c>
      <c r="E1564" t="s">
        <v>270</v>
      </c>
      <c r="F1564" t="s">
        <v>1158</v>
      </c>
      <c r="G1564" t="s">
        <v>1159</v>
      </c>
      <c r="H1564">
        <v>1.0114E-3</v>
      </c>
      <c r="I1564" t="s">
        <v>1080</v>
      </c>
      <c r="J1564">
        <v>1.0114E-3</v>
      </c>
      <c r="K1564" t="s">
        <v>1356</v>
      </c>
      <c r="L1564" t="s">
        <v>1082</v>
      </c>
      <c r="M1564" t="s">
        <v>1084</v>
      </c>
      <c r="N1564">
        <v>0.156</v>
      </c>
      <c r="O1564" t="str">
        <f>B1564 &amp; E1564 &amp; D1564</f>
        <v>10EUN-187Aston</v>
      </c>
      <c r="P1564">
        <v>1.7149826086956501E-6</v>
      </c>
      <c r="Q1564">
        <v>10300603</v>
      </c>
    </row>
    <row r="1565" spans="1:17" x14ac:dyDescent="0.25">
      <c r="A1565">
        <v>12736411</v>
      </c>
      <c r="B1565">
        <v>10</v>
      </c>
      <c r="D1565" t="s">
        <v>268</v>
      </c>
      <c r="E1565" t="s">
        <v>270</v>
      </c>
      <c r="F1565" t="s">
        <v>80</v>
      </c>
      <c r="G1565" t="s">
        <v>81</v>
      </c>
      <c r="H1565">
        <v>1.83888E-2</v>
      </c>
      <c r="I1565" t="s">
        <v>1080</v>
      </c>
      <c r="J1565">
        <v>1.83888E-2</v>
      </c>
      <c r="K1565" t="s">
        <v>1364</v>
      </c>
      <c r="L1565" t="s">
        <v>1082</v>
      </c>
      <c r="M1565" t="s">
        <v>1084</v>
      </c>
      <c r="N1565">
        <v>0.156</v>
      </c>
      <c r="O1565" t="str">
        <f>B1565 &amp; E1565 &amp; D1565</f>
        <v>10EUN-187Aston</v>
      </c>
      <c r="P1565">
        <v>3.1181008695652202E-5</v>
      </c>
      <c r="Q1565">
        <v>10300603</v>
      </c>
    </row>
    <row r="1566" spans="1:17" x14ac:dyDescent="0.25">
      <c r="A1566">
        <v>12736411</v>
      </c>
      <c r="B1566">
        <v>10</v>
      </c>
      <c r="D1566" t="s">
        <v>268</v>
      </c>
      <c r="E1566" t="s">
        <v>270</v>
      </c>
      <c r="F1566" t="s">
        <v>1155</v>
      </c>
      <c r="G1566" t="s">
        <v>1156</v>
      </c>
      <c r="H1566">
        <v>1.54466E-2</v>
      </c>
      <c r="I1566" t="s">
        <v>1080</v>
      </c>
      <c r="J1566">
        <v>1.54466E-2</v>
      </c>
      <c r="K1566" t="s">
        <v>1357</v>
      </c>
      <c r="L1566" t="s">
        <v>1082</v>
      </c>
      <c r="M1566" t="s">
        <v>1084</v>
      </c>
      <c r="N1566">
        <v>0.156</v>
      </c>
      <c r="O1566" t="str">
        <f>B1566 &amp; E1566 &amp; D1566</f>
        <v>10EUN-187Aston</v>
      </c>
      <c r="P1566">
        <v>2.6192060869565199E-5</v>
      </c>
      <c r="Q1566">
        <v>10300603</v>
      </c>
    </row>
    <row r="1567" spans="1:17" x14ac:dyDescent="0.25">
      <c r="A1567">
        <v>12736411</v>
      </c>
      <c r="B1567">
        <v>10</v>
      </c>
      <c r="D1567" t="s">
        <v>271</v>
      </c>
      <c r="E1567" t="s">
        <v>272</v>
      </c>
      <c r="F1567" t="s">
        <v>1158</v>
      </c>
      <c r="G1567" t="s">
        <v>1159</v>
      </c>
      <c r="H1567">
        <v>2.1489999999999999E-4</v>
      </c>
      <c r="I1567" t="s">
        <v>1080</v>
      </c>
      <c r="J1567">
        <v>2.1489999999999999E-4</v>
      </c>
      <c r="K1567" t="s">
        <v>1356</v>
      </c>
      <c r="L1567" t="s">
        <v>1082</v>
      </c>
      <c r="M1567" t="s">
        <v>1084</v>
      </c>
      <c r="N1567">
        <v>5.6000000000000001E-2</v>
      </c>
      <c r="O1567" t="str">
        <f>B1567 &amp; E1567 &amp; D1567</f>
        <v>10EUN-188607 21st</v>
      </c>
      <c r="P1567">
        <v>1.3080869565217399E-7</v>
      </c>
      <c r="Q1567">
        <v>10300603</v>
      </c>
    </row>
    <row r="1568" spans="1:17" x14ac:dyDescent="0.25">
      <c r="A1568">
        <v>12736411</v>
      </c>
      <c r="B1568">
        <v>10</v>
      </c>
      <c r="D1568" t="s">
        <v>271</v>
      </c>
      <c r="E1568" t="s">
        <v>272</v>
      </c>
      <c r="F1568" t="s">
        <v>80</v>
      </c>
      <c r="G1568" t="s">
        <v>81</v>
      </c>
      <c r="H1568">
        <v>6.4859999999999996E-3</v>
      </c>
      <c r="I1568" t="s">
        <v>1080</v>
      </c>
      <c r="J1568">
        <v>6.4859999999999996E-3</v>
      </c>
      <c r="K1568" t="s">
        <v>1195</v>
      </c>
      <c r="L1568" t="s">
        <v>1082</v>
      </c>
      <c r="M1568" t="s">
        <v>1088</v>
      </c>
      <c r="N1568">
        <v>5.6000000000000001E-2</v>
      </c>
      <c r="O1568" t="str">
        <f>B1568 &amp; E1568 &amp; D1568</f>
        <v>10EUN-188607 21st</v>
      </c>
      <c r="P1568">
        <v>3.9480000000000001E-6</v>
      </c>
      <c r="Q1568">
        <v>10300603</v>
      </c>
    </row>
    <row r="1569" spans="1:17" x14ac:dyDescent="0.25">
      <c r="A1569">
        <v>12736411</v>
      </c>
      <c r="B1569">
        <v>10</v>
      </c>
      <c r="D1569" t="s">
        <v>271</v>
      </c>
      <c r="E1569" t="s">
        <v>272</v>
      </c>
      <c r="F1569" t="s">
        <v>1155</v>
      </c>
      <c r="G1569" t="s">
        <v>1156</v>
      </c>
      <c r="H1569">
        <v>2.7599999999999999E-3</v>
      </c>
      <c r="I1569" t="s">
        <v>1080</v>
      </c>
      <c r="J1569">
        <v>2.7599999999999999E-3</v>
      </c>
      <c r="K1569" t="s">
        <v>1196</v>
      </c>
      <c r="L1569" t="s">
        <v>1082</v>
      </c>
      <c r="M1569" t="s">
        <v>1088</v>
      </c>
      <c r="N1569">
        <v>5.6000000000000001E-2</v>
      </c>
      <c r="O1569" t="str">
        <f>B1569 &amp; E1569 &amp; D1569</f>
        <v>10EUN-188607 21st</v>
      </c>
      <c r="P1569">
        <v>1.68E-6</v>
      </c>
      <c r="Q1569">
        <v>10300603</v>
      </c>
    </row>
    <row r="1570" spans="1:17" x14ac:dyDescent="0.25">
      <c r="A1570">
        <v>12736411</v>
      </c>
      <c r="B1570">
        <v>10</v>
      </c>
      <c r="D1570" t="s">
        <v>273</v>
      </c>
      <c r="E1570" t="s">
        <v>274</v>
      </c>
      <c r="F1570" t="s">
        <v>1158</v>
      </c>
      <c r="G1570" t="s">
        <v>1159</v>
      </c>
      <c r="H1570">
        <v>2.0379999999999999E-4</v>
      </c>
      <c r="I1570" t="s">
        <v>1080</v>
      </c>
      <c r="J1570">
        <v>2.0379999999999999E-4</v>
      </c>
      <c r="K1570" t="s">
        <v>1356</v>
      </c>
      <c r="L1570" t="s">
        <v>1082</v>
      </c>
      <c r="M1570" t="s">
        <v>1084</v>
      </c>
      <c r="N1570">
        <v>5.3999999999999999E-2</v>
      </c>
      <c r="O1570" t="str">
        <f>B1570 &amp; E1570 &amp; D1570</f>
        <v>10EUN-1942208 F</v>
      </c>
      <c r="P1570">
        <v>1.1962173913043499E-7</v>
      </c>
      <c r="Q1570">
        <v>10300603</v>
      </c>
    </row>
    <row r="1571" spans="1:17" x14ac:dyDescent="0.25">
      <c r="A1571">
        <v>12736411</v>
      </c>
      <c r="B1571">
        <v>10</v>
      </c>
      <c r="D1571" t="s">
        <v>273</v>
      </c>
      <c r="E1571" t="s">
        <v>274</v>
      </c>
      <c r="F1571" t="s">
        <v>80</v>
      </c>
      <c r="G1571" t="s">
        <v>81</v>
      </c>
      <c r="H1571">
        <v>3.431E-3</v>
      </c>
      <c r="I1571" t="s">
        <v>1080</v>
      </c>
      <c r="J1571">
        <v>3.431E-3</v>
      </c>
      <c r="K1571" t="s">
        <v>1195</v>
      </c>
      <c r="L1571" t="s">
        <v>1082</v>
      </c>
      <c r="M1571" t="s">
        <v>1088</v>
      </c>
      <c r="N1571">
        <v>5.3999999999999999E-2</v>
      </c>
      <c r="O1571" t="str">
        <f>B1571 &amp; E1571 &amp; D1571</f>
        <v>10EUN-1942208 F</v>
      </c>
      <c r="P1571">
        <v>2.0138478260869599E-6</v>
      </c>
      <c r="Q1571">
        <v>10300603</v>
      </c>
    </row>
    <row r="1572" spans="1:17" x14ac:dyDescent="0.25">
      <c r="A1572">
        <v>12736411</v>
      </c>
      <c r="B1572">
        <v>10</v>
      </c>
      <c r="D1572" t="s">
        <v>273</v>
      </c>
      <c r="E1572" t="s">
        <v>274</v>
      </c>
      <c r="F1572" t="s">
        <v>1155</v>
      </c>
      <c r="G1572" t="s">
        <v>1156</v>
      </c>
      <c r="H1572">
        <v>1.4599999999999999E-3</v>
      </c>
      <c r="I1572" t="s">
        <v>1080</v>
      </c>
      <c r="J1572">
        <v>1.4599999999999999E-3</v>
      </c>
      <c r="K1572" t="s">
        <v>1196</v>
      </c>
      <c r="L1572" t="s">
        <v>1082</v>
      </c>
      <c r="M1572" t="s">
        <v>1088</v>
      </c>
      <c r="N1572">
        <v>5.3999999999999999E-2</v>
      </c>
      <c r="O1572" t="str">
        <f>B1572 &amp; E1572 &amp; D1572</f>
        <v>10EUN-1942208 F</v>
      </c>
      <c r="P1572">
        <v>8.5695652173913E-7</v>
      </c>
      <c r="Q1572">
        <v>10300603</v>
      </c>
    </row>
    <row r="1573" spans="1:17" x14ac:dyDescent="0.25">
      <c r="A1573">
        <v>12736411</v>
      </c>
      <c r="B1573">
        <v>10</v>
      </c>
      <c r="D1573" t="s">
        <v>275</v>
      </c>
      <c r="E1573" t="s">
        <v>276</v>
      </c>
      <c r="F1573" t="s">
        <v>1158</v>
      </c>
      <c r="G1573" t="s">
        <v>1159</v>
      </c>
      <c r="H1573">
        <v>1.772E-4</v>
      </c>
      <c r="I1573" t="s">
        <v>1080</v>
      </c>
      <c r="J1573">
        <v>1.772E-4</v>
      </c>
      <c r="K1573" t="s">
        <v>1356</v>
      </c>
      <c r="L1573" t="s">
        <v>1082</v>
      </c>
      <c r="M1573" t="s">
        <v>1084</v>
      </c>
      <c r="N1573">
        <v>4.2999999999999997E-2</v>
      </c>
      <c r="O1573" t="str">
        <f>B1573 &amp; E1573 &amp; D1573</f>
        <v>10EUN-2052144 F</v>
      </c>
      <c r="P1573">
        <v>8.2821739130434794E-8</v>
      </c>
      <c r="Q1573">
        <v>10300603</v>
      </c>
    </row>
    <row r="1574" spans="1:17" x14ac:dyDescent="0.25">
      <c r="A1574">
        <v>12736411</v>
      </c>
      <c r="B1574">
        <v>10</v>
      </c>
      <c r="D1574" t="s">
        <v>275</v>
      </c>
      <c r="E1574" t="s">
        <v>276</v>
      </c>
      <c r="F1574" t="s">
        <v>80</v>
      </c>
      <c r="G1574" t="s">
        <v>81</v>
      </c>
      <c r="H1574">
        <v>8.4599999999999996E-4</v>
      </c>
      <c r="I1574" t="s">
        <v>1080</v>
      </c>
      <c r="J1574">
        <v>8.4599999999999996E-4</v>
      </c>
      <c r="K1574" t="s">
        <v>1195</v>
      </c>
      <c r="L1574" t="s">
        <v>1082</v>
      </c>
      <c r="M1574" t="s">
        <v>1088</v>
      </c>
      <c r="N1574">
        <v>4.2999999999999997E-2</v>
      </c>
      <c r="O1574" t="str">
        <f>B1574 &amp; E1574 &amp; D1574</f>
        <v>10EUN-2052144 F</v>
      </c>
      <c r="P1574">
        <v>3.95413043478261E-7</v>
      </c>
      <c r="Q1574">
        <v>10300603</v>
      </c>
    </row>
    <row r="1575" spans="1:17" x14ac:dyDescent="0.25">
      <c r="A1575">
        <v>12736411</v>
      </c>
      <c r="B1575">
        <v>10</v>
      </c>
      <c r="D1575" t="s">
        <v>275</v>
      </c>
      <c r="E1575" t="s">
        <v>276</v>
      </c>
      <c r="F1575" t="s">
        <v>1155</v>
      </c>
      <c r="G1575" t="s">
        <v>1156</v>
      </c>
      <c r="H1575">
        <v>3.6000000000000002E-4</v>
      </c>
      <c r="I1575" t="s">
        <v>1080</v>
      </c>
      <c r="J1575">
        <v>3.6000000000000002E-4</v>
      </c>
      <c r="K1575" t="s">
        <v>1196</v>
      </c>
      <c r="L1575" t="s">
        <v>1082</v>
      </c>
      <c r="M1575" t="s">
        <v>1088</v>
      </c>
      <c r="N1575">
        <v>4.2999999999999997E-2</v>
      </c>
      <c r="O1575" t="str">
        <f>B1575 &amp; E1575 &amp; D1575</f>
        <v>10EUN-2052144 F</v>
      </c>
      <c r="P1575">
        <v>1.6826086956521699E-7</v>
      </c>
      <c r="Q1575">
        <v>10300603</v>
      </c>
    </row>
    <row r="1576" spans="1:17" x14ac:dyDescent="0.25">
      <c r="A1576">
        <v>12736411</v>
      </c>
      <c r="B1576">
        <v>10</v>
      </c>
      <c r="D1576" t="s">
        <v>277</v>
      </c>
      <c r="E1576" t="s">
        <v>278</v>
      </c>
      <c r="F1576" t="s">
        <v>1158</v>
      </c>
      <c r="G1576" t="s">
        <v>1159</v>
      </c>
      <c r="H1576">
        <v>2.0900000000000001E-4</v>
      </c>
      <c r="I1576" t="s">
        <v>1080</v>
      </c>
      <c r="J1576">
        <v>2.0900000000000001E-4</v>
      </c>
      <c r="K1576" t="s">
        <v>1160</v>
      </c>
      <c r="L1576" t="s">
        <v>1082</v>
      </c>
      <c r="M1576" t="s">
        <v>1088</v>
      </c>
      <c r="N1576">
        <v>2.5000000000000001E-2</v>
      </c>
      <c r="O1576" t="str">
        <f>B1576 &amp; E1576 &amp; D1576</f>
        <v>10EUN-207619 22nd</v>
      </c>
      <c r="P1576">
        <v>5.6793478260869602E-8</v>
      </c>
      <c r="Q1576">
        <v>10500206</v>
      </c>
    </row>
    <row r="1577" spans="1:17" x14ac:dyDescent="0.25">
      <c r="A1577">
        <v>12736411</v>
      </c>
      <c r="B1577">
        <v>10</v>
      </c>
      <c r="D1577" t="s">
        <v>277</v>
      </c>
      <c r="E1577" t="s">
        <v>278</v>
      </c>
      <c r="F1577" t="s">
        <v>80</v>
      </c>
      <c r="G1577" t="s">
        <v>81</v>
      </c>
      <c r="H1577">
        <v>3.5720000000000001E-3</v>
      </c>
      <c r="I1577" t="s">
        <v>1080</v>
      </c>
      <c r="J1577">
        <v>3.5720000000000001E-3</v>
      </c>
      <c r="K1577" t="s">
        <v>1195</v>
      </c>
      <c r="L1577" t="s">
        <v>1082</v>
      </c>
      <c r="M1577" t="s">
        <v>1088</v>
      </c>
      <c r="N1577">
        <v>2.5000000000000001E-2</v>
      </c>
      <c r="O1577" t="str">
        <f>B1577 &amp; E1577 &amp; D1577</f>
        <v>10EUN-207619 22nd</v>
      </c>
      <c r="P1577">
        <v>9.7065217391304405E-7</v>
      </c>
      <c r="Q1577">
        <v>10500206</v>
      </c>
    </row>
    <row r="1578" spans="1:17" x14ac:dyDescent="0.25">
      <c r="A1578">
        <v>12736411</v>
      </c>
      <c r="B1578">
        <v>10</v>
      </c>
      <c r="D1578" t="s">
        <v>277</v>
      </c>
      <c r="E1578" t="s">
        <v>278</v>
      </c>
      <c r="F1578" t="s">
        <v>1155</v>
      </c>
      <c r="G1578" t="s">
        <v>1156</v>
      </c>
      <c r="H1578">
        <v>1.5200000000000001E-3</v>
      </c>
      <c r="I1578" t="s">
        <v>1080</v>
      </c>
      <c r="J1578">
        <v>1.5200000000000001E-3</v>
      </c>
      <c r="K1578" t="s">
        <v>1196</v>
      </c>
      <c r="L1578" t="s">
        <v>1082</v>
      </c>
      <c r="M1578" t="s">
        <v>1088</v>
      </c>
      <c r="N1578">
        <v>2.5000000000000001E-2</v>
      </c>
      <c r="O1578" t="str">
        <f>B1578 &amp; E1578 &amp; D1578</f>
        <v>10EUN-207619 22nd</v>
      </c>
      <c r="P1578">
        <v>4.1304347826087002E-7</v>
      </c>
      <c r="Q1578">
        <v>10500206</v>
      </c>
    </row>
    <row r="1579" spans="1:17" x14ac:dyDescent="0.25">
      <c r="A1579">
        <v>12736411</v>
      </c>
      <c r="B1579">
        <v>10</v>
      </c>
      <c r="D1579" t="s">
        <v>279</v>
      </c>
      <c r="E1579" t="s">
        <v>280</v>
      </c>
      <c r="F1579" t="s">
        <v>1158</v>
      </c>
      <c r="G1579" t="s">
        <v>1159</v>
      </c>
      <c r="H1579">
        <v>2.1216E-3</v>
      </c>
      <c r="I1579" t="s">
        <v>1080</v>
      </c>
      <c r="J1579">
        <v>2.1216E-3</v>
      </c>
      <c r="K1579" t="s">
        <v>1356</v>
      </c>
      <c r="L1579" t="s">
        <v>1082</v>
      </c>
      <c r="M1579" t="s">
        <v>1084</v>
      </c>
      <c r="N1579">
        <v>0.26300000000000001</v>
      </c>
      <c r="O1579" t="str">
        <f>B1579 &amp; E1579 &amp; D1579</f>
        <v>10EUN-221Smith Center</v>
      </c>
      <c r="P1579">
        <v>6.0650086956521699E-6</v>
      </c>
      <c r="Q1579">
        <v>10300603</v>
      </c>
    </row>
    <row r="1580" spans="1:17" x14ac:dyDescent="0.25">
      <c r="A1580">
        <v>12736411</v>
      </c>
      <c r="B1580">
        <v>10</v>
      </c>
      <c r="D1580" t="s">
        <v>279</v>
      </c>
      <c r="E1580" t="s">
        <v>280</v>
      </c>
      <c r="F1580" t="s">
        <v>80</v>
      </c>
      <c r="G1580" t="s">
        <v>81</v>
      </c>
      <c r="H1580">
        <v>3.8573700000000002E-2</v>
      </c>
      <c r="I1580" t="s">
        <v>1080</v>
      </c>
      <c r="J1580">
        <v>3.8573700000000002E-2</v>
      </c>
      <c r="K1580" t="s">
        <v>1364</v>
      </c>
      <c r="L1580" t="s">
        <v>1082</v>
      </c>
      <c r="M1580" t="s">
        <v>1084</v>
      </c>
      <c r="N1580">
        <v>0.26300000000000001</v>
      </c>
      <c r="O1580" t="str">
        <f>B1580 &amp; E1580 &amp; D1580</f>
        <v>10EUN-221Smith Center</v>
      </c>
      <c r="P1580">
        <v>1.10270468478261E-4</v>
      </c>
      <c r="Q1580">
        <v>10300603</v>
      </c>
    </row>
    <row r="1581" spans="1:17" x14ac:dyDescent="0.25">
      <c r="A1581">
        <v>12736411</v>
      </c>
      <c r="B1581">
        <v>10</v>
      </c>
      <c r="D1581" t="s">
        <v>279</v>
      </c>
      <c r="E1581" t="s">
        <v>280</v>
      </c>
      <c r="F1581" t="s">
        <v>1155</v>
      </c>
      <c r="G1581" t="s">
        <v>1156</v>
      </c>
      <c r="H1581">
        <v>3.2401899999999997E-2</v>
      </c>
      <c r="I1581" t="s">
        <v>1080</v>
      </c>
      <c r="J1581">
        <v>3.2401899999999997E-2</v>
      </c>
      <c r="K1581" t="s">
        <v>1357</v>
      </c>
      <c r="L1581" t="s">
        <v>1082</v>
      </c>
      <c r="M1581" t="s">
        <v>1084</v>
      </c>
      <c r="N1581">
        <v>0.26300000000000001</v>
      </c>
      <c r="O1581" t="str">
        <f>B1581 &amp; E1581 &amp; D1581</f>
        <v>10EUN-221Smith Center</v>
      </c>
      <c r="P1581">
        <v>9.2627170652173903E-5</v>
      </c>
      <c r="Q1581">
        <v>10300603</v>
      </c>
    </row>
    <row r="1582" spans="1:17" x14ac:dyDescent="0.25">
      <c r="A1582">
        <v>12736411</v>
      </c>
      <c r="B1582">
        <v>10</v>
      </c>
      <c r="D1582" t="s">
        <v>279</v>
      </c>
      <c r="E1582" t="s">
        <v>281</v>
      </c>
      <c r="F1582" t="s">
        <v>1158</v>
      </c>
      <c r="G1582" t="s">
        <v>1159</v>
      </c>
      <c r="H1582">
        <v>2.1216E-3</v>
      </c>
      <c r="I1582" t="s">
        <v>1080</v>
      </c>
      <c r="J1582">
        <v>2.1216E-3</v>
      </c>
      <c r="K1582" t="s">
        <v>1356</v>
      </c>
      <c r="L1582" t="s">
        <v>1082</v>
      </c>
      <c r="M1582" t="s">
        <v>1084</v>
      </c>
      <c r="N1582">
        <v>0.26300000000000001</v>
      </c>
      <c r="O1582" t="str">
        <f>B1582 &amp; E1582 &amp; D1582</f>
        <v>10EUN-222Smith Center</v>
      </c>
      <c r="P1582">
        <v>6.0650086956521699E-6</v>
      </c>
      <c r="Q1582">
        <v>10300603</v>
      </c>
    </row>
    <row r="1583" spans="1:17" x14ac:dyDescent="0.25">
      <c r="A1583">
        <v>12736411</v>
      </c>
      <c r="B1583">
        <v>10</v>
      </c>
      <c r="D1583" t="s">
        <v>279</v>
      </c>
      <c r="E1583" t="s">
        <v>281</v>
      </c>
      <c r="F1583" t="s">
        <v>80</v>
      </c>
      <c r="G1583" t="s">
        <v>81</v>
      </c>
      <c r="H1583">
        <v>3.8573700000000002E-2</v>
      </c>
      <c r="I1583" t="s">
        <v>1080</v>
      </c>
      <c r="J1583">
        <v>3.8573700000000002E-2</v>
      </c>
      <c r="K1583" t="s">
        <v>1364</v>
      </c>
      <c r="L1583" t="s">
        <v>1082</v>
      </c>
      <c r="M1583" t="s">
        <v>1084</v>
      </c>
      <c r="N1583">
        <v>0.26300000000000001</v>
      </c>
      <c r="O1583" t="str">
        <f>B1583 &amp; E1583 &amp; D1583</f>
        <v>10EUN-222Smith Center</v>
      </c>
      <c r="P1583">
        <v>1.10270468478261E-4</v>
      </c>
      <c r="Q1583">
        <v>10300603</v>
      </c>
    </row>
    <row r="1584" spans="1:17" x14ac:dyDescent="0.25">
      <c r="A1584">
        <v>12736411</v>
      </c>
      <c r="B1584">
        <v>10</v>
      </c>
      <c r="D1584" t="s">
        <v>279</v>
      </c>
      <c r="E1584" t="s">
        <v>281</v>
      </c>
      <c r="F1584" t="s">
        <v>1155</v>
      </c>
      <c r="G1584" t="s">
        <v>1156</v>
      </c>
      <c r="H1584">
        <v>3.2401899999999997E-2</v>
      </c>
      <c r="I1584" t="s">
        <v>1080</v>
      </c>
      <c r="J1584">
        <v>3.2401899999999997E-2</v>
      </c>
      <c r="K1584" t="s">
        <v>1357</v>
      </c>
      <c r="L1584" t="s">
        <v>1082</v>
      </c>
      <c r="M1584" t="s">
        <v>1084</v>
      </c>
      <c r="N1584">
        <v>0.26300000000000001</v>
      </c>
      <c r="O1584" t="str">
        <f>B1584 &amp; E1584 &amp; D1584</f>
        <v>10EUN-222Smith Center</v>
      </c>
      <c r="P1584">
        <v>9.2627170652173903E-5</v>
      </c>
      <c r="Q1584">
        <v>10300603</v>
      </c>
    </row>
    <row r="1585" spans="1:17" x14ac:dyDescent="0.25">
      <c r="A1585">
        <v>12736411</v>
      </c>
      <c r="B1585">
        <v>10</v>
      </c>
      <c r="D1585" t="s">
        <v>279</v>
      </c>
      <c r="E1585" t="s">
        <v>282</v>
      </c>
      <c r="F1585" t="s">
        <v>1158</v>
      </c>
      <c r="G1585" t="s">
        <v>1159</v>
      </c>
      <c r="H1585">
        <v>2.1216E-3</v>
      </c>
      <c r="I1585" t="s">
        <v>1080</v>
      </c>
      <c r="J1585">
        <v>2.1216E-3</v>
      </c>
      <c r="K1585" t="s">
        <v>1356</v>
      </c>
      <c r="L1585" t="s">
        <v>1082</v>
      </c>
      <c r="M1585" t="s">
        <v>1084</v>
      </c>
      <c r="N1585">
        <v>0.26300000000000001</v>
      </c>
      <c r="O1585" t="str">
        <f>B1585 &amp; E1585 &amp; D1585</f>
        <v>10EUN-223Smith Center</v>
      </c>
      <c r="P1585">
        <v>6.0650086956521699E-6</v>
      </c>
      <c r="Q1585">
        <v>10300603</v>
      </c>
    </row>
    <row r="1586" spans="1:17" x14ac:dyDescent="0.25">
      <c r="A1586">
        <v>12736411</v>
      </c>
      <c r="B1586">
        <v>10</v>
      </c>
      <c r="D1586" t="s">
        <v>279</v>
      </c>
      <c r="E1586" t="s">
        <v>282</v>
      </c>
      <c r="F1586" t="s">
        <v>80</v>
      </c>
      <c r="G1586" t="s">
        <v>81</v>
      </c>
      <c r="H1586">
        <v>3.8573700000000002E-2</v>
      </c>
      <c r="I1586" t="s">
        <v>1080</v>
      </c>
      <c r="J1586">
        <v>3.8573700000000002E-2</v>
      </c>
      <c r="K1586" t="s">
        <v>1364</v>
      </c>
      <c r="L1586" t="s">
        <v>1082</v>
      </c>
      <c r="M1586" t="s">
        <v>1084</v>
      </c>
      <c r="N1586">
        <v>0.26300000000000001</v>
      </c>
      <c r="O1586" t="str">
        <f>B1586 &amp; E1586 &amp; D1586</f>
        <v>10EUN-223Smith Center</v>
      </c>
      <c r="P1586">
        <v>1.10270468478261E-4</v>
      </c>
      <c r="Q1586">
        <v>10300603</v>
      </c>
    </row>
    <row r="1587" spans="1:17" x14ac:dyDescent="0.25">
      <c r="A1587">
        <v>12736411</v>
      </c>
      <c r="B1587">
        <v>10</v>
      </c>
      <c r="D1587" t="s">
        <v>279</v>
      </c>
      <c r="E1587" t="s">
        <v>282</v>
      </c>
      <c r="F1587" t="s">
        <v>1155</v>
      </c>
      <c r="G1587" t="s">
        <v>1156</v>
      </c>
      <c r="H1587">
        <v>3.2401899999999997E-2</v>
      </c>
      <c r="I1587" t="s">
        <v>1080</v>
      </c>
      <c r="J1587">
        <v>3.2401899999999997E-2</v>
      </c>
      <c r="K1587" t="s">
        <v>1357</v>
      </c>
      <c r="L1587" t="s">
        <v>1082</v>
      </c>
      <c r="M1587" t="s">
        <v>1084</v>
      </c>
      <c r="N1587">
        <v>0.26300000000000001</v>
      </c>
      <c r="O1587" t="str">
        <f>B1587 &amp; E1587 &amp; D1587</f>
        <v>10EUN-223Smith Center</v>
      </c>
      <c r="P1587">
        <v>9.2627170652173903E-5</v>
      </c>
      <c r="Q1587">
        <v>10300603</v>
      </c>
    </row>
    <row r="1588" spans="1:17" x14ac:dyDescent="0.25">
      <c r="A1588">
        <v>12736411</v>
      </c>
      <c r="B1588">
        <v>10</v>
      </c>
      <c r="D1588" t="s">
        <v>279</v>
      </c>
      <c r="E1588" t="s">
        <v>283</v>
      </c>
      <c r="F1588" t="s">
        <v>1158</v>
      </c>
      <c r="G1588" t="s">
        <v>1159</v>
      </c>
      <c r="H1588">
        <v>2.1216E-3</v>
      </c>
      <c r="I1588" t="s">
        <v>1080</v>
      </c>
      <c r="J1588">
        <v>2.1216E-3</v>
      </c>
      <c r="K1588" t="s">
        <v>1356</v>
      </c>
      <c r="L1588" t="s">
        <v>1082</v>
      </c>
      <c r="M1588" t="s">
        <v>1084</v>
      </c>
      <c r="N1588">
        <v>0.26300000000000001</v>
      </c>
      <c r="O1588" t="str">
        <f>B1588 &amp; E1588 &amp; D1588</f>
        <v>10EUN-224Smith Center</v>
      </c>
      <c r="P1588">
        <v>6.0650086956521699E-6</v>
      </c>
      <c r="Q1588">
        <v>10300603</v>
      </c>
    </row>
    <row r="1589" spans="1:17" x14ac:dyDescent="0.25">
      <c r="A1589">
        <v>12736411</v>
      </c>
      <c r="B1589">
        <v>10</v>
      </c>
      <c r="D1589" t="s">
        <v>279</v>
      </c>
      <c r="E1589" t="s">
        <v>283</v>
      </c>
      <c r="F1589" t="s">
        <v>80</v>
      </c>
      <c r="G1589" t="s">
        <v>81</v>
      </c>
      <c r="H1589">
        <v>3.8573700000000002E-2</v>
      </c>
      <c r="I1589" t="s">
        <v>1080</v>
      </c>
      <c r="J1589">
        <v>3.8573700000000002E-2</v>
      </c>
      <c r="K1589" t="s">
        <v>1364</v>
      </c>
      <c r="L1589" t="s">
        <v>1082</v>
      </c>
      <c r="M1589" t="s">
        <v>1084</v>
      </c>
      <c r="N1589">
        <v>0.26300000000000001</v>
      </c>
      <c r="O1589" t="str">
        <f>B1589 &amp; E1589 &amp; D1589</f>
        <v>10EUN-224Smith Center</v>
      </c>
      <c r="P1589">
        <v>1.10270468478261E-4</v>
      </c>
      <c r="Q1589">
        <v>10300603</v>
      </c>
    </row>
    <row r="1590" spans="1:17" x14ac:dyDescent="0.25">
      <c r="A1590">
        <v>12736411</v>
      </c>
      <c r="B1590">
        <v>10</v>
      </c>
      <c r="D1590" t="s">
        <v>279</v>
      </c>
      <c r="E1590" t="s">
        <v>283</v>
      </c>
      <c r="F1590" t="s">
        <v>1155</v>
      </c>
      <c r="G1590" t="s">
        <v>1156</v>
      </c>
      <c r="H1590">
        <v>3.2401899999999997E-2</v>
      </c>
      <c r="I1590" t="s">
        <v>1080</v>
      </c>
      <c r="J1590">
        <v>3.2401899999999997E-2</v>
      </c>
      <c r="K1590" t="s">
        <v>1357</v>
      </c>
      <c r="L1590" t="s">
        <v>1082</v>
      </c>
      <c r="M1590" t="s">
        <v>1084</v>
      </c>
      <c r="N1590">
        <v>0.26300000000000001</v>
      </c>
      <c r="O1590" t="str">
        <f>B1590 &amp; E1590 &amp; D1590</f>
        <v>10EUN-224Smith Center</v>
      </c>
      <c r="P1590">
        <v>9.2627170652173903E-5</v>
      </c>
      <c r="Q1590">
        <v>10300603</v>
      </c>
    </row>
    <row r="1591" spans="1:17" x14ac:dyDescent="0.25">
      <c r="A1591">
        <v>12736411</v>
      </c>
      <c r="B1591">
        <v>10</v>
      </c>
      <c r="D1591" t="s">
        <v>279</v>
      </c>
      <c r="E1591" t="s">
        <v>284</v>
      </c>
      <c r="F1591" t="s">
        <v>1158</v>
      </c>
      <c r="G1591" t="s">
        <v>1159</v>
      </c>
      <c r="H1591">
        <v>1.0608E-3</v>
      </c>
      <c r="I1591" t="s">
        <v>1080</v>
      </c>
      <c r="J1591">
        <v>1.0608E-3</v>
      </c>
      <c r="K1591" t="s">
        <v>1356</v>
      </c>
      <c r="L1591" t="s">
        <v>1082</v>
      </c>
      <c r="M1591" t="s">
        <v>1084</v>
      </c>
      <c r="N1591">
        <v>0.26300000000000001</v>
      </c>
      <c r="O1591" t="str">
        <f>B1591 &amp; E1591 &amp; D1591</f>
        <v>10EUN-225Smith Center</v>
      </c>
      <c r="P1591">
        <v>3.03250434782609E-6</v>
      </c>
      <c r="Q1591">
        <v>10300603</v>
      </c>
    </row>
    <row r="1592" spans="1:17" x14ac:dyDescent="0.25">
      <c r="A1592">
        <v>12736411</v>
      </c>
      <c r="B1592">
        <v>10</v>
      </c>
      <c r="D1592" t="s">
        <v>279</v>
      </c>
      <c r="E1592" t="s">
        <v>284</v>
      </c>
      <c r="F1592" t="s">
        <v>80</v>
      </c>
      <c r="G1592" t="s">
        <v>81</v>
      </c>
      <c r="H1592">
        <v>1.9286899999999999E-2</v>
      </c>
      <c r="I1592" t="s">
        <v>1080</v>
      </c>
      <c r="J1592">
        <v>1.9286899999999999E-2</v>
      </c>
      <c r="K1592" t="s">
        <v>1364</v>
      </c>
      <c r="L1592" t="s">
        <v>1082</v>
      </c>
      <c r="M1592" t="s">
        <v>1084</v>
      </c>
      <c r="N1592">
        <v>0.26300000000000001</v>
      </c>
      <c r="O1592" t="str">
        <f>B1592 &amp; E1592 &amp; D1592</f>
        <v>10EUN-225Smith Center</v>
      </c>
      <c r="P1592">
        <v>5.5135377173912999E-5</v>
      </c>
      <c r="Q1592">
        <v>10300603</v>
      </c>
    </row>
    <row r="1593" spans="1:17" x14ac:dyDescent="0.25">
      <c r="A1593">
        <v>12736411</v>
      </c>
      <c r="B1593">
        <v>10</v>
      </c>
      <c r="D1593" t="s">
        <v>279</v>
      </c>
      <c r="E1593" t="s">
        <v>284</v>
      </c>
      <c r="F1593" t="s">
        <v>1155</v>
      </c>
      <c r="G1593" t="s">
        <v>1156</v>
      </c>
      <c r="H1593">
        <v>1.6201E-2</v>
      </c>
      <c r="I1593" t="s">
        <v>1080</v>
      </c>
      <c r="J1593">
        <v>1.6201E-2</v>
      </c>
      <c r="K1593" t="s">
        <v>1357</v>
      </c>
      <c r="L1593" t="s">
        <v>1082</v>
      </c>
      <c r="M1593" t="s">
        <v>1084</v>
      </c>
      <c r="N1593">
        <v>0.26300000000000001</v>
      </c>
      <c r="O1593" t="str">
        <f>B1593 &amp; E1593 &amp; D1593</f>
        <v>10EUN-225Smith Center</v>
      </c>
      <c r="P1593">
        <v>4.63137282608696E-5</v>
      </c>
      <c r="Q1593">
        <v>10300603</v>
      </c>
    </row>
    <row r="1594" spans="1:17" x14ac:dyDescent="0.25">
      <c r="A1594">
        <v>12736411</v>
      </c>
      <c r="B1594">
        <v>10</v>
      </c>
      <c r="D1594" t="s">
        <v>279</v>
      </c>
      <c r="E1594" t="s">
        <v>285</v>
      </c>
      <c r="F1594" t="s">
        <v>1158</v>
      </c>
      <c r="G1594" t="s">
        <v>1159</v>
      </c>
      <c r="H1594">
        <v>1.0608E-3</v>
      </c>
      <c r="I1594" t="s">
        <v>1080</v>
      </c>
      <c r="J1594">
        <v>1.0608E-3</v>
      </c>
      <c r="K1594" t="s">
        <v>1356</v>
      </c>
      <c r="L1594" t="s">
        <v>1082</v>
      </c>
      <c r="M1594" t="s">
        <v>1084</v>
      </c>
      <c r="N1594">
        <v>0.26300000000000001</v>
      </c>
      <c r="O1594" t="str">
        <f>B1594 &amp; E1594 &amp; D1594</f>
        <v>10EUN-226Smith Center</v>
      </c>
      <c r="P1594">
        <v>3.03250434782609E-6</v>
      </c>
      <c r="Q1594">
        <v>10300603</v>
      </c>
    </row>
    <row r="1595" spans="1:17" x14ac:dyDescent="0.25">
      <c r="A1595">
        <v>12736411</v>
      </c>
      <c r="B1595">
        <v>10</v>
      </c>
      <c r="D1595" t="s">
        <v>279</v>
      </c>
      <c r="E1595" t="s">
        <v>285</v>
      </c>
      <c r="F1595" t="s">
        <v>80</v>
      </c>
      <c r="G1595" t="s">
        <v>81</v>
      </c>
      <c r="H1595">
        <v>1.9286899999999999E-2</v>
      </c>
      <c r="I1595" t="s">
        <v>1080</v>
      </c>
      <c r="J1595">
        <v>1.9286899999999999E-2</v>
      </c>
      <c r="K1595" t="s">
        <v>1364</v>
      </c>
      <c r="L1595" t="s">
        <v>1082</v>
      </c>
      <c r="M1595" t="s">
        <v>1084</v>
      </c>
      <c r="N1595">
        <v>0.26300000000000001</v>
      </c>
      <c r="O1595" t="str">
        <f>B1595 &amp; E1595 &amp; D1595</f>
        <v>10EUN-226Smith Center</v>
      </c>
      <c r="P1595">
        <v>5.5135377173912999E-5</v>
      </c>
      <c r="Q1595">
        <v>10300603</v>
      </c>
    </row>
    <row r="1596" spans="1:17" x14ac:dyDescent="0.25">
      <c r="A1596">
        <v>12736411</v>
      </c>
      <c r="B1596">
        <v>10</v>
      </c>
      <c r="D1596" t="s">
        <v>279</v>
      </c>
      <c r="E1596" t="s">
        <v>285</v>
      </c>
      <c r="F1596" t="s">
        <v>1155</v>
      </c>
      <c r="G1596" t="s">
        <v>1156</v>
      </c>
      <c r="H1596">
        <v>1.6201E-2</v>
      </c>
      <c r="I1596" t="s">
        <v>1080</v>
      </c>
      <c r="J1596">
        <v>1.6201E-2</v>
      </c>
      <c r="K1596" t="s">
        <v>1357</v>
      </c>
      <c r="L1596" t="s">
        <v>1082</v>
      </c>
      <c r="M1596" t="s">
        <v>1084</v>
      </c>
      <c r="N1596">
        <v>0.26300000000000001</v>
      </c>
      <c r="O1596" t="str">
        <f>B1596 &amp; E1596 &amp; D1596</f>
        <v>10EUN-226Smith Center</v>
      </c>
      <c r="P1596">
        <v>4.63137282608696E-5</v>
      </c>
      <c r="Q1596">
        <v>10300603</v>
      </c>
    </row>
    <row r="1597" spans="1:17" x14ac:dyDescent="0.25">
      <c r="A1597">
        <v>12736411</v>
      </c>
      <c r="B1597">
        <v>10</v>
      </c>
      <c r="D1597" t="s">
        <v>268</v>
      </c>
      <c r="E1597" t="s">
        <v>286</v>
      </c>
      <c r="F1597" t="s">
        <v>1158</v>
      </c>
      <c r="G1597" t="s">
        <v>1159</v>
      </c>
      <c r="H1597">
        <v>1.0114E-3</v>
      </c>
      <c r="I1597" t="s">
        <v>1080</v>
      </c>
      <c r="J1597">
        <v>1.0114E-3</v>
      </c>
      <c r="K1597" t="s">
        <v>1356</v>
      </c>
      <c r="L1597" t="s">
        <v>1082</v>
      </c>
      <c r="M1597" t="s">
        <v>1084</v>
      </c>
      <c r="N1597">
        <v>0.156</v>
      </c>
      <c r="O1597" t="str">
        <f>B1597 &amp; E1597 &amp; D1597</f>
        <v>10EUN-231Aston</v>
      </c>
      <c r="P1597">
        <v>1.7149826086956501E-6</v>
      </c>
      <c r="Q1597">
        <v>10300603</v>
      </c>
    </row>
    <row r="1598" spans="1:17" x14ac:dyDescent="0.25">
      <c r="A1598">
        <v>12736411</v>
      </c>
      <c r="B1598">
        <v>10</v>
      </c>
      <c r="D1598" t="s">
        <v>268</v>
      </c>
      <c r="E1598" t="s">
        <v>286</v>
      </c>
      <c r="F1598" t="s">
        <v>80</v>
      </c>
      <c r="G1598" t="s">
        <v>81</v>
      </c>
      <c r="H1598">
        <v>1.83888E-2</v>
      </c>
      <c r="I1598" t="s">
        <v>1080</v>
      </c>
      <c r="J1598">
        <v>1.83888E-2</v>
      </c>
      <c r="K1598" t="s">
        <v>1364</v>
      </c>
      <c r="L1598" t="s">
        <v>1082</v>
      </c>
      <c r="M1598" t="s">
        <v>1084</v>
      </c>
      <c r="N1598">
        <v>0.156</v>
      </c>
      <c r="O1598" t="str">
        <f>B1598 &amp; E1598 &amp; D1598</f>
        <v>10EUN-231Aston</v>
      </c>
      <c r="P1598">
        <v>3.1181008695652202E-5</v>
      </c>
      <c r="Q1598">
        <v>10300603</v>
      </c>
    </row>
    <row r="1599" spans="1:17" x14ac:dyDescent="0.25">
      <c r="A1599">
        <v>12736411</v>
      </c>
      <c r="B1599">
        <v>10</v>
      </c>
      <c r="D1599" t="s">
        <v>268</v>
      </c>
      <c r="E1599" t="s">
        <v>286</v>
      </c>
      <c r="F1599" t="s">
        <v>1155</v>
      </c>
      <c r="G1599" t="s">
        <v>1156</v>
      </c>
      <c r="H1599">
        <v>1.54466E-2</v>
      </c>
      <c r="I1599" t="s">
        <v>1080</v>
      </c>
      <c r="J1599">
        <v>1.54466E-2</v>
      </c>
      <c r="K1599" t="s">
        <v>1357</v>
      </c>
      <c r="L1599" t="s">
        <v>1082</v>
      </c>
      <c r="M1599" t="s">
        <v>1084</v>
      </c>
      <c r="N1599">
        <v>0.156</v>
      </c>
      <c r="O1599" t="str">
        <f>B1599 &amp; E1599 &amp; D1599</f>
        <v>10EUN-231Aston</v>
      </c>
      <c r="P1599">
        <v>2.6192060869565199E-5</v>
      </c>
      <c r="Q1599">
        <v>10300603</v>
      </c>
    </row>
    <row r="1600" spans="1:17" x14ac:dyDescent="0.25">
      <c r="A1600">
        <v>12736411</v>
      </c>
      <c r="B1600">
        <v>10</v>
      </c>
      <c r="D1600" t="s">
        <v>83</v>
      </c>
      <c r="E1600" t="s">
        <v>287</v>
      </c>
      <c r="F1600" t="s">
        <v>1158</v>
      </c>
      <c r="G1600" t="s">
        <v>1159</v>
      </c>
      <c r="H1600">
        <v>2.4300000000000001E-5</v>
      </c>
      <c r="I1600" t="s">
        <v>1080</v>
      </c>
      <c r="J1600">
        <v>2.4300000000000001E-5</v>
      </c>
      <c r="K1600" t="s">
        <v>1446</v>
      </c>
      <c r="L1600" t="s">
        <v>1082</v>
      </c>
      <c r="M1600" t="s">
        <v>1094</v>
      </c>
      <c r="N1600">
        <v>0.252</v>
      </c>
      <c r="O1600" t="str">
        <f>B1600 &amp; E1600 &amp; D1600</f>
        <v>10EUN-272</v>
      </c>
      <c r="P1600">
        <v>6.6560869565217394E-8</v>
      </c>
      <c r="Q1600">
        <v>10300502</v>
      </c>
    </row>
    <row r="1601" spans="1:17" x14ac:dyDescent="0.25">
      <c r="A1601">
        <v>12736411</v>
      </c>
      <c r="B1601">
        <v>10</v>
      </c>
      <c r="D1601" t="s">
        <v>83</v>
      </c>
      <c r="E1601" t="s">
        <v>287</v>
      </c>
      <c r="F1601" t="s">
        <v>80</v>
      </c>
      <c r="G1601" t="s">
        <v>81</v>
      </c>
      <c r="H1601">
        <v>1.4300000000000001E-3</v>
      </c>
      <c r="I1601" t="s">
        <v>1080</v>
      </c>
      <c r="J1601">
        <v>1.4300000000000001E-3</v>
      </c>
      <c r="K1601" t="s">
        <v>1178</v>
      </c>
      <c r="L1601" t="s">
        <v>1082</v>
      </c>
      <c r="M1601" t="s">
        <v>1087</v>
      </c>
      <c r="N1601">
        <v>0.252</v>
      </c>
      <c r="O1601" t="str">
        <f>B1601 &amp; E1601 &amp; D1601</f>
        <v>10EUN-272</v>
      </c>
      <c r="P1601">
        <v>3.9169565217391303E-6</v>
      </c>
      <c r="Q1601">
        <v>10300502</v>
      </c>
    </row>
    <row r="1602" spans="1:17" x14ac:dyDescent="0.25">
      <c r="A1602">
        <v>12736411</v>
      </c>
      <c r="B1602">
        <v>10</v>
      </c>
      <c r="D1602" t="s">
        <v>83</v>
      </c>
      <c r="E1602" t="s">
        <v>287</v>
      </c>
      <c r="F1602" t="s">
        <v>1155</v>
      </c>
      <c r="G1602" t="s">
        <v>1156</v>
      </c>
      <c r="H1602">
        <v>3.5750000000000002E-4</v>
      </c>
      <c r="I1602" t="s">
        <v>1080</v>
      </c>
      <c r="J1602">
        <v>3.5750000000000002E-4</v>
      </c>
      <c r="K1602" t="s">
        <v>467</v>
      </c>
      <c r="L1602" t="s">
        <v>1082</v>
      </c>
      <c r="M1602" t="s">
        <v>1087</v>
      </c>
      <c r="N1602">
        <v>0.252</v>
      </c>
      <c r="O1602" t="str">
        <f>B1602 &amp; E1602 &amp; D1602</f>
        <v>10EUN-272</v>
      </c>
      <c r="P1602">
        <v>9.7923913043478301E-7</v>
      </c>
      <c r="Q1602">
        <v>10300502</v>
      </c>
    </row>
    <row r="1603" spans="1:17" x14ac:dyDescent="0.25">
      <c r="A1603">
        <v>12736411</v>
      </c>
      <c r="B1603">
        <v>10</v>
      </c>
      <c r="D1603" t="s">
        <v>78</v>
      </c>
      <c r="E1603" t="s">
        <v>287</v>
      </c>
      <c r="F1603" t="s">
        <v>1158</v>
      </c>
      <c r="G1603" t="s">
        <v>1159</v>
      </c>
      <c r="H1603">
        <v>1.8929600000000001E-2</v>
      </c>
      <c r="I1603" t="s">
        <v>1080</v>
      </c>
      <c r="J1603">
        <v>1.8929600000000001E-2</v>
      </c>
      <c r="K1603" t="s">
        <v>1356</v>
      </c>
      <c r="L1603" t="s">
        <v>1082</v>
      </c>
      <c r="M1603" t="s">
        <v>1084</v>
      </c>
      <c r="N1603">
        <v>0.157</v>
      </c>
      <c r="O1603" t="str">
        <f>B1603 &amp; E1603 &amp; D1603</f>
        <v>10EUN-271</v>
      </c>
      <c r="P1603">
        <v>3.2303773913043499E-5</v>
      </c>
      <c r="Q1603">
        <v>10300602</v>
      </c>
    </row>
    <row r="1604" spans="1:17" x14ac:dyDescent="0.25">
      <c r="A1604">
        <v>12736411</v>
      </c>
      <c r="B1604">
        <v>10</v>
      </c>
      <c r="D1604" t="s">
        <v>78</v>
      </c>
      <c r="E1604" t="s">
        <v>287</v>
      </c>
      <c r="F1604" t="s">
        <v>80</v>
      </c>
      <c r="G1604" t="s">
        <v>81</v>
      </c>
      <c r="H1604">
        <v>0.34417500000000001</v>
      </c>
      <c r="I1604" t="s">
        <v>1080</v>
      </c>
      <c r="J1604">
        <v>0.34417500000000001</v>
      </c>
      <c r="K1604" t="s">
        <v>1364</v>
      </c>
      <c r="L1604" t="s">
        <v>1082</v>
      </c>
      <c r="M1604" t="s">
        <v>1084</v>
      </c>
      <c r="N1604">
        <v>0.157</v>
      </c>
      <c r="O1604" t="str">
        <f>B1604 &amp; E1604 &amp; D1604</f>
        <v>10EUN-271</v>
      </c>
      <c r="P1604">
        <v>5.8734211956521702E-4</v>
      </c>
      <c r="Q1604">
        <v>10300602</v>
      </c>
    </row>
    <row r="1605" spans="1:17" x14ac:dyDescent="0.25">
      <c r="A1605">
        <v>12736411</v>
      </c>
      <c r="B1605">
        <v>10</v>
      </c>
      <c r="D1605" t="s">
        <v>78</v>
      </c>
      <c r="E1605" t="s">
        <v>287</v>
      </c>
      <c r="F1605" t="s">
        <v>1155</v>
      </c>
      <c r="G1605" t="s">
        <v>1156</v>
      </c>
      <c r="H1605">
        <v>0.289107</v>
      </c>
      <c r="I1605" t="s">
        <v>1080</v>
      </c>
      <c r="J1605">
        <v>0.289107</v>
      </c>
      <c r="K1605" t="s">
        <v>1357</v>
      </c>
      <c r="L1605" t="s">
        <v>1082</v>
      </c>
      <c r="M1605" t="s">
        <v>1084</v>
      </c>
      <c r="N1605">
        <v>0.157</v>
      </c>
      <c r="O1605" t="str">
        <f>B1605 &amp; E1605 &amp; D1605</f>
        <v>10EUN-271</v>
      </c>
      <c r="P1605">
        <v>4.9336738043478305E-4</v>
      </c>
      <c r="Q1605">
        <v>10300602</v>
      </c>
    </row>
    <row r="1606" spans="1:17" x14ac:dyDescent="0.25">
      <c r="A1606">
        <v>12736411</v>
      </c>
      <c r="B1606">
        <v>10</v>
      </c>
      <c r="D1606" t="s">
        <v>83</v>
      </c>
      <c r="E1606" t="s">
        <v>288</v>
      </c>
      <c r="F1606" t="s">
        <v>1158</v>
      </c>
      <c r="G1606" t="s">
        <v>1159</v>
      </c>
      <c r="H1606">
        <v>1.84E-5</v>
      </c>
      <c r="I1606" t="s">
        <v>1080</v>
      </c>
      <c r="J1606">
        <v>1.84E-5</v>
      </c>
      <c r="K1606" t="s">
        <v>1446</v>
      </c>
      <c r="L1606" t="s">
        <v>1082</v>
      </c>
      <c r="M1606" t="s">
        <v>1094</v>
      </c>
      <c r="N1606">
        <v>0.25</v>
      </c>
      <c r="O1606" t="str">
        <f>B1606 &amp; E1606 &amp; D1606</f>
        <v>10EUN-282</v>
      </c>
      <c r="P1606">
        <v>4.9999999999999998E-8</v>
      </c>
      <c r="Q1606">
        <v>10300502</v>
      </c>
    </row>
    <row r="1607" spans="1:17" x14ac:dyDescent="0.25">
      <c r="A1607">
        <v>12736411</v>
      </c>
      <c r="B1607">
        <v>10</v>
      </c>
      <c r="D1607" t="s">
        <v>83</v>
      </c>
      <c r="E1607" t="s">
        <v>288</v>
      </c>
      <c r="F1607" t="s">
        <v>80</v>
      </c>
      <c r="G1607" t="s">
        <v>81</v>
      </c>
      <c r="H1607">
        <v>1.08E-3</v>
      </c>
      <c r="I1607" t="s">
        <v>1080</v>
      </c>
      <c r="J1607">
        <v>1.08E-3</v>
      </c>
      <c r="K1607" t="s">
        <v>1178</v>
      </c>
      <c r="L1607" t="s">
        <v>1082</v>
      </c>
      <c r="M1607" t="s">
        <v>1087</v>
      </c>
      <c r="N1607">
        <v>0.25</v>
      </c>
      <c r="O1607" t="str">
        <f>B1607 &amp; E1607 &amp; D1607</f>
        <v>10EUN-282</v>
      </c>
      <c r="P1607">
        <v>2.9347826086956498E-6</v>
      </c>
      <c r="Q1607">
        <v>10300502</v>
      </c>
    </row>
    <row r="1608" spans="1:17" x14ac:dyDescent="0.25">
      <c r="A1608">
        <v>12736411</v>
      </c>
      <c r="B1608">
        <v>10</v>
      </c>
      <c r="D1608" t="s">
        <v>83</v>
      </c>
      <c r="E1608" t="s">
        <v>288</v>
      </c>
      <c r="F1608" t="s">
        <v>1155</v>
      </c>
      <c r="G1608" t="s">
        <v>1156</v>
      </c>
      <c r="H1608">
        <v>2.7E-4</v>
      </c>
      <c r="I1608" t="s">
        <v>1080</v>
      </c>
      <c r="J1608">
        <v>2.7E-4</v>
      </c>
      <c r="K1608" t="s">
        <v>467</v>
      </c>
      <c r="L1608" t="s">
        <v>1082</v>
      </c>
      <c r="M1608" t="s">
        <v>1087</v>
      </c>
      <c r="N1608">
        <v>0.25</v>
      </c>
      <c r="O1608" t="str">
        <f>B1608 &amp; E1608 &amp; D1608</f>
        <v>10EUN-282</v>
      </c>
      <c r="P1608">
        <v>7.3369565217391298E-7</v>
      </c>
      <c r="Q1608">
        <v>10300502</v>
      </c>
    </row>
    <row r="1609" spans="1:17" x14ac:dyDescent="0.25">
      <c r="A1609">
        <v>12736411</v>
      </c>
      <c r="B1609">
        <v>10</v>
      </c>
      <c r="D1609" t="s">
        <v>78</v>
      </c>
      <c r="E1609" t="s">
        <v>288</v>
      </c>
      <c r="F1609" t="s">
        <v>1158</v>
      </c>
      <c r="G1609" t="s">
        <v>1159</v>
      </c>
      <c r="H1609">
        <v>1.8929600000000001E-2</v>
      </c>
      <c r="I1609" t="s">
        <v>1080</v>
      </c>
      <c r="J1609">
        <v>1.8929600000000001E-2</v>
      </c>
      <c r="K1609" t="s">
        <v>1356</v>
      </c>
      <c r="L1609" t="s">
        <v>1082</v>
      </c>
      <c r="M1609" t="s">
        <v>1084</v>
      </c>
      <c r="N1609">
        <v>0.157</v>
      </c>
      <c r="O1609" t="str">
        <f>B1609 &amp; E1609 &amp; D1609</f>
        <v>10EUN-281</v>
      </c>
      <c r="P1609">
        <v>3.2303773913043499E-5</v>
      </c>
      <c r="Q1609">
        <v>10300602</v>
      </c>
    </row>
    <row r="1610" spans="1:17" x14ac:dyDescent="0.25">
      <c r="A1610">
        <v>12736411</v>
      </c>
      <c r="B1610">
        <v>10</v>
      </c>
      <c r="D1610" t="s">
        <v>78</v>
      </c>
      <c r="E1610" t="s">
        <v>288</v>
      </c>
      <c r="F1610" t="s">
        <v>80</v>
      </c>
      <c r="G1610" t="s">
        <v>81</v>
      </c>
      <c r="H1610">
        <v>0.34417500000000001</v>
      </c>
      <c r="I1610" t="s">
        <v>1080</v>
      </c>
      <c r="J1610">
        <v>0.34417500000000001</v>
      </c>
      <c r="K1610" t="s">
        <v>1364</v>
      </c>
      <c r="L1610" t="s">
        <v>1082</v>
      </c>
      <c r="M1610" t="s">
        <v>1084</v>
      </c>
      <c r="N1610">
        <v>0.157</v>
      </c>
      <c r="O1610" t="str">
        <f>B1610 &amp; E1610 &amp; D1610</f>
        <v>10EUN-281</v>
      </c>
      <c r="P1610">
        <v>5.8734211956521702E-4</v>
      </c>
      <c r="Q1610">
        <v>10300602</v>
      </c>
    </row>
    <row r="1611" spans="1:17" x14ac:dyDescent="0.25">
      <c r="A1611">
        <v>12736411</v>
      </c>
      <c r="B1611">
        <v>10</v>
      </c>
      <c r="D1611" t="s">
        <v>78</v>
      </c>
      <c r="E1611" t="s">
        <v>288</v>
      </c>
      <c r="F1611" t="s">
        <v>1155</v>
      </c>
      <c r="G1611" t="s">
        <v>1156</v>
      </c>
      <c r="H1611">
        <v>0.289107</v>
      </c>
      <c r="I1611" t="s">
        <v>1080</v>
      </c>
      <c r="J1611">
        <v>0.289107</v>
      </c>
      <c r="K1611" t="s">
        <v>1357</v>
      </c>
      <c r="L1611" t="s">
        <v>1082</v>
      </c>
      <c r="M1611" t="s">
        <v>1084</v>
      </c>
      <c r="N1611">
        <v>0.157</v>
      </c>
      <c r="O1611" t="str">
        <f>B1611 &amp; E1611 &amp; D1611</f>
        <v>10EUN-281</v>
      </c>
      <c r="P1611">
        <v>4.9336738043478305E-4</v>
      </c>
      <c r="Q1611">
        <v>10300602</v>
      </c>
    </row>
    <row r="1612" spans="1:17" x14ac:dyDescent="0.25">
      <c r="A1612">
        <v>12736411</v>
      </c>
      <c r="B1612">
        <v>10</v>
      </c>
      <c r="D1612" t="s">
        <v>83</v>
      </c>
      <c r="E1612" t="s">
        <v>289</v>
      </c>
      <c r="F1612" t="s">
        <v>1158</v>
      </c>
      <c r="G1612" t="s">
        <v>1159</v>
      </c>
      <c r="H1612">
        <v>0</v>
      </c>
      <c r="I1612" t="s">
        <v>1080</v>
      </c>
      <c r="J1612">
        <v>0</v>
      </c>
      <c r="K1612" t="s">
        <v>1446</v>
      </c>
      <c r="L1612" t="s">
        <v>1082</v>
      </c>
      <c r="M1612" t="s">
        <v>1094</v>
      </c>
      <c r="N1612">
        <v>0.252</v>
      </c>
      <c r="O1612" t="str">
        <f>B1612 &amp; E1612 &amp; D1612</f>
        <v>10EUN-292</v>
      </c>
      <c r="P1612">
        <v>0</v>
      </c>
      <c r="Q1612">
        <v>10300503</v>
      </c>
    </row>
    <row r="1613" spans="1:17" x14ac:dyDescent="0.25">
      <c r="A1613">
        <v>12736411</v>
      </c>
      <c r="B1613">
        <v>10</v>
      </c>
      <c r="D1613" t="s">
        <v>83</v>
      </c>
      <c r="E1613" t="s">
        <v>289</v>
      </c>
      <c r="F1613" t="s">
        <v>80</v>
      </c>
      <c r="G1613" t="s">
        <v>81</v>
      </c>
      <c r="H1613">
        <v>0</v>
      </c>
      <c r="I1613" t="s">
        <v>1080</v>
      </c>
      <c r="J1613">
        <v>0</v>
      </c>
      <c r="K1613" t="s">
        <v>1178</v>
      </c>
      <c r="L1613" t="s">
        <v>1082</v>
      </c>
      <c r="M1613" t="s">
        <v>1087</v>
      </c>
      <c r="N1613">
        <v>0.252</v>
      </c>
      <c r="O1613" t="str">
        <f>B1613 &amp; E1613 &amp; D1613</f>
        <v>10EUN-292</v>
      </c>
      <c r="P1613">
        <v>0</v>
      </c>
      <c r="Q1613">
        <v>10300503</v>
      </c>
    </row>
    <row r="1614" spans="1:17" x14ac:dyDescent="0.25">
      <c r="A1614">
        <v>12736411</v>
      </c>
      <c r="B1614">
        <v>10</v>
      </c>
      <c r="D1614" t="s">
        <v>83</v>
      </c>
      <c r="E1614" t="s">
        <v>289</v>
      </c>
      <c r="F1614" t="s">
        <v>1155</v>
      </c>
      <c r="G1614" t="s">
        <v>1156</v>
      </c>
      <c r="H1614">
        <v>0</v>
      </c>
      <c r="I1614" t="s">
        <v>1080</v>
      </c>
      <c r="J1614">
        <v>0</v>
      </c>
      <c r="K1614" t="s">
        <v>467</v>
      </c>
      <c r="L1614" t="s">
        <v>1082</v>
      </c>
      <c r="M1614" t="s">
        <v>1087</v>
      </c>
      <c r="N1614">
        <v>0.252</v>
      </c>
      <c r="O1614" t="str">
        <f>B1614 &amp; E1614 &amp; D1614</f>
        <v>10EUN-292</v>
      </c>
      <c r="P1614">
        <v>0</v>
      </c>
      <c r="Q1614">
        <v>10300503</v>
      </c>
    </row>
    <row r="1615" spans="1:17" x14ac:dyDescent="0.25">
      <c r="A1615">
        <v>12736411</v>
      </c>
      <c r="B1615">
        <v>10</v>
      </c>
      <c r="D1615" t="s">
        <v>78</v>
      </c>
      <c r="E1615" t="s">
        <v>289</v>
      </c>
      <c r="F1615" t="s">
        <v>1158</v>
      </c>
      <c r="G1615" t="s">
        <v>1159</v>
      </c>
      <c r="H1615">
        <v>1.6225400000000001E-2</v>
      </c>
      <c r="I1615" t="s">
        <v>1080</v>
      </c>
      <c r="J1615">
        <v>1.6225400000000001E-2</v>
      </c>
      <c r="K1615" t="s">
        <v>1356</v>
      </c>
      <c r="L1615" t="s">
        <v>1082</v>
      </c>
      <c r="M1615" t="s">
        <v>1084</v>
      </c>
      <c r="N1615">
        <v>0.157</v>
      </c>
      <c r="O1615" t="str">
        <f>B1615 &amp; E1615 &amp; D1615</f>
        <v>10EUN-291</v>
      </c>
      <c r="P1615">
        <v>2.7688997826086999E-5</v>
      </c>
      <c r="Q1615">
        <v>10300603</v>
      </c>
    </row>
    <row r="1616" spans="1:17" x14ac:dyDescent="0.25">
      <c r="A1616">
        <v>12736411</v>
      </c>
      <c r="B1616">
        <v>10</v>
      </c>
      <c r="D1616" t="s">
        <v>78</v>
      </c>
      <c r="E1616" t="s">
        <v>289</v>
      </c>
      <c r="F1616" t="s">
        <v>80</v>
      </c>
      <c r="G1616" t="s">
        <v>81</v>
      </c>
      <c r="H1616">
        <v>0.29500700000000002</v>
      </c>
      <c r="I1616" t="s">
        <v>1080</v>
      </c>
      <c r="J1616">
        <v>0.29500700000000002</v>
      </c>
      <c r="K1616" t="s">
        <v>1364</v>
      </c>
      <c r="L1616" t="s">
        <v>1082</v>
      </c>
      <c r="M1616" t="s">
        <v>1084</v>
      </c>
      <c r="N1616">
        <v>0.157</v>
      </c>
      <c r="O1616" t="str">
        <f>B1616 &amp; E1616 &amp; D1616</f>
        <v>10EUN-291</v>
      </c>
      <c r="P1616">
        <v>5.0343585869565201E-4</v>
      </c>
      <c r="Q1616">
        <v>10300603</v>
      </c>
    </row>
    <row r="1617" spans="1:17" x14ac:dyDescent="0.25">
      <c r="A1617">
        <v>12736411</v>
      </c>
      <c r="B1617">
        <v>10</v>
      </c>
      <c r="D1617" t="s">
        <v>78</v>
      </c>
      <c r="E1617" t="s">
        <v>289</v>
      </c>
      <c r="F1617" t="s">
        <v>1155</v>
      </c>
      <c r="G1617" t="s">
        <v>1156</v>
      </c>
      <c r="H1617">
        <v>0.247806</v>
      </c>
      <c r="I1617" t="s">
        <v>1080</v>
      </c>
      <c r="J1617">
        <v>0.247806</v>
      </c>
      <c r="K1617" t="s">
        <v>1357</v>
      </c>
      <c r="L1617" t="s">
        <v>1082</v>
      </c>
      <c r="M1617" t="s">
        <v>1084</v>
      </c>
      <c r="N1617">
        <v>0.157</v>
      </c>
      <c r="O1617" t="str">
        <f>B1617 &amp; E1617 &amp; D1617</f>
        <v>10EUN-291</v>
      </c>
      <c r="P1617">
        <v>4.22886326086957E-4</v>
      </c>
      <c r="Q1617">
        <v>10300603</v>
      </c>
    </row>
    <row r="1618" spans="1:17" x14ac:dyDescent="0.25">
      <c r="A1618">
        <v>12736411</v>
      </c>
      <c r="B1618">
        <v>10</v>
      </c>
      <c r="D1618" t="s">
        <v>290</v>
      </c>
      <c r="E1618" t="s">
        <v>291</v>
      </c>
      <c r="F1618" t="s">
        <v>1158</v>
      </c>
      <c r="G1618" t="s">
        <v>1159</v>
      </c>
      <c r="H1618">
        <v>2.7970000000000002E-4</v>
      </c>
      <c r="I1618" t="s">
        <v>1080</v>
      </c>
      <c r="J1618">
        <v>2.7970000000000002E-4</v>
      </c>
      <c r="K1618" t="s">
        <v>1356</v>
      </c>
      <c r="L1618" t="s">
        <v>1082</v>
      </c>
      <c r="M1618" t="s">
        <v>1084</v>
      </c>
      <c r="N1618">
        <v>1.7999999999999999E-2</v>
      </c>
      <c r="O1618" t="str">
        <f>B1618 &amp; E1618 &amp; D1618</f>
        <v>10EUN-2962206 F</v>
      </c>
      <c r="P1618">
        <v>5.4723913043478297E-8</v>
      </c>
      <c r="Q1618">
        <v>10300603</v>
      </c>
    </row>
    <row r="1619" spans="1:17" x14ac:dyDescent="0.25">
      <c r="A1619">
        <v>12736411</v>
      </c>
      <c r="B1619">
        <v>10</v>
      </c>
      <c r="D1619" t="s">
        <v>290</v>
      </c>
      <c r="E1619" t="s">
        <v>291</v>
      </c>
      <c r="F1619" t="s">
        <v>80</v>
      </c>
      <c r="G1619" t="s">
        <v>81</v>
      </c>
      <c r="H1619">
        <v>3.7599999999999999E-3</v>
      </c>
      <c r="I1619" t="s">
        <v>1080</v>
      </c>
      <c r="J1619">
        <v>3.7599999999999999E-3</v>
      </c>
      <c r="K1619" t="s">
        <v>1195</v>
      </c>
      <c r="L1619" t="s">
        <v>1082</v>
      </c>
      <c r="M1619" t="s">
        <v>1088</v>
      </c>
      <c r="N1619">
        <v>1.7999999999999999E-2</v>
      </c>
      <c r="O1619" t="str">
        <f>B1619 &amp; E1619 &amp; D1619</f>
        <v>10EUN-2962206 F</v>
      </c>
      <c r="P1619">
        <v>7.3565217391304397E-7</v>
      </c>
      <c r="Q1619">
        <v>10300603</v>
      </c>
    </row>
    <row r="1620" spans="1:17" x14ac:dyDescent="0.25">
      <c r="A1620">
        <v>12736411</v>
      </c>
      <c r="B1620">
        <v>10</v>
      </c>
      <c r="D1620" t="s">
        <v>290</v>
      </c>
      <c r="E1620" t="s">
        <v>291</v>
      </c>
      <c r="F1620" t="s">
        <v>1155</v>
      </c>
      <c r="G1620" t="s">
        <v>1156</v>
      </c>
      <c r="H1620">
        <v>1.6000000000000001E-3</v>
      </c>
      <c r="I1620" t="s">
        <v>1080</v>
      </c>
      <c r="J1620">
        <v>1.6000000000000001E-3</v>
      </c>
      <c r="K1620" t="s">
        <v>1196</v>
      </c>
      <c r="L1620" t="s">
        <v>1082</v>
      </c>
      <c r="M1620" t="s">
        <v>1088</v>
      </c>
      <c r="N1620">
        <v>1.7999999999999999E-2</v>
      </c>
      <c r="O1620" t="str">
        <f>B1620 &amp; E1620 &amp; D1620</f>
        <v>10EUN-2962206 F</v>
      </c>
      <c r="P1620">
        <v>3.1304347826087002E-7</v>
      </c>
      <c r="Q1620">
        <v>10300603</v>
      </c>
    </row>
    <row r="1621" spans="1:17" x14ac:dyDescent="0.25">
      <c r="A1621">
        <v>12736411</v>
      </c>
      <c r="B1621">
        <v>10</v>
      </c>
      <c r="D1621" t="s">
        <v>292</v>
      </c>
      <c r="E1621" t="s">
        <v>293</v>
      </c>
      <c r="F1621" t="s">
        <v>1158</v>
      </c>
      <c r="G1621" t="s">
        <v>1159</v>
      </c>
      <c r="H1621">
        <v>2.4879999999999998E-4</v>
      </c>
      <c r="I1621" t="s">
        <v>1080</v>
      </c>
      <c r="J1621">
        <v>2.4879999999999998E-4</v>
      </c>
      <c r="K1621" t="s">
        <v>1356</v>
      </c>
      <c r="L1621" t="s">
        <v>1082</v>
      </c>
      <c r="M1621" t="s">
        <v>1084</v>
      </c>
      <c r="N1621">
        <v>0.20699999999999999</v>
      </c>
      <c r="O1621" t="str">
        <f>B1621 &amp; E1621 &amp; D1621</f>
        <v>10EUN-300Bell Hall</v>
      </c>
      <c r="P1621">
        <v>5.5980000000000002E-7</v>
      </c>
      <c r="Q1621">
        <v>10300603</v>
      </c>
    </row>
    <row r="1622" spans="1:17" x14ac:dyDescent="0.25">
      <c r="A1622">
        <v>12736411</v>
      </c>
      <c r="B1622">
        <v>10</v>
      </c>
      <c r="D1622" t="s">
        <v>292</v>
      </c>
      <c r="E1622" t="s">
        <v>293</v>
      </c>
      <c r="F1622" t="s">
        <v>80</v>
      </c>
      <c r="G1622" t="s">
        <v>81</v>
      </c>
      <c r="H1622">
        <v>4.2300000000000003E-3</v>
      </c>
      <c r="I1622" t="s">
        <v>1080</v>
      </c>
      <c r="J1622">
        <v>4.2300000000000003E-3</v>
      </c>
      <c r="K1622" t="s">
        <v>1195</v>
      </c>
      <c r="L1622" t="s">
        <v>1082</v>
      </c>
      <c r="M1622" t="s">
        <v>1088</v>
      </c>
      <c r="N1622">
        <v>0.20699999999999999</v>
      </c>
      <c r="O1622" t="str">
        <f>B1622 &amp; E1622 &amp; D1622</f>
        <v>10EUN-300Bell Hall</v>
      </c>
      <c r="P1622">
        <v>9.5174999999999999E-6</v>
      </c>
      <c r="Q1622">
        <v>10300603</v>
      </c>
    </row>
    <row r="1623" spans="1:17" x14ac:dyDescent="0.25">
      <c r="A1623">
        <v>12736411</v>
      </c>
      <c r="B1623">
        <v>10</v>
      </c>
      <c r="D1623" t="s">
        <v>292</v>
      </c>
      <c r="E1623" t="s">
        <v>293</v>
      </c>
      <c r="F1623" t="s">
        <v>1155</v>
      </c>
      <c r="G1623" t="s">
        <v>1156</v>
      </c>
      <c r="H1623">
        <v>1.8E-3</v>
      </c>
      <c r="I1623" t="s">
        <v>1080</v>
      </c>
      <c r="J1623">
        <v>1.8E-3</v>
      </c>
      <c r="K1623" t="s">
        <v>1196</v>
      </c>
      <c r="L1623" t="s">
        <v>1082</v>
      </c>
      <c r="M1623" t="s">
        <v>1088</v>
      </c>
      <c r="N1623">
        <v>0.20699999999999999</v>
      </c>
      <c r="O1623" t="str">
        <f>B1623 &amp; E1623 &amp; D1623</f>
        <v>10EUN-300Bell Hall</v>
      </c>
      <c r="P1623">
        <v>4.0500000000000002E-6</v>
      </c>
      <c r="Q1623">
        <v>10300603</v>
      </c>
    </row>
    <row r="1624" spans="1:17" x14ac:dyDescent="0.25">
      <c r="A1624">
        <v>12736411</v>
      </c>
      <c r="B1624">
        <v>10</v>
      </c>
      <c r="D1624" t="s">
        <v>294</v>
      </c>
      <c r="E1624" t="s">
        <v>295</v>
      </c>
      <c r="F1624" t="s">
        <v>1158</v>
      </c>
      <c r="G1624" t="s">
        <v>1159</v>
      </c>
      <c r="H1624">
        <v>9.0410000000000002E-4</v>
      </c>
      <c r="I1624" t="s">
        <v>1080</v>
      </c>
      <c r="J1624">
        <v>9.0410000000000002E-4</v>
      </c>
      <c r="K1624" t="s">
        <v>1356</v>
      </c>
      <c r="L1624" t="s">
        <v>1082</v>
      </c>
      <c r="M1624" t="s">
        <v>1084</v>
      </c>
      <c r="N1624">
        <v>4.3999999999999997E-2</v>
      </c>
      <c r="O1624" t="str">
        <f>B1624 &amp; E1624 &amp; D1624</f>
        <v>10EUN-312Amsterdam Hall</v>
      </c>
      <c r="P1624">
        <v>4.32395652173913E-7</v>
      </c>
      <c r="Q1624">
        <v>10300603</v>
      </c>
    </row>
    <row r="1625" spans="1:17" x14ac:dyDescent="0.25">
      <c r="A1625">
        <v>12736411</v>
      </c>
      <c r="B1625">
        <v>10</v>
      </c>
      <c r="D1625" t="s">
        <v>294</v>
      </c>
      <c r="E1625" t="s">
        <v>295</v>
      </c>
      <c r="F1625" t="s">
        <v>80</v>
      </c>
      <c r="G1625" t="s">
        <v>81</v>
      </c>
      <c r="H1625">
        <v>1.6438299999999999E-2</v>
      </c>
      <c r="I1625" t="s">
        <v>1080</v>
      </c>
      <c r="J1625">
        <v>1.6438299999999999E-2</v>
      </c>
      <c r="K1625" t="s">
        <v>1364</v>
      </c>
      <c r="L1625" t="s">
        <v>1082</v>
      </c>
      <c r="M1625" t="s">
        <v>1084</v>
      </c>
      <c r="N1625">
        <v>4.3999999999999997E-2</v>
      </c>
      <c r="O1625" t="str">
        <f>B1625 &amp; E1625 &amp; D1625</f>
        <v>10EUN-312Amsterdam Hall</v>
      </c>
      <c r="P1625">
        <v>7.86179565217391E-6</v>
      </c>
      <c r="Q1625">
        <v>10300603</v>
      </c>
    </row>
    <row r="1626" spans="1:17" x14ac:dyDescent="0.25">
      <c r="A1626">
        <v>12736411</v>
      </c>
      <c r="B1626">
        <v>10</v>
      </c>
      <c r="D1626" t="s">
        <v>294</v>
      </c>
      <c r="E1626" t="s">
        <v>295</v>
      </c>
      <c r="F1626" t="s">
        <v>1155</v>
      </c>
      <c r="G1626" t="s">
        <v>1156</v>
      </c>
      <c r="H1626">
        <v>1.38082E-2</v>
      </c>
      <c r="I1626" t="s">
        <v>1080</v>
      </c>
      <c r="J1626">
        <v>1.38082E-2</v>
      </c>
      <c r="K1626" t="s">
        <v>1357</v>
      </c>
      <c r="L1626" t="s">
        <v>1082</v>
      </c>
      <c r="M1626" t="s">
        <v>1084</v>
      </c>
      <c r="N1626">
        <v>4.3999999999999997E-2</v>
      </c>
      <c r="O1626" t="str">
        <f>B1626 &amp; E1626 &amp; D1626</f>
        <v>10EUN-312Amsterdam Hall</v>
      </c>
      <c r="P1626">
        <v>6.6039217391304403E-6</v>
      </c>
      <c r="Q1626">
        <v>10300603</v>
      </c>
    </row>
    <row r="1627" spans="1:17" x14ac:dyDescent="0.25">
      <c r="A1627">
        <v>12736411</v>
      </c>
      <c r="B1627">
        <v>10</v>
      </c>
      <c r="D1627" t="s">
        <v>294</v>
      </c>
      <c r="E1627" t="s">
        <v>296</v>
      </c>
      <c r="F1627" t="s">
        <v>1158</v>
      </c>
      <c r="G1627" t="s">
        <v>1159</v>
      </c>
      <c r="H1627">
        <v>9.0410000000000002E-4</v>
      </c>
      <c r="I1627" t="s">
        <v>1080</v>
      </c>
      <c r="J1627">
        <v>9.0410000000000002E-4</v>
      </c>
      <c r="K1627" t="s">
        <v>1356</v>
      </c>
      <c r="L1627" t="s">
        <v>1082</v>
      </c>
      <c r="M1627" t="s">
        <v>1084</v>
      </c>
      <c r="N1627">
        <v>4.3999999999999997E-2</v>
      </c>
      <c r="O1627" t="str">
        <f>B1627 &amp; E1627 &amp; D1627</f>
        <v>10EUN-313Amsterdam Hall</v>
      </c>
      <c r="P1627">
        <v>4.32395652173913E-7</v>
      </c>
      <c r="Q1627">
        <v>10300603</v>
      </c>
    </row>
    <row r="1628" spans="1:17" x14ac:dyDescent="0.25">
      <c r="A1628">
        <v>12736411</v>
      </c>
      <c r="B1628">
        <v>10</v>
      </c>
      <c r="D1628" t="s">
        <v>294</v>
      </c>
      <c r="E1628" t="s">
        <v>296</v>
      </c>
      <c r="F1628" t="s">
        <v>80</v>
      </c>
      <c r="G1628" t="s">
        <v>81</v>
      </c>
      <c r="H1628">
        <v>1.6438299999999999E-2</v>
      </c>
      <c r="I1628" t="s">
        <v>1080</v>
      </c>
      <c r="J1628">
        <v>1.6438299999999999E-2</v>
      </c>
      <c r="K1628" t="s">
        <v>1364</v>
      </c>
      <c r="L1628" t="s">
        <v>1082</v>
      </c>
      <c r="M1628" t="s">
        <v>1084</v>
      </c>
      <c r="N1628">
        <v>4.3999999999999997E-2</v>
      </c>
      <c r="O1628" t="str">
        <f>B1628 &amp; E1628 &amp; D1628</f>
        <v>10EUN-313Amsterdam Hall</v>
      </c>
      <c r="P1628">
        <v>7.86179565217391E-6</v>
      </c>
      <c r="Q1628">
        <v>10300603</v>
      </c>
    </row>
    <row r="1629" spans="1:17" x14ac:dyDescent="0.25">
      <c r="A1629">
        <v>12736411</v>
      </c>
      <c r="B1629">
        <v>10</v>
      </c>
      <c r="D1629" t="s">
        <v>294</v>
      </c>
      <c r="E1629" t="s">
        <v>296</v>
      </c>
      <c r="F1629" t="s">
        <v>1155</v>
      </c>
      <c r="G1629" t="s">
        <v>1156</v>
      </c>
      <c r="H1629">
        <v>1.38082E-2</v>
      </c>
      <c r="I1629" t="s">
        <v>1080</v>
      </c>
      <c r="J1629">
        <v>1.38082E-2</v>
      </c>
      <c r="K1629" t="s">
        <v>1357</v>
      </c>
      <c r="L1629" t="s">
        <v>1082</v>
      </c>
      <c r="M1629" t="s">
        <v>1084</v>
      </c>
      <c r="N1629">
        <v>4.3999999999999997E-2</v>
      </c>
      <c r="O1629" t="str">
        <f>B1629 &amp; E1629 &amp; D1629</f>
        <v>10EUN-313Amsterdam Hall</v>
      </c>
      <c r="P1629">
        <v>6.6039217391304403E-6</v>
      </c>
      <c r="Q1629">
        <v>10300603</v>
      </c>
    </row>
    <row r="1630" spans="1:17" x14ac:dyDescent="0.25">
      <c r="A1630">
        <v>12736411</v>
      </c>
      <c r="B1630">
        <v>10</v>
      </c>
      <c r="D1630" t="s">
        <v>294</v>
      </c>
      <c r="E1630" t="s">
        <v>297</v>
      </c>
      <c r="F1630" t="s">
        <v>1158</v>
      </c>
      <c r="G1630" t="s">
        <v>1159</v>
      </c>
      <c r="H1630">
        <v>4.7466000000000001E-3</v>
      </c>
      <c r="I1630" t="s">
        <v>1080</v>
      </c>
      <c r="J1630">
        <v>4.7466000000000001E-3</v>
      </c>
      <c r="K1630" t="s">
        <v>1356</v>
      </c>
      <c r="L1630" t="s">
        <v>1082</v>
      </c>
      <c r="M1630" t="s">
        <v>1084</v>
      </c>
      <c r="N1630">
        <v>4.3999999999999997E-2</v>
      </c>
      <c r="O1630" t="str">
        <f>B1630 &amp; E1630 &amp; D1630</f>
        <v>10EUN-314Amsterdam Hall</v>
      </c>
      <c r="P1630">
        <v>2.2701130434782599E-6</v>
      </c>
      <c r="Q1630">
        <v>10300603</v>
      </c>
    </row>
    <row r="1631" spans="1:17" x14ac:dyDescent="0.25">
      <c r="A1631">
        <v>12736411</v>
      </c>
      <c r="B1631">
        <v>10</v>
      </c>
      <c r="D1631" t="s">
        <v>294</v>
      </c>
      <c r="E1631" t="s">
        <v>297</v>
      </c>
      <c r="F1631" t="s">
        <v>80</v>
      </c>
      <c r="G1631" t="s">
        <v>81</v>
      </c>
      <c r="H1631">
        <v>8.63009E-2</v>
      </c>
      <c r="I1631" t="s">
        <v>1080</v>
      </c>
      <c r="J1631">
        <v>8.63009E-2</v>
      </c>
      <c r="K1631" t="s">
        <v>1364</v>
      </c>
      <c r="L1631" t="s">
        <v>1082</v>
      </c>
      <c r="M1631" t="s">
        <v>1084</v>
      </c>
      <c r="N1631">
        <v>4.3999999999999997E-2</v>
      </c>
      <c r="O1631" t="str">
        <f>B1631 &amp; E1631 &amp; D1631</f>
        <v>10EUN-314Amsterdam Hall</v>
      </c>
      <c r="P1631">
        <v>4.1274343478260901E-5</v>
      </c>
      <c r="Q1631">
        <v>10300603</v>
      </c>
    </row>
    <row r="1632" spans="1:17" x14ac:dyDescent="0.25">
      <c r="A1632">
        <v>12736411</v>
      </c>
      <c r="B1632">
        <v>10</v>
      </c>
      <c r="D1632" t="s">
        <v>294</v>
      </c>
      <c r="E1632" t="s">
        <v>297</v>
      </c>
      <c r="F1632" t="s">
        <v>1155</v>
      </c>
      <c r="G1632" t="s">
        <v>1156</v>
      </c>
      <c r="H1632">
        <v>7.2492799999999996E-2</v>
      </c>
      <c r="I1632" t="s">
        <v>1080</v>
      </c>
      <c r="J1632">
        <v>7.2492799999999996E-2</v>
      </c>
      <c r="K1632" t="s">
        <v>1357</v>
      </c>
      <c r="L1632" t="s">
        <v>1082</v>
      </c>
      <c r="M1632" t="s">
        <v>1084</v>
      </c>
      <c r="N1632">
        <v>4.3999999999999997E-2</v>
      </c>
      <c r="O1632" t="str">
        <f>B1632 &amp; E1632 &amp; D1632</f>
        <v>10EUN-314Amsterdam Hall</v>
      </c>
      <c r="P1632">
        <v>3.4670469565217403E-5</v>
      </c>
      <c r="Q1632">
        <v>10300603</v>
      </c>
    </row>
    <row r="1633" spans="1:17" x14ac:dyDescent="0.25">
      <c r="A1633">
        <v>12736411</v>
      </c>
      <c r="B1633">
        <v>10</v>
      </c>
      <c r="D1633" t="s">
        <v>294</v>
      </c>
      <c r="E1633" t="s">
        <v>298</v>
      </c>
      <c r="F1633" t="s">
        <v>1158</v>
      </c>
      <c r="G1633" t="s">
        <v>1159</v>
      </c>
      <c r="H1633">
        <v>4.7466000000000001E-3</v>
      </c>
      <c r="I1633" t="s">
        <v>1080</v>
      </c>
      <c r="J1633">
        <v>4.7466000000000001E-3</v>
      </c>
      <c r="K1633" t="s">
        <v>1356</v>
      </c>
      <c r="L1633" t="s">
        <v>1082</v>
      </c>
      <c r="M1633" t="s">
        <v>1084</v>
      </c>
      <c r="N1633">
        <v>4.3999999999999997E-2</v>
      </c>
      <c r="O1633" t="str">
        <f>B1633 &amp; E1633 &amp; D1633</f>
        <v>10EUN-315Amsterdam Hall</v>
      </c>
      <c r="P1633">
        <v>2.2701130434782599E-6</v>
      </c>
      <c r="Q1633">
        <v>10300603</v>
      </c>
    </row>
    <row r="1634" spans="1:17" x14ac:dyDescent="0.25">
      <c r="A1634">
        <v>12736411</v>
      </c>
      <c r="B1634">
        <v>10</v>
      </c>
      <c r="D1634" t="s">
        <v>294</v>
      </c>
      <c r="E1634" t="s">
        <v>298</v>
      </c>
      <c r="F1634" t="s">
        <v>80</v>
      </c>
      <c r="G1634" t="s">
        <v>81</v>
      </c>
      <c r="H1634">
        <v>8.63009E-2</v>
      </c>
      <c r="I1634" t="s">
        <v>1080</v>
      </c>
      <c r="J1634">
        <v>8.63009E-2</v>
      </c>
      <c r="K1634" t="s">
        <v>1364</v>
      </c>
      <c r="L1634" t="s">
        <v>1082</v>
      </c>
      <c r="M1634" t="s">
        <v>1084</v>
      </c>
      <c r="N1634">
        <v>4.3999999999999997E-2</v>
      </c>
      <c r="O1634" t="str">
        <f>B1634 &amp; E1634 &amp; D1634</f>
        <v>10EUN-315Amsterdam Hall</v>
      </c>
      <c r="P1634">
        <v>4.1274343478260901E-5</v>
      </c>
      <c r="Q1634">
        <v>10300603</v>
      </c>
    </row>
    <row r="1635" spans="1:17" x14ac:dyDescent="0.25">
      <c r="A1635">
        <v>12736411</v>
      </c>
      <c r="B1635">
        <v>10</v>
      </c>
      <c r="D1635" t="s">
        <v>294</v>
      </c>
      <c r="E1635" t="s">
        <v>298</v>
      </c>
      <c r="F1635" t="s">
        <v>1155</v>
      </c>
      <c r="G1635" t="s">
        <v>1156</v>
      </c>
      <c r="H1635">
        <v>7.2492799999999996E-2</v>
      </c>
      <c r="I1635" t="s">
        <v>1080</v>
      </c>
      <c r="J1635">
        <v>7.2492799999999996E-2</v>
      </c>
      <c r="K1635" t="s">
        <v>1357</v>
      </c>
      <c r="L1635" t="s">
        <v>1082</v>
      </c>
      <c r="M1635" t="s">
        <v>1084</v>
      </c>
      <c r="N1635">
        <v>4.3999999999999997E-2</v>
      </c>
      <c r="O1635" t="str">
        <f>B1635 &amp; E1635 &amp; D1635</f>
        <v>10EUN-315Amsterdam Hall</v>
      </c>
      <c r="P1635">
        <v>3.4670469565217403E-5</v>
      </c>
      <c r="Q1635">
        <v>10300603</v>
      </c>
    </row>
    <row r="1636" spans="1:17" x14ac:dyDescent="0.25">
      <c r="A1636">
        <v>12736411</v>
      </c>
      <c r="B1636">
        <v>10</v>
      </c>
      <c r="D1636" t="s">
        <v>299</v>
      </c>
      <c r="E1636" t="s">
        <v>300</v>
      </c>
      <c r="F1636" t="s">
        <v>1158</v>
      </c>
      <c r="G1636" t="s">
        <v>1159</v>
      </c>
      <c r="H1636">
        <v>1.216E-4</v>
      </c>
      <c r="I1636" t="s">
        <v>1080</v>
      </c>
      <c r="J1636">
        <v>1.216E-4</v>
      </c>
      <c r="K1636" t="s">
        <v>1356</v>
      </c>
      <c r="L1636" t="s">
        <v>1082</v>
      </c>
      <c r="M1636" t="s">
        <v>1084</v>
      </c>
      <c r="N1636">
        <v>0.01</v>
      </c>
      <c r="O1636" t="str">
        <f>B1636 &amp; E1636 &amp; D1636</f>
        <v>10EUN-317600 21st</v>
      </c>
      <c r="P1636">
        <v>1.3217391304347799E-8</v>
      </c>
      <c r="Q1636">
        <v>10300603</v>
      </c>
    </row>
    <row r="1637" spans="1:17" x14ac:dyDescent="0.25">
      <c r="A1637">
        <v>12736411</v>
      </c>
      <c r="B1637">
        <v>10</v>
      </c>
      <c r="D1637" t="s">
        <v>299</v>
      </c>
      <c r="E1637" t="s">
        <v>300</v>
      </c>
      <c r="F1637" t="s">
        <v>80</v>
      </c>
      <c r="G1637" t="s">
        <v>81</v>
      </c>
      <c r="H1637">
        <v>1.8799999999999999E-3</v>
      </c>
      <c r="I1637" t="s">
        <v>1080</v>
      </c>
      <c r="J1637">
        <v>1.8799999999999999E-3</v>
      </c>
      <c r="K1637" t="s">
        <v>1195</v>
      </c>
      <c r="L1637" t="s">
        <v>1082</v>
      </c>
      <c r="M1637" t="s">
        <v>1088</v>
      </c>
      <c r="N1637">
        <v>0.01</v>
      </c>
      <c r="O1637" t="str">
        <f>B1637 &amp; E1637 &amp; D1637</f>
        <v>10EUN-317600 21st</v>
      </c>
      <c r="P1637">
        <v>2.0434782608695701E-7</v>
      </c>
      <c r="Q1637">
        <v>10300603</v>
      </c>
    </row>
    <row r="1638" spans="1:17" x14ac:dyDescent="0.25">
      <c r="A1638">
        <v>12736411</v>
      </c>
      <c r="B1638">
        <v>10</v>
      </c>
      <c r="D1638" t="s">
        <v>299</v>
      </c>
      <c r="E1638" t="s">
        <v>300</v>
      </c>
      <c r="F1638" t="s">
        <v>1155</v>
      </c>
      <c r="G1638" t="s">
        <v>1156</v>
      </c>
      <c r="H1638">
        <v>8.0000000000000004E-4</v>
      </c>
      <c r="I1638" t="s">
        <v>1080</v>
      </c>
      <c r="J1638">
        <v>8.0000000000000004E-4</v>
      </c>
      <c r="K1638" t="s">
        <v>1196</v>
      </c>
      <c r="L1638" t="s">
        <v>1082</v>
      </c>
      <c r="M1638" t="s">
        <v>1088</v>
      </c>
      <c r="N1638">
        <v>0.01</v>
      </c>
      <c r="O1638" t="str">
        <f>B1638 &amp; E1638 &amp; D1638</f>
        <v>10EUN-317600 21st</v>
      </c>
      <c r="P1638">
        <v>8.6956521739130504E-8</v>
      </c>
      <c r="Q1638">
        <v>10300603</v>
      </c>
    </row>
    <row r="1639" spans="1:17" x14ac:dyDescent="0.25">
      <c r="A1639">
        <v>12736411</v>
      </c>
      <c r="B1639">
        <v>10</v>
      </c>
      <c r="D1639" t="s">
        <v>299</v>
      </c>
      <c r="E1639" t="s">
        <v>301</v>
      </c>
      <c r="F1639" t="s">
        <v>1158</v>
      </c>
      <c r="G1639" t="s">
        <v>1159</v>
      </c>
      <c r="H1639">
        <v>1.216E-4</v>
      </c>
      <c r="I1639" t="s">
        <v>1080</v>
      </c>
      <c r="J1639">
        <v>1.216E-4</v>
      </c>
      <c r="K1639" t="s">
        <v>1356</v>
      </c>
      <c r="L1639" t="s">
        <v>1082</v>
      </c>
      <c r="M1639" t="s">
        <v>1084</v>
      </c>
      <c r="N1639">
        <v>0.01</v>
      </c>
      <c r="O1639" t="str">
        <f>B1639 &amp; E1639 &amp; D1639</f>
        <v>10EUN-318600 21st</v>
      </c>
      <c r="P1639">
        <v>1.3217391304347799E-8</v>
      </c>
      <c r="Q1639">
        <v>10300603</v>
      </c>
    </row>
    <row r="1640" spans="1:17" x14ac:dyDescent="0.25">
      <c r="A1640">
        <v>12736411</v>
      </c>
      <c r="B1640">
        <v>10</v>
      </c>
      <c r="D1640" t="s">
        <v>299</v>
      </c>
      <c r="E1640" t="s">
        <v>301</v>
      </c>
      <c r="F1640" t="s">
        <v>80</v>
      </c>
      <c r="G1640" t="s">
        <v>81</v>
      </c>
      <c r="H1640">
        <v>1.8799999999999999E-3</v>
      </c>
      <c r="I1640" t="s">
        <v>1080</v>
      </c>
      <c r="J1640">
        <v>1.8799999999999999E-3</v>
      </c>
      <c r="K1640" t="s">
        <v>1195</v>
      </c>
      <c r="L1640" t="s">
        <v>1082</v>
      </c>
      <c r="M1640" t="s">
        <v>1088</v>
      </c>
      <c r="N1640">
        <v>0.01</v>
      </c>
      <c r="O1640" t="str">
        <f>B1640 &amp; E1640 &amp; D1640</f>
        <v>10EUN-318600 21st</v>
      </c>
      <c r="P1640">
        <v>2.0434782608695701E-7</v>
      </c>
      <c r="Q1640">
        <v>10300603</v>
      </c>
    </row>
    <row r="1641" spans="1:17" x14ac:dyDescent="0.25">
      <c r="A1641">
        <v>12736411</v>
      </c>
      <c r="B1641">
        <v>10</v>
      </c>
      <c r="D1641" t="s">
        <v>299</v>
      </c>
      <c r="E1641" t="s">
        <v>301</v>
      </c>
      <c r="F1641" t="s">
        <v>1155</v>
      </c>
      <c r="G1641" t="s">
        <v>1156</v>
      </c>
      <c r="H1641">
        <v>8.0000000000000004E-4</v>
      </c>
      <c r="I1641" t="s">
        <v>1080</v>
      </c>
      <c r="J1641">
        <v>8.0000000000000004E-4</v>
      </c>
      <c r="K1641" t="s">
        <v>1196</v>
      </c>
      <c r="L1641" t="s">
        <v>1082</v>
      </c>
      <c r="M1641" t="s">
        <v>1088</v>
      </c>
      <c r="N1641">
        <v>0.01</v>
      </c>
      <c r="O1641" t="str">
        <f>B1641 &amp; E1641 &amp; D1641</f>
        <v>10EUN-318600 21st</v>
      </c>
      <c r="P1641">
        <v>8.6956521739130504E-8</v>
      </c>
      <c r="Q1641">
        <v>10300603</v>
      </c>
    </row>
    <row r="1642" spans="1:17" x14ac:dyDescent="0.25">
      <c r="A1642">
        <v>12736411</v>
      </c>
      <c r="B1642">
        <v>10</v>
      </c>
      <c r="D1642" t="s">
        <v>83</v>
      </c>
      <c r="E1642" t="s">
        <v>302</v>
      </c>
      <c r="F1642" t="s">
        <v>1158</v>
      </c>
      <c r="G1642" t="s">
        <v>1159</v>
      </c>
      <c r="H1642">
        <v>0</v>
      </c>
      <c r="I1642" t="s">
        <v>1080</v>
      </c>
      <c r="J1642">
        <v>0</v>
      </c>
      <c r="K1642" t="s">
        <v>1446</v>
      </c>
      <c r="L1642" t="s">
        <v>1082</v>
      </c>
      <c r="M1642" t="s">
        <v>1094</v>
      </c>
      <c r="N1642">
        <v>0.25</v>
      </c>
      <c r="O1642" t="str">
        <f>B1642 &amp; E1642 &amp; D1642</f>
        <v>10EUN-3212</v>
      </c>
      <c r="P1642">
        <v>0</v>
      </c>
      <c r="Q1642">
        <v>10200503</v>
      </c>
    </row>
    <row r="1643" spans="1:17" x14ac:dyDescent="0.25">
      <c r="A1643">
        <v>12736411</v>
      </c>
      <c r="B1643">
        <v>10</v>
      </c>
      <c r="D1643" t="s">
        <v>83</v>
      </c>
      <c r="E1643" t="s">
        <v>302</v>
      </c>
      <c r="F1643" t="s">
        <v>80</v>
      </c>
      <c r="G1643" t="s">
        <v>81</v>
      </c>
      <c r="H1643">
        <v>0</v>
      </c>
      <c r="I1643" t="s">
        <v>1080</v>
      </c>
      <c r="J1643">
        <v>0</v>
      </c>
      <c r="K1643" t="s">
        <v>1178</v>
      </c>
      <c r="L1643" t="s">
        <v>1082</v>
      </c>
      <c r="M1643" t="s">
        <v>1087</v>
      </c>
      <c r="N1643">
        <v>0.25</v>
      </c>
      <c r="O1643" t="str">
        <f>B1643 &amp; E1643 &amp; D1643</f>
        <v>10EUN-3212</v>
      </c>
      <c r="P1643">
        <v>0</v>
      </c>
      <c r="Q1643">
        <v>10200503</v>
      </c>
    </row>
    <row r="1644" spans="1:17" x14ac:dyDescent="0.25">
      <c r="A1644">
        <v>12736411</v>
      </c>
      <c r="B1644">
        <v>10</v>
      </c>
      <c r="D1644" t="s">
        <v>83</v>
      </c>
      <c r="E1644" t="s">
        <v>302</v>
      </c>
      <c r="F1644" t="s">
        <v>1155</v>
      </c>
      <c r="G1644" t="s">
        <v>1156</v>
      </c>
      <c r="H1644">
        <v>0</v>
      </c>
      <c r="I1644" t="s">
        <v>1080</v>
      </c>
      <c r="J1644">
        <v>0</v>
      </c>
      <c r="K1644" t="s">
        <v>467</v>
      </c>
      <c r="L1644" t="s">
        <v>1082</v>
      </c>
      <c r="M1644" t="s">
        <v>1087</v>
      </c>
      <c r="N1644">
        <v>0.25</v>
      </c>
      <c r="O1644" t="str">
        <f>B1644 &amp; E1644 &amp; D1644</f>
        <v>10EUN-3212</v>
      </c>
      <c r="P1644">
        <v>0</v>
      </c>
      <c r="Q1644">
        <v>10200503</v>
      </c>
    </row>
    <row r="1645" spans="1:17" x14ac:dyDescent="0.25">
      <c r="A1645">
        <v>12736411</v>
      </c>
      <c r="B1645">
        <v>10</v>
      </c>
      <c r="D1645" t="s">
        <v>78</v>
      </c>
      <c r="E1645" t="s">
        <v>302</v>
      </c>
      <c r="F1645" t="s">
        <v>1158</v>
      </c>
      <c r="G1645" t="s">
        <v>1159</v>
      </c>
      <c r="H1645">
        <v>1.69873E-2</v>
      </c>
      <c r="I1645" t="s">
        <v>1080</v>
      </c>
      <c r="J1645">
        <v>1.69873E-2</v>
      </c>
      <c r="K1645" t="s">
        <v>1356</v>
      </c>
      <c r="L1645" t="s">
        <v>1082</v>
      </c>
      <c r="M1645" t="s">
        <v>1084</v>
      </c>
      <c r="N1645">
        <v>0.115</v>
      </c>
      <c r="O1645" t="str">
        <f>B1645 &amp; E1645 &amp; D1645</f>
        <v>10EUN-3211</v>
      </c>
      <c r="P1645">
        <v>2.1234124999999999E-5</v>
      </c>
      <c r="Q1645">
        <v>10200603</v>
      </c>
    </row>
    <row r="1646" spans="1:17" x14ac:dyDescent="0.25">
      <c r="A1646">
        <v>12736411</v>
      </c>
      <c r="B1646">
        <v>10</v>
      </c>
      <c r="D1646" t="s">
        <v>78</v>
      </c>
      <c r="E1646" t="s">
        <v>302</v>
      </c>
      <c r="F1646" t="s">
        <v>80</v>
      </c>
      <c r="G1646" t="s">
        <v>81</v>
      </c>
      <c r="H1646">
        <v>0.30886000000000002</v>
      </c>
      <c r="I1646" t="s">
        <v>1080</v>
      </c>
      <c r="J1646">
        <v>0.30886000000000002</v>
      </c>
      <c r="K1646" t="s">
        <v>1364</v>
      </c>
      <c r="L1646" t="s">
        <v>1082</v>
      </c>
      <c r="M1646" t="s">
        <v>1084</v>
      </c>
      <c r="N1646">
        <v>0.115</v>
      </c>
      <c r="O1646" t="str">
        <f>B1646 &amp; E1646 &amp; D1646</f>
        <v>10EUN-3211</v>
      </c>
      <c r="P1646">
        <v>3.8607499999999999E-4</v>
      </c>
      <c r="Q1646">
        <v>10200603</v>
      </c>
    </row>
    <row r="1647" spans="1:17" x14ac:dyDescent="0.25">
      <c r="A1647">
        <v>12736411</v>
      </c>
      <c r="B1647">
        <v>10</v>
      </c>
      <c r="D1647" t="s">
        <v>78</v>
      </c>
      <c r="E1647" t="s">
        <v>302</v>
      </c>
      <c r="F1647" t="s">
        <v>1155</v>
      </c>
      <c r="G1647" t="s">
        <v>1156</v>
      </c>
      <c r="H1647">
        <v>0.25944299999999998</v>
      </c>
      <c r="I1647" t="s">
        <v>1080</v>
      </c>
      <c r="J1647">
        <v>0.25944299999999998</v>
      </c>
      <c r="K1647" t="s">
        <v>1357</v>
      </c>
      <c r="L1647" t="s">
        <v>1082</v>
      </c>
      <c r="M1647" t="s">
        <v>1084</v>
      </c>
      <c r="N1647">
        <v>0.115</v>
      </c>
      <c r="O1647" t="str">
        <f>B1647 &amp; E1647 &amp; D1647</f>
        <v>10EUN-3211</v>
      </c>
      <c r="P1647">
        <v>3.2430375E-4</v>
      </c>
      <c r="Q1647">
        <v>10200603</v>
      </c>
    </row>
    <row r="1648" spans="1:17" x14ac:dyDescent="0.25">
      <c r="A1648">
        <v>12736411</v>
      </c>
      <c r="B1648">
        <v>10</v>
      </c>
      <c r="D1648" t="s">
        <v>83</v>
      </c>
      <c r="E1648" t="s">
        <v>303</v>
      </c>
      <c r="F1648" t="s">
        <v>1158</v>
      </c>
      <c r="G1648" t="s">
        <v>1159</v>
      </c>
      <c r="H1648">
        <v>0</v>
      </c>
      <c r="I1648" t="s">
        <v>1080</v>
      </c>
      <c r="J1648">
        <v>0</v>
      </c>
      <c r="K1648" t="s">
        <v>1446</v>
      </c>
      <c r="L1648" t="s">
        <v>1082</v>
      </c>
      <c r="M1648" t="s">
        <v>1094</v>
      </c>
      <c r="N1648">
        <v>0.25</v>
      </c>
      <c r="O1648" t="str">
        <f>B1648 &amp; E1648 &amp; D1648</f>
        <v>10EUN-3222</v>
      </c>
      <c r="P1648">
        <v>0</v>
      </c>
      <c r="Q1648">
        <v>10300503</v>
      </c>
    </row>
    <row r="1649" spans="1:17" x14ac:dyDescent="0.25">
      <c r="A1649">
        <v>12736411</v>
      </c>
      <c r="B1649">
        <v>10</v>
      </c>
      <c r="D1649" t="s">
        <v>83</v>
      </c>
      <c r="E1649" t="s">
        <v>303</v>
      </c>
      <c r="F1649" t="s">
        <v>80</v>
      </c>
      <c r="G1649" t="s">
        <v>81</v>
      </c>
      <c r="H1649">
        <v>0</v>
      </c>
      <c r="I1649" t="s">
        <v>1080</v>
      </c>
      <c r="J1649">
        <v>0</v>
      </c>
      <c r="K1649" t="s">
        <v>1178</v>
      </c>
      <c r="L1649" t="s">
        <v>1082</v>
      </c>
      <c r="M1649" t="s">
        <v>1087</v>
      </c>
      <c r="N1649">
        <v>0.25</v>
      </c>
      <c r="O1649" t="str">
        <f>B1649 &amp; E1649 &amp; D1649</f>
        <v>10EUN-3222</v>
      </c>
      <c r="P1649">
        <v>0</v>
      </c>
      <c r="Q1649">
        <v>10300503</v>
      </c>
    </row>
    <row r="1650" spans="1:17" x14ac:dyDescent="0.25">
      <c r="A1650">
        <v>12736411</v>
      </c>
      <c r="B1650">
        <v>10</v>
      </c>
      <c r="D1650" t="s">
        <v>83</v>
      </c>
      <c r="E1650" t="s">
        <v>303</v>
      </c>
      <c r="F1650" t="s">
        <v>1155</v>
      </c>
      <c r="G1650" t="s">
        <v>1156</v>
      </c>
      <c r="H1650">
        <v>0</v>
      </c>
      <c r="I1650" t="s">
        <v>1080</v>
      </c>
      <c r="J1650">
        <v>0</v>
      </c>
      <c r="K1650" t="s">
        <v>467</v>
      </c>
      <c r="L1650" t="s">
        <v>1082</v>
      </c>
      <c r="M1650" t="s">
        <v>1087</v>
      </c>
      <c r="N1650">
        <v>0.25</v>
      </c>
      <c r="O1650" t="str">
        <f>B1650 &amp; E1650 &amp; D1650</f>
        <v>10EUN-3222</v>
      </c>
      <c r="P1650">
        <v>0</v>
      </c>
      <c r="Q1650">
        <v>10300503</v>
      </c>
    </row>
    <row r="1651" spans="1:17" x14ac:dyDescent="0.25">
      <c r="A1651">
        <v>12736411</v>
      </c>
      <c r="B1651">
        <v>10</v>
      </c>
      <c r="D1651" t="s">
        <v>78</v>
      </c>
      <c r="E1651" t="s">
        <v>303</v>
      </c>
      <c r="F1651" t="s">
        <v>1158</v>
      </c>
      <c r="G1651" t="s">
        <v>1159</v>
      </c>
      <c r="H1651">
        <v>1.69873E-2</v>
      </c>
      <c r="I1651" t="s">
        <v>1080</v>
      </c>
      <c r="J1651">
        <v>1.69873E-2</v>
      </c>
      <c r="K1651" t="s">
        <v>1356</v>
      </c>
      <c r="L1651" t="s">
        <v>1082</v>
      </c>
      <c r="M1651" t="s">
        <v>1084</v>
      </c>
      <c r="N1651">
        <v>0.115</v>
      </c>
      <c r="O1651" t="str">
        <f>B1651 &amp; E1651 &amp; D1651</f>
        <v>10EUN-3221</v>
      </c>
      <c r="P1651">
        <v>2.1234124999999999E-5</v>
      </c>
      <c r="Q1651">
        <v>10300603</v>
      </c>
    </row>
    <row r="1652" spans="1:17" x14ac:dyDescent="0.25">
      <c r="A1652">
        <v>12736411</v>
      </c>
      <c r="B1652">
        <v>10</v>
      </c>
      <c r="D1652" t="s">
        <v>78</v>
      </c>
      <c r="E1652" t="s">
        <v>303</v>
      </c>
      <c r="F1652" t="s">
        <v>80</v>
      </c>
      <c r="G1652" t="s">
        <v>81</v>
      </c>
      <c r="H1652">
        <v>0.30886000000000002</v>
      </c>
      <c r="I1652" t="s">
        <v>1080</v>
      </c>
      <c r="J1652">
        <v>0.30886000000000002</v>
      </c>
      <c r="K1652" t="s">
        <v>1364</v>
      </c>
      <c r="L1652" t="s">
        <v>1082</v>
      </c>
      <c r="M1652" t="s">
        <v>1084</v>
      </c>
      <c r="N1652">
        <v>0.115</v>
      </c>
      <c r="O1652" t="str">
        <f>B1652 &amp; E1652 &amp; D1652</f>
        <v>10EUN-3221</v>
      </c>
      <c r="P1652">
        <v>3.8607499999999999E-4</v>
      </c>
      <c r="Q1652">
        <v>10300603</v>
      </c>
    </row>
    <row r="1653" spans="1:17" x14ac:dyDescent="0.25">
      <c r="A1653">
        <v>12736411</v>
      </c>
      <c r="B1653">
        <v>10</v>
      </c>
      <c r="D1653" t="s">
        <v>78</v>
      </c>
      <c r="E1653" t="s">
        <v>303</v>
      </c>
      <c r="F1653" t="s">
        <v>1155</v>
      </c>
      <c r="G1653" t="s">
        <v>1156</v>
      </c>
      <c r="H1653">
        <v>0.25944299999999998</v>
      </c>
      <c r="I1653" t="s">
        <v>1080</v>
      </c>
      <c r="J1653">
        <v>0.25944299999999998</v>
      </c>
      <c r="K1653" t="s">
        <v>1357</v>
      </c>
      <c r="L1653" t="s">
        <v>1082</v>
      </c>
      <c r="M1653" t="s">
        <v>1084</v>
      </c>
      <c r="N1653">
        <v>0.115</v>
      </c>
      <c r="O1653" t="str">
        <f>B1653 &amp; E1653 &amp; D1653</f>
        <v>10EUN-3221</v>
      </c>
      <c r="P1653">
        <v>3.2430375E-4</v>
      </c>
      <c r="Q1653">
        <v>10300603</v>
      </c>
    </row>
    <row r="1654" spans="1:17" x14ac:dyDescent="0.25">
      <c r="A1654">
        <v>12736411</v>
      </c>
      <c r="B1654">
        <v>10</v>
      </c>
      <c r="D1654" t="s">
        <v>304</v>
      </c>
      <c r="E1654" t="s">
        <v>305</v>
      </c>
      <c r="F1654" t="s">
        <v>1158</v>
      </c>
      <c r="G1654" t="s">
        <v>1159</v>
      </c>
      <c r="H1654">
        <v>8.4936999999999999E-3</v>
      </c>
      <c r="I1654" t="s">
        <v>1080</v>
      </c>
      <c r="J1654">
        <v>8.4936999999999999E-3</v>
      </c>
      <c r="K1654" t="s">
        <v>1356</v>
      </c>
      <c r="L1654" t="s">
        <v>1082</v>
      </c>
      <c r="M1654" t="s">
        <v>1084</v>
      </c>
      <c r="N1654">
        <v>0.115</v>
      </c>
      <c r="O1654" t="str">
        <f>B1654 &amp; E1654 &amp; D1654</f>
        <v>10EUN-323Lisner Hall - NG</v>
      </c>
      <c r="P1654">
        <v>1.0617125E-5</v>
      </c>
      <c r="Q1654">
        <v>10300603</v>
      </c>
    </row>
    <row r="1655" spans="1:17" x14ac:dyDescent="0.25">
      <c r="A1655">
        <v>12736411</v>
      </c>
      <c r="B1655">
        <v>10</v>
      </c>
      <c r="D1655" t="s">
        <v>304</v>
      </c>
      <c r="E1655" t="s">
        <v>305</v>
      </c>
      <c r="F1655" t="s">
        <v>80</v>
      </c>
      <c r="G1655" t="s">
        <v>81</v>
      </c>
      <c r="H1655">
        <v>0.15443000000000001</v>
      </c>
      <c r="I1655" t="s">
        <v>1080</v>
      </c>
      <c r="J1655">
        <v>0.15443000000000001</v>
      </c>
      <c r="K1655" t="s">
        <v>1364</v>
      </c>
      <c r="L1655" t="s">
        <v>1082</v>
      </c>
      <c r="M1655" t="s">
        <v>1084</v>
      </c>
      <c r="N1655">
        <v>0.115</v>
      </c>
      <c r="O1655" t="str">
        <f>B1655 &amp; E1655 &amp; D1655</f>
        <v>10EUN-323Lisner Hall - NG</v>
      </c>
      <c r="P1655">
        <v>1.930375E-4</v>
      </c>
      <c r="Q1655">
        <v>10300603</v>
      </c>
    </row>
    <row r="1656" spans="1:17" x14ac:dyDescent="0.25">
      <c r="A1656">
        <v>12736411</v>
      </c>
      <c r="B1656">
        <v>10</v>
      </c>
      <c r="D1656" t="s">
        <v>304</v>
      </c>
      <c r="E1656" t="s">
        <v>305</v>
      </c>
      <c r="F1656" t="s">
        <v>1155</v>
      </c>
      <c r="G1656" t="s">
        <v>1156</v>
      </c>
      <c r="H1656">
        <v>0.129721</v>
      </c>
      <c r="I1656" t="s">
        <v>1080</v>
      </c>
      <c r="J1656">
        <v>0.129721</v>
      </c>
      <c r="K1656" t="s">
        <v>1357</v>
      </c>
      <c r="L1656" t="s">
        <v>1082</v>
      </c>
      <c r="M1656" t="s">
        <v>1084</v>
      </c>
      <c r="N1656">
        <v>0.115</v>
      </c>
      <c r="O1656" t="str">
        <f>B1656 &amp; E1656 &amp; D1656</f>
        <v>10EUN-323Lisner Hall - NG</v>
      </c>
      <c r="P1656">
        <v>1.6215125E-4</v>
      </c>
      <c r="Q1656">
        <v>10300603</v>
      </c>
    </row>
    <row r="1657" spans="1:17" x14ac:dyDescent="0.25">
      <c r="A1657">
        <v>12736411</v>
      </c>
      <c r="B1657">
        <v>10</v>
      </c>
      <c r="D1657" t="s">
        <v>304</v>
      </c>
      <c r="E1657" t="s">
        <v>306</v>
      </c>
      <c r="F1657" t="s">
        <v>1158</v>
      </c>
      <c r="G1657" t="s">
        <v>1159</v>
      </c>
      <c r="H1657">
        <v>6.0669000000000001E-3</v>
      </c>
      <c r="I1657" t="s">
        <v>1080</v>
      </c>
      <c r="J1657">
        <v>6.0669000000000001E-3</v>
      </c>
      <c r="K1657" t="s">
        <v>1356</v>
      </c>
      <c r="L1657" t="s">
        <v>1082</v>
      </c>
      <c r="M1657" t="s">
        <v>1084</v>
      </c>
      <c r="N1657">
        <v>0.115</v>
      </c>
      <c r="O1657" t="str">
        <f>B1657 &amp; E1657 &amp; D1657</f>
        <v>10EUN-324Lisner Hall - NG</v>
      </c>
      <c r="P1657">
        <v>7.5836249999999997E-6</v>
      </c>
      <c r="Q1657">
        <v>10300603</v>
      </c>
    </row>
    <row r="1658" spans="1:17" x14ac:dyDescent="0.25">
      <c r="A1658">
        <v>12736411</v>
      </c>
      <c r="B1658">
        <v>10</v>
      </c>
      <c r="D1658" t="s">
        <v>304</v>
      </c>
      <c r="E1658" t="s">
        <v>306</v>
      </c>
      <c r="F1658" t="s">
        <v>80</v>
      </c>
      <c r="G1658" t="s">
        <v>81</v>
      </c>
      <c r="H1658">
        <v>0.110307</v>
      </c>
      <c r="I1658" t="s">
        <v>1080</v>
      </c>
      <c r="J1658">
        <v>0.110307</v>
      </c>
      <c r="K1658" t="s">
        <v>1364</v>
      </c>
      <c r="L1658" t="s">
        <v>1082</v>
      </c>
      <c r="M1658" t="s">
        <v>1084</v>
      </c>
      <c r="N1658">
        <v>0.115</v>
      </c>
      <c r="O1658" t="str">
        <f>B1658 &amp; E1658 &amp; D1658</f>
        <v>10EUN-324Lisner Hall - NG</v>
      </c>
      <c r="P1658">
        <v>1.3788375000000001E-4</v>
      </c>
      <c r="Q1658">
        <v>10300603</v>
      </c>
    </row>
    <row r="1659" spans="1:17" x14ac:dyDescent="0.25">
      <c r="A1659">
        <v>12736411</v>
      </c>
      <c r="B1659">
        <v>10</v>
      </c>
      <c r="D1659" t="s">
        <v>304</v>
      </c>
      <c r="E1659" t="s">
        <v>306</v>
      </c>
      <c r="F1659" t="s">
        <v>1155</v>
      </c>
      <c r="G1659" t="s">
        <v>1156</v>
      </c>
      <c r="H1659">
        <v>9.2658099999999993E-2</v>
      </c>
      <c r="I1659" t="s">
        <v>1080</v>
      </c>
      <c r="J1659">
        <v>9.2658099999999993E-2</v>
      </c>
      <c r="K1659" t="s">
        <v>1357</v>
      </c>
      <c r="L1659" t="s">
        <v>1082</v>
      </c>
      <c r="M1659" t="s">
        <v>1084</v>
      </c>
      <c r="N1659">
        <v>0.115</v>
      </c>
      <c r="O1659" t="str">
        <f>B1659 &amp; E1659 &amp; D1659</f>
        <v>10EUN-324Lisner Hall - NG</v>
      </c>
      <c r="P1659">
        <v>1.15822625E-4</v>
      </c>
      <c r="Q1659">
        <v>10300603</v>
      </c>
    </row>
    <row r="1660" spans="1:17" x14ac:dyDescent="0.25">
      <c r="A1660">
        <v>12736411</v>
      </c>
      <c r="B1660">
        <v>10</v>
      </c>
      <c r="D1660" t="s">
        <v>307</v>
      </c>
      <c r="E1660" t="s">
        <v>308</v>
      </c>
      <c r="F1660" t="s">
        <v>1158</v>
      </c>
      <c r="G1660" t="s">
        <v>1159</v>
      </c>
      <c r="H1660">
        <v>2.8259000000000001E-3</v>
      </c>
      <c r="I1660" t="s">
        <v>1080</v>
      </c>
      <c r="J1660">
        <v>2.8259000000000001E-3</v>
      </c>
      <c r="K1660" t="s">
        <v>1356</v>
      </c>
      <c r="L1660" t="s">
        <v>1082</v>
      </c>
      <c r="M1660" t="s">
        <v>1084</v>
      </c>
      <c r="N1660">
        <v>6.5000000000000002E-2</v>
      </c>
      <c r="O1660" t="str">
        <f>B1660 &amp; E1660 &amp; D1660</f>
        <v>10EUN-330Milken Institute</v>
      </c>
      <c r="P1660">
        <v>1.9965597826087E-6</v>
      </c>
      <c r="Q1660">
        <v>10300603</v>
      </c>
    </row>
    <row r="1661" spans="1:17" x14ac:dyDescent="0.25">
      <c r="A1661">
        <v>12736411</v>
      </c>
      <c r="B1661">
        <v>10</v>
      </c>
      <c r="D1661" t="s">
        <v>307</v>
      </c>
      <c r="E1661" t="s">
        <v>308</v>
      </c>
      <c r="F1661" t="s">
        <v>80</v>
      </c>
      <c r="G1661" t="s">
        <v>81</v>
      </c>
      <c r="H1661">
        <v>5.1380200000000001E-2</v>
      </c>
      <c r="I1661" t="s">
        <v>1080</v>
      </c>
      <c r="J1661">
        <v>5.1380200000000001E-2</v>
      </c>
      <c r="K1661" t="s">
        <v>1364</v>
      </c>
      <c r="L1661" t="s">
        <v>1082</v>
      </c>
      <c r="M1661" t="s">
        <v>1084</v>
      </c>
      <c r="N1661">
        <v>6.5000000000000002E-2</v>
      </c>
      <c r="O1661" t="str">
        <f>B1661 &amp; E1661 &amp; D1661</f>
        <v>10EUN-330Milken Institute</v>
      </c>
      <c r="P1661">
        <v>3.6301228260869601E-5</v>
      </c>
      <c r="Q1661">
        <v>10300603</v>
      </c>
    </row>
    <row r="1662" spans="1:17" x14ac:dyDescent="0.25">
      <c r="A1662">
        <v>12736411</v>
      </c>
      <c r="B1662">
        <v>10</v>
      </c>
      <c r="D1662" t="s">
        <v>307</v>
      </c>
      <c r="E1662" t="s">
        <v>308</v>
      </c>
      <c r="F1662" t="s">
        <v>1155</v>
      </c>
      <c r="G1662" t="s">
        <v>1156</v>
      </c>
      <c r="H1662">
        <v>4.3159400000000001E-2</v>
      </c>
      <c r="I1662" t="s">
        <v>1080</v>
      </c>
      <c r="J1662">
        <v>4.3159400000000001E-2</v>
      </c>
      <c r="K1662" t="s">
        <v>1357</v>
      </c>
      <c r="L1662" t="s">
        <v>1082</v>
      </c>
      <c r="M1662" t="s">
        <v>1084</v>
      </c>
      <c r="N1662">
        <v>6.5000000000000002E-2</v>
      </c>
      <c r="O1662" t="str">
        <f>B1662 &amp; E1662 &amp; D1662</f>
        <v>10EUN-330Milken Institute</v>
      </c>
      <c r="P1662">
        <v>3.0493054347826099E-5</v>
      </c>
      <c r="Q1662">
        <v>10300603</v>
      </c>
    </row>
    <row r="1663" spans="1:17" x14ac:dyDescent="0.25">
      <c r="A1663">
        <v>12736411</v>
      </c>
      <c r="B1663">
        <v>10</v>
      </c>
      <c r="D1663" t="s">
        <v>307</v>
      </c>
      <c r="E1663" t="s">
        <v>309</v>
      </c>
      <c r="F1663" t="s">
        <v>1158</v>
      </c>
      <c r="G1663" t="s">
        <v>1159</v>
      </c>
      <c r="H1663">
        <v>2.8259000000000001E-3</v>
      </c>
      <c r="I1663" t="s">
        <v>1080</v>
      </c>
      <c r="J1663">
        <v>2.8259000000000001E-3</v>
      </c>
      <c r="K1663" t="s">
        <v>1356</v>
      </c>
      <c r="L1663" t="s">
        <v>1082</v>
      </c>
      <c r="M1663" t="s">
        <v>1084</v>
      </c>
      <c r="N1663">
        <v>6.5000000000000002E-2</v>
      </c>
      <c r="O1663" t="str">
        <f>B1663 &amp; E1663 &amp; D1663</f>
        <v>10EUN-331Milken Institute</v>
      </c>
      <c r="P1663">
        <v>1.9965597826087E-6</v>
      </c>
      <c r="Q1663">
        <v>10300603</v>
      </c>
    </row>
    <row r="1664" spans="1:17" x14ac:dyDescent="0.25">
      <c r="A1664">
        <v>12736411</v>
      </c>
      <c r="B1664">
        <v>10</v>
      </c>
      <c r="D1664" t="s">
        <v>307</v>
      </c>
      <c r="E1664" t="s">
        <v>309</v>
      </c>
      <c r="F1664" t="s">
        <v>80</v>
      </c>
      <c r="G1664" t="s">
        <v>81</v>
      </c>
      <c r="H1664">
        <v>5.1380200000000001E-2</v>
      </c>
      <c r="I1664" t="s">
        <v>1080</v>
      </c>
      <c r="J1664">
        <v>5.1380200000000001E-2</v>
      </c>
      <c r="K1664" t="s">
        <v>1364</v>
      </c>
      <c r="L1664" t="s">
        <v>1082</v>
      </c>
      <c r="M1664" t="s">
        <v>1084</v>
      </c>
      <c r="N1664">
        <v>6.5000000000000002E-2</v>
      </c>
      <c r="O1664" t="str">
        <f>B1664 &amp; E1664 &amp; D1664</f>
        <v>10EUN-331Milken Institute</v>
      </c>
      <c r="P1664">
        <v>3.6301228260869601E-5</v>
      </c>
      <c r="Q1664">
        <v>10300603</v>
      </c>
    </row>
    <row r="1665" spans="1:17" x14ac:dyDescent="0.25">
      <c r="A1665">
        <v>12736411</v>
      </c>
      <c r="B1665">
        <v>10</v>
      </c>
      <c r="D1665" t="s">
        <v>307</v>
      </c>
      <c r="E1665" t="s">
        <v>309</v>
      </c>
      <c r="F1665" t="s">
        <v>1155</v>
      </c>
      <c r="G1665" t="s">
        <v>1156</v>
      </c>
      <c r="H1665">
        <v>4.3159400000000001E-2</v>
      </c>
      <c r="I1665" t="s">
        <v>1080</v>
      </c>
      <c r="J1665">
        <v>4.3159400000000001E-2</v>
      </c>
      <c r="K1665" t="s">
        <v>1357</v>
      </c>
      <c r="L1665" t="s">
        <v>1082</v>
      </c>
      <c r="M1665" t="s">
        <v>1084</v>
      </c>
      <c r="N1665">
        <v>6.5000000000000002E-2</v>
      </c>
      <c r="O1665" t="str">
        <f>B1665 &amp; E1665 &amp; D1665</f>
        <v>10EUN-331Milken Institute</v>
      </c>
      <c r="P1665">
        <v>3.0493054347826099E-5</v>
      </c>
      <c r="Q1665">
        <v>10300603</v>
      </c>
    </row>
    <row r="1666" spans="1:17" x14ac:dyDescent="0.25">
      <c r="A1666">
        <v>12736411</v>
      </c>
      <c r="B1666">
        <v>10</v>
      </c>
      <c r="D1666" t="s">
        <v>307</v>
      </c>
      <c r="E1666" t="s">
        <v>310</v>
      </c>
      <c r="F1666" t="s">
        <v>1158</v>
      </c>
      <c r="G1666" t="s">
        <v>1159</v>
      </c>
      <c r="H1666">
        <v>2.8259000000000001E-3</v>
      </c>
      <c r="I1666" t="s">
        <v>1080</v>
      </c>
      <c r="J1666">
        <v>2.8259000000000001E-3</v>
      </c>
      <c r="K1666" t="s">
        <v>1356</v>
      </c>
      <c r="L1666" t="s">
        <v>1082</v>
      </c>
      <c r="M1666" t="s">
        <v>1084</v>
      </c>
      <c r="N1666">
        <v>6.5000000000000002E-2</v>
      </c>
      <c r="O1666" t="str">
        <f>B1666 &amp; E1666 &amp; D1666</f>
        <v>10EUN-332Milken Institute</v>
      </c>
      <c r="P1666">
        <v>1.9965597826087E-6</v>
      </c>
      <c r="Q1666">
        <v>10300603</v>
      </c>
    </row>
    <row r="1667" spans="1:17" x14ac:dyDescent="0.25">
      <c r="A1667">
        <v>12736411</v>
      </c>
      <c r="B1667">
        <v>10</v>
      </c>
      <c r="D1667" t="s">
        <v>307</v>
      </c>
      <c r="E1667" t="s">
        <v>310</v>
      </c>
      <c r="F1667" t="s">
        <v>80</v>
      </c>
      <c r="G1667" t="s">
        <v>81</v>
      </c>
      <c r="H1667">
        <v>5.1380200000000001E-2</v>
      </c>
      <c r="I1667" t="s">
        <v>1080</v>
      </c>
      <c r="J1667">
        <v>5.1380200000000001E-2</v>
      </c>
      <c r="K1667" t="s">
        <v>1364</v>
      </c>
      <c r="L1667" t="s">
        <v>1082</v>
      </c>
      <c r="M1667" t="s">
        <v>1084</v>
      </c>
      <c r="N1667">
        <v>6.5000000000000002E-2</v>
      </c>
      <c r="O1667" t="str">
        <f>B1667 &amp; E1667 &amp; D1667</f>
        <v>10EUN-332Milken Institute</v>
      </c>
      <c r="P1667">
        <v>3.6301228260869601E-5</v>
      </c>
      <c r="Q1667">
        <v>10300603</v>
      </c>
    </row>
    <row r="1668" spans="1:17" x14ac:dyDescent="0.25">
      <c r="A1668">
        <v>12736411</v>
      </c>
      <c r="B1668">
        <v>10</v>
      </c>
      <c r="D1668" t="s">
        <v>307</v>
      </c>
      <c r="E1668" t="s">
        <v>310</v>
      </c>
      <c r="F1668" t="s">
        <v>1155</v>
      </c>
      <c r="G1668" t="s">
        <v>1156</v>
      </c>
      <c r="H1668">
        <v>4.3159400000000001E-2</v>
      </c>
      <c r="I1668" t="s">
        <v>1080</v>
      </c>
      <c r="J1668">
        <v>4.3159400000000001E-2</v>
      </c>
      <c r="K1668" t="s">
        <v>1357</v>
      </c>
      <c r="L1668" t="s">
        <v>1082</v>
      </c>
      <c r="M1668" t="s">
        <v>1084</v>
      </c>
      <c r="N1668">
        <v>6.5000000000000002E-2</v>
      </c>
      <c r="O1668" t="str">
        <f>B1668 &amp; E1668 &amp; D1668</f>
        <v>10EUN-332Milken Institute</v>
      </c>
      <c r="P1668">
        <v>3.0493054347826099E-5</v>
      </c>
      <c r="Q1668">
        <v>10300603</v>
      </c>
    </row>
    <row r="1669" spans="1:17" x14ac:dyDescent="0.25">
      <c r="A1669">
        <v>12736411</v>
      </c>
      <c r="B1669">
        <v>10</v>
      </c>
      <c r="D1669" t="s">
        <v>307</v>
      </c>
      <c r="E1669" t="s">
        <v>311</v>
      </c>
      <c r="F1669" t="s">
        <v>1158</v>
      </c>
      <c r="G1669" t="s">
        <v>1159</v>
      </c>
      <c r="H1669">
        <v>2.8259000000000001E-3</v>
      </c>
      <c r="I1669" t="s">
        <v>1080</v>
      </c>
      <c r="J1669">
        <v>2.8259000000000001E-3</v>
      </c>
      <c r="K1669" t="s">
        <v>1356</v>
      </c>
      <c r="L1669" t="s">
        <v>1082</v>
      </c>
      <c r="M1669" t="s">
        <v>1084</v>
      </c>
      <c r="N1669">
        <v>6.5000000000000002E-2</v>
      </c>
      <c r="O1669" t="str">
        <f>B1669 &amp; E1669 &amp; D1669</f>
        <v>10EUN-333Milken Institute</v>
      </c>
      <c r="P1669">
        <v>1.9965597826087E-6</v>
      </c>
      <c r="Q1669">
        <v>10300603</v>
      </c>
    </row>
    <row r="1670" spans="1:17" x14ac:dyDescent="0.25">
      <c r="A1670">
        <v>12736411</v>
      </c>
      <c r="B1670">
        <v>10</v>
      </c>
      <c r="D1670" t="s">
        <v>307</v>
      </c>
      <c r="E1670" t="s">
        <v>311</v>
      </c>
      <c r="F1670" t="s">
        <v>80</v>
      </c>
      <c r="G1670" t="s">
        <v>81</v>
      </c>
      <c r="H1670">
        <v>5.1380200000000001E-2</v>
      </c>
      <c r="I1670" t="s">
        <v>1080</v>
      </c>
      <c r="J1670">
        <v>5.1380200000000001E-2</v>
      </c>
      <c r="K1670" t="s">
        <v>1364</v>
      </c>
      <c r="L1670" t="s">
        <v>1082</v>
      </c>
      <c r="M1670" t="s">
        <v>1084</v>
      </c>
      <c r="N1670">
        <v>6.5000000000000002E-2</v>
      </c>
      <c r="O1670" t="str">
        <f>B1670 &amp; E1670 &amp; D1670</f>
        <v>10EUN-333Milken Institute</v>
      </c>
      <c r="P1670">
        <v>3.6301228260869601E-5</v>
      </c>
      <c r="Q1670">
        <v>10300603</v>
      </c>
    </row>
    <row r="1671" spans="1:17" x14ac:dyDescent="0.25">
      <c r="A1671">
        <v>12736411</v>
      </c>
      <c r="B1671">
        <v>10</v>
      </c>
      <c r="D1671" t="s">
        <v>307</v>
      </c>
      <c r="E1671" t="s">
        <v>311</v>
      </c>
      <c r="F1671" t="s">
        <v>1155</v>
      </c>
      <c r="G1671" t="s">
        <v>1156</v>
      </c>
      <c r="H1671">
        <v>4.3159400000000001E-2</v>
      </c>
      <c r="I1671" t="s">
        <v>1080</v>
      </c>
      <c r="J1671">
        <v>4.3159400000000001E-2</v>
      </c>
      <c r="K1671" t="s">
        <v>1357</v>
      </c>
      <c r="L1671" t="s">
        <v>1082</v>
      </c>
      <c r="M1671" t="s">
        <v>1084</v>
      </c>
      <c r="N1671">
        <v>6.5000000000000002E-2</v>
      </c>
      <c r="O1671" t="str">
        <f>B1671 &amp; E1671 &amp; D1671</f>
        <v>10EUN-333Milken Institute</v>
      </c>
      <c r="P1671">
        <v>3.0493054347826099E-5</v>
      </c>
      <c r="Q1671">
        <v>10300603</v>
      </c>
    </row>
    <row r="1672" spans="1:17" x14ac:dyDescent="0.25">
      <c r="A1672">
        <v>12736411</v>
      </c>
      <c r="B1672">
        <v>10</v>
      </c>
      <c r="D1672" t="s">
        <v>307</v>
      </c>
      <c r="E1672" t="s">
        <v>312</v>
      </c>
      <c r="F1672" t="s">
        <v>1158</v>
      </c>
      <c r="G1672" t="s">
        <v>1159</v>
      </c>
      <c r="H1672">
        <v>1.256E-3</v>
      </c>
      <c r="I1672" t="s">
        <v>1080</v>
      </c>
      <c r="J1672">
        <v>1.256E-3</v>
      </c>
      <c r="K1672" t="s">
        <v>1356</v>
      </c>
      <c r="L1672" t="s">
        <v>1082</v>
      </c>
      <c r="M1672" t="s">
        <v>1084</v>
      </c>
      <c r="N1672">
        <v>6.5000000000000002E-2</v>
      </c>
      <c r="O1672" t="str">
        <f>B1672 &amp; E1672 &amp; D1672</f>
        <v>10EUN-334Milken Institute</v>
      </c>
      <c r="P1672">
        <v>8.8739130434782601E-7</v>
      </c>
      <c r="Q1672">
        <v>10300603</v>
      </c>
    </row>
    <row r="1673" spans="1:17" x14ac:dyDescent="0.25">
      <c r="A1673">
        <v>12736411</v>
      </c>
      <c r="B1673">
        <v>10</v>
      </c>
      <c r="D1673" t="s">
        <v>307</v>
      </c>
      <c r="E1673" t="s">
        <v>312</v>
      </c>
      <c r="F1673" t="s">
        <v>80</v>
      </c>
      <c r="G1673" t="s">
        <v>81</v>
      </c>
      <c r="H1673">
        <v>2.2835600000000001E-2</v>
      </c>
      <c r="I1673" t="s">
        <v>1080</v>
      </c>
      <c r="J1673">
        <v>2.2835600000000001E-2</v>
      </c>
      <c r="K1673" t="s">
        <v>1364</v>
      </c>
      <c r="L1673" t="s">
        <v>1082</v>
      </c>
      <c r="M1673" t="s">
        <v>1084</v>
      </c>
      <c r="N1673">
        <v>6.5000000000000002E-2</v>
      </c>
      <c r="O1673" t="str">
        <f>B1673 &amp; E1673 &amp; D1673</f>
        <v>10EUN-334Milken Institute</v>
      </c>
      <c r="P1673">
        <v>1.6133847826087001E-5</v>
      </c>
      <c r="Q1673">
        <v>10300603</v>
      </c>
    </row>
    <row r="1674" spans="1:17" x14ac:dyDescent="0.25">
      <c r="A1674">
        <v>12736411</v>
      </c>
      <c r="B1674">
        <v>10</v>
      </c>
      <c r="D1674" t="s">
        <v>307</v>
      </c>
      <c r="E1674" t="s">
        <v>312</v>
      </c>
      <c r="F1674" t="s">
        <v>1155</v>
      </c>
      <c r="G1674" t="s">
        <v>1156</v>
      </c>
      <c r="H1674">
        <v>1.9181900000000002E-2</v>
      </c>
      <c r="I1674" t="s">
        <v>1080</v>
      </c>
      <c r="J1674">
        <v>1.9181900000000002E-2</v>
      </c>
      <c r="K1674" t="s">
        <v>1357</v>
      </c>
      <c r="L1674" t="s">
        <v>1082</v>
      </c>
      <c r="M1674" t="s">
        <v>1084</v>
      </c>
      <c r="N1674">
        <v>6.5000000000000002E-2</v>
      </c>
      <c r="O1674" t="str">
        <f>B1674 &amp; E1674 &amp; D1674</f>
        <v>10EUN-334Milken Institute</v>
      </c>
      <c r="P1674">
        <v>1.3552429347826099E-5</v>
      </c>
      <c r="Q1674">
        <v>10300603</v>
      </c>
    </row>
    <row r="1675" spans="1:17" x14ac:dyDescent="0.25">
      <c r="A1675">
        <v>12736411</v>
      </c>
      <c r="B1675">
        <v>10</v>
      </c>
      <c r="D1675" t="s">
        <v>307</v>
      </c>
      <c r="E1675" t="s">
        <v>313</v>
      </c>
      <c r="F1675" t="s">
        <v>1158</v>
      </c>
      <c r="G1675" t="s">
        <v>1159</v>
      </c>
      <c r="H1675">
        <v>1.256E-3</v>
      </c>
      <c r="I1675" t="s">
        <v>1080</v>
      </c>
      <c r="J1675">
        <v>1.256E-3</v>
      </c>
      <c r="K1675" t="s">
        <v>1356</v>
      </c>
      <c r="L1675" t="s">
        <v>1082</v>
      </c>
      <c r="M1675" t="s">
        <v>1084</v>
      </c>
      <c r="N1675">
        <v>6.5000000000000002E-2</v>
      </c>
      <c r="O1675" t="str">
        <f>B1675 &amp; E1675 &amp; D1675</f>
        <v>10EUN-335Milken Institute</v>
      </c>
      <c r="P1675">
        <v>8.8739130434782601E-7</v>
      </c>
      <c r="Q1675">
        <v>10300603</v>
      </c>
    </row>
    <row r="1676" spans="1:17" x14ac:dyDescent="0.25">
      <c r="A1676">
        <v>12736411</v>
      </c>
      <c r="B1676">
        <v>10</v>
      </c>
      <c r="D1676" t="s">
        <v>307</v>
      </c>
      <c r="E1676" t="s">
        <v>313</v>
      </c>
      <c r="F1676" t="s">
        <v>80</v>
      </c>
      <c r="G1676" t="s">
        <v>81</v>
      </c>
      <c r="H1676">
        <v>2.2835600000000001E-2</v>
      </c>
      <c r="I1676" t="s">
        <v>1080</v>
      </c>
      <c r="J1676">
        <v>2.2835600000000001E-2</v>
      </c>
      <c r="K1676" t="s">
        <v>1364</v>
      </c>
      <c r="L1676" t="s">
        <v>1082</v>
      </c>
      <c r="M1676" t="s">
        <v>1084</v>
      </c>
      <c r="N1676">
        <v>6.5000000000000002E-2</v>
      </c>
      <c r="O1676" t="str">
        <f>B1676 &amp; E1676 &amp; D1676</f>
        <v>10EUN-335Milken Institute</v>
      </c>
      <c r="P1676">
        <v>1.6133847826087001E-5</v>
      </c>
      <c r="Q1676">
        <v>10300603</v>
      </c>
    </row>
    <row r="1677" spans="1:17" x14ac:dyDescent="0.25">
      <c r="A1677">
        <v>12736411</v>
      </c>
      <c r="B1677">
        <v>10</v>
      </c>
      <c r="D1677" t="s">
        <v>307</v>
      </c>
      <c r="E1677" t="s">
        <v>313</v>
      </c>
      <c r="F1677" t="s">
        <v>1155</v>
      </c>
      <c r="G1677" t="s">
        <v>1156</v>
      </c>
      <c r="H1677">
        <v>1.9181900000000002E-2</v>
      </c>
      <c r="I1677" t="s">
        <v>1080</v>
      </c>
      <c r="J1677">
        <v>1.9181900000000002E-2</v>
      </c>
      <c r="K1677" t="s">
        <v>1357</v>
      </c>
      <c r="L1677" t="s">
        <v>1082</v>
      </c>
      <c r="M1677" t="s">
        <v>1084</v>
      </c>
      <c r="N1677">
        <v>6.5000000000000002E-2</v>
      </c>
      <c r="O1677" t="str">
        <f>B1677 &amp; E1677 &amp; D1677</f>
        <v>10EUN-335Milken Institute</v>
      </c>
      <c r="P1677">
        <v>1.3552429347826099E-5</v>
      </c>
      <c r="Q1677">
        <v>10300603</v>
      </c>
    </row>
    <row r="1678" spans="1:17" x14ac:dyDescent="0.25">
      <c r="A1678">
        <v>12736411</v>
      </c>
      <c r="B1678">
        <v>10</v>
      </c>
      <c r="D1678" t="s">
        <v>83</v>
      </c>
      <c r="E1678" t="s">
        <v>9</v>
      </c>
      <c r="F1678" t="s">
        <v>1158</v>
      </c>
      <c r="G1678" t="s">
        <v>1159</v>
      </c>
      <c r="H1678">
        <v>1.3740000000000001E-4</v>
      </c>
      <c r="I1678" t="s">
        <v>1080</v>
      </c>
      <c r="J1678">
        <v>1.3740000000000001E-4</v>
      </c>
      <c r="K1678" t="s">
        <v>1446</v>
      </c>
      <c r="L1678" t="s">
        <v>1082</v>
      </c>
      <c r="M1678" t="s">
        <v>1094</v>
      </c>
      <c r="N1678">
        <v>0.25</v>
      </c>
      <c r="O1678" t="str">
        <f>B1678 &amp; E1678 &amp; D1678</f>
        <v>10EUN-342</v>
      </c>
      <c r="P1678">
        <v>3.7336956521739098E-7</v>
      </c>
      <c r="Q1678">
        <v>10300502</v>
      </c>
    </row>
    <row r="1679" spans="1:17" x14ac:dyDescent="0.25">
      <c r="A1679">
        <v>12736411</v>
      </c>
      <c r="B1679">
        <v>10</v>
      </c>
      <c r="D1679" t="s">
        <v>83</v>
      </c>
      <c r="E1679" t="s">
        <v>9</v>
      </c>
      <c r="F1679" t="s">
        <v>1155</v>
      </c>
      <c r="G1679" t="s">
        <v>1156</v>
      </c>
      <c r="H1679">
        <v>2.0211999999999999E-3</v>
      </c>
      <c r="I1679" t="s">
        <v>1080</v>
      </c>
      <c r="J1679">
        <v>2.0211999999999999E-3</v>
      </c>
      <c r="K1679" t="s">
        <v>467</v>
      </c>
      <c r="L1679" t="s">
        <v>1082</v>
      </c>
      <c r="M1679" t="s">
        <v>1087</v>
      </c>
      <c r="N1679">
        <v>0.25</v>
      </c>
      <c r="O1679" t="str">
        <f>B1679 &amp; E1679 &amp; D1679</f>
        <v>10EUN-342</v>
      </c>
      <c r="P1679">
        <v>5.4923913043478298E-6</v>
      </c>
      <c r="Q1679">
        <v>10300502</v>
      </c>
    </row>
    <row r="1680" spans="1:17" x14ac:dyDescent="0.25">
      <c r="A1680">
        <v>12736411</v>
      </c>
      <c r="B1680">
        <v>10</v>
      </c>
      <c r="D1680" t="s">
        <v>78</v>
      </c>
      <c r="E1680" t="s">
        <v>9</v>
      </c>
      <c r="F1680" t="s">
        <v>1158</v>
      </c>
      <c r="G1680" t="s">
        <v>1159</v>
      </c>
      <c r="H1680">
        <v>8.4303100000000006E-2</v>
      </c>
      <c r="I1680" t="s">
        <v>1080</v>
      </c>
      <c r="J1680">
        <v>8.4303100000000006E-2</v>
      </c>
      <c r="K1680" t="s">
        <v>1356</v>
      </c>
      <c r="L1680" t="s">
        <v>1082</v>
      </c>
      <c r="M1680" t="s">
        <v>1084</v>
      </c>
      <c r="N1680">
        <v>0.21</v>
      </c>
      <c r="O1680" t="str">
        <f>B1680 &amp; E1680 &amp; D1680</f>
        <v>10EUN-341</v>
      </c>
      <c r="P1680">
        <v>1.92430989130435E-4</v>
      </c>
      <c r="Q1680">
        <v>10300602</v>
      </c>
    </row>
    <row r="1681" spans="1:17" x14ac:dyDescent="0.25">
      <c r="A1681">
        <v>12736411</v>
      </c>
      <c r="B1681">
        <v>10</v>
      </c>
      <c r="D1681" t="s">
        <v>78</v>
      </c>
      <c r="E1681" t="s">
        <v>9</v>
      </c>
      <c r="F1681" t="s">
        <v>1155</v>
      </c>
      <c r="G1681" t="s">
        <v>1156</v>
      </c>
      <c r="H1681">
        <v>1.2875399999999999</v>
      </c>
      <c r="I1681" t="s">
        <v>1080</v>
      </c>
      <c r="J1681">
        <v>1.2875399999999999</v>
      </c>
      <c r="K1681" t="s">
        <v>1357</v>
      </c>
      <c r="L1681" t="s">
        <v>1082</v>
      </c>
      <c r="M1681" t="s">
        <v>1084</v>
      </c>
      <c r="N1681">
        <v>0.21</v>
      </c>
      <c r="O1681" t="str">
        <f>B1681 &amp; E1681 &amp; D1681</f>
        <v>10EUN-341</v>
      </c>
      <c r="P1681">
        <v>2.9389500000000001E-3</v>
      </c>
      <c r="Q1681">
        <v>10300602</v>
      </c>
    </row>
    <row r="1682" spans="1:17" x14ac:dyDescent="0.25">
      <c r="A1682">
        <v>12736411</v>
      </c>
      <c r="B1682">
        <v>10</v>
      </c>
      <c r="D1682" t="s">
        <v>83</v>
      </c>
      <c r="E1682" t="s">
        <v>10</v>
      </c>
      <c r="F1682" t="s">
        <v>1158</v>
      </c>
      <c r="G1682" t="s">
        <v>1159</v>
      </c>
      <c r="H1682">
        <v>1.3740000000000001E-4</v>
      </c>
      <c r="I1682" t="s">
        <v>1080</v>
      </c>
      <c r="J1682">
        <v>1.3740000000000001E-4</v>
      </c>
      <c r="K1682" t="s">
        <v>1446</v>
      </c>
      <c r="L1682" t="s">
        <v>1082</v>
      </c>
      <c r="M1682" t="s">
        <v>1094</v>
      </c>
      <c r="N1682">
        <v>0.25</v>
      </c>
      <c r="O1682" t="str">
        <f>B1682 &amp; E1682 &amp; D1682</f>
        <v>10EUN-352</v>
      </c>
      <c r="P1682">
        <v>3.7336956521739098E-7</v>
      </c>
      <c r="Q1682">
        <v>10300502</v>
      </c>
    </row>
    <row r="1683" spans="1:17" x14ac:dyDescent="0.25">
      <c r="A1683">
        <v>12736411</v>
      </c>
      <c r="B1683">
        <v>10</v>
      </c>
      <c r="D1683" t="s">
        <v>83</v>
      </c>
      <c r="E1683" t="s">
        <v>10</v>
      </c>
      <c r="F1683" t="s">
        <v>1155</v>
      </c>
      <c r="G1683" t="s">
        <v>1156</v>
      </c>
      <c r="H1683">
        <v>2.0211999999999999E-3</v>
      </c>
      <c r="I1683" t="s">
        <v>1080</v>
      </c>
      <c r="J1683">
        <v>2.0211999999999999E-3</v>
      </c>
      <c r="K1683" t="s">
        <v>467</v>
      </c>
      <c r="L1683" t="s">
        <v>1082</v>
      </c>
      <c r="M1683" t="s">
        <v>1087</v>
      </c>
      <c r="N1683">
        <v>0.25</v>
      </c>
      <c r="O1683" t="str">
        <f>B1683 &amp; E1683 &amp; D1683</f>
        <v>10EUN-352</v>
      </c>
      <c r="P1683">
        <v>5.4923913043478298E-6</v>
      </c>
      <c r="Q1683">
        <v>10300502</v>
      </c>
    </row>
    <row r="1684" spans="1:17" x14ac:dyDescent="0.25">
      <c r="A1684">
        <v>12736411</v>
      </c>
      <c r="B1684">
        <v>10</v>
      </c>
      <c r="D1684" t="s">
        <v>78</v>
      </c>
      <c r="E1684" t="s">
        <v>10</v>
      </c>
      <c r="F1684" t="s">
        <v>1158</v>
      </c>
      <c r="G1684" t="s">
        <v>1159</v>
      </c>
      <c r="H1684">
        <v>8.4303100000000006E-2</v>
      </c>
      <c r="I1684" t="s">
        <v>1080</v>
      </c>
      <c r="J1684">
        <v>8.4303100000000006E-2</v>
      </c>
      <c r="K1684" t="s">
        <v>1356</v>
      </c>
      <c r="L1684" t="s">
        <v>1082</v>
      </c>
      <c r="M1684" t="s">
        <v>1084</v>
      </c>
      <c r="N1684">
        <v>0.21</v>
      </c>
      <c r="O1684" t="str">
        <f>B1684 &amp; E1684 &amp; D1684</f>
        <v>10EUN-351</v>
      </c>
      <c r="P1684">
        <v>1.92430989130435E-4</v>
      </c>
      <c r="Q1684">
        <v>10300602</v>
      </c>
    </row>
    <row r="1685" spans="1:17" x14ac:dyDescent="0.25">
      <c r="A1685">
        <v>12736411</v>
      </c>
      <c r="B1685">
        <v>10</v>
      </c>
      <c r="D1685" t="s">
        <v>78</v>
      </c>
      <c r="E1685" t="s">
        <v>10</v>
      </c>
      <c r="F1685" t="s">
        <v>1155</v>
      </c>
      <c r="G1685" t="s">
        <v>1156</v>
      </c>
      <c r="H1685">
        <v>1.2875399999999999</v>
      </c>
      <c r="I1685" t="s">
        <v>1080</v>
      </c>
      <c r="J1685">
        <v>1.2875399999999999</v>
      </c>
      <c r="K1685" t="s">
        <v>1357</v>
      </c>
      <c r="L1685" t="s">
        <v>1082</v>
      </c>
      <c r="M1685" t="s">
        <v>1084</v>
      </c>
      <c r="N1685">
        <v>0.21</v>
      </c>
      <c r="O1685" t="str">
        <f>B1685 &amp; E1685 &amp; D1685</f>
        <v>10EUN-351</v>
      </c>
      <c r="P1685">
        <v>2.9389500000000001E-3</v>
      </c>
      <c r="Q1685">
        <v>10300602</v>
      </c>
    </row>
    <row r="1686" spans="1:17" x14ac:dyDescent="0.25">
      <c r="A1686">
        <v>12736411</v>
      </c>
      <c r="B1686">
        <v>10</v>
      </c>
      <c r="D1686" t="s">
        <v>314</v>
      </c>
      <c r="E1686" t="s">
        <v>315</v>
      </c>
      <c r="F1686" t="s">
        <v>1158</v>
      </c>
      <c r="G1686" t="s">
        <v>1159</v>
      </c>
      <c r="H1686">
        <v>3.5520000000000001E-4</v>
      </c>
      <c r="I1686" t="s">
        <v>1080</v>
      </c>
      <c r="J1686">
        <v>3.5520000000000001E-4</v>
      </c>
      <c r="K1686" t="s">
        <v>1356</v>
      </c>
      <c r="L1686" t="s">
        <v>1082</v>
      </c>
      <c r="M1686" t="s">
        <v>1084</v>
      </c>
      <c r="N1686">
        <v>0.16600000000000001</v>
      </c>
      <c r="O1686" t="str">
        <f>B1686 &amp; E1686 &amp; D1686</f>
        <v>10EUN-409617 22nd</v>
      </c>
      <c r="P1686">
        <v>6.4090434782608695E-7</v>
      </c>
      <c r="Q1686">
        <v>10300603</v>
      </c>
    </row>
    <row r="1687" spans="1:17" x14ac:dyDescent="0.25">
      <c r="A1687">
        <v>12736411</v>
      </c>
      <c r="B1687">
        <v>10</v>
      </c>
      <c r="D1687" t="s">
        <v>314</v>
      </c>
      <c r="E1687" t="s">
        <v>315</v>
      </c>
      <c r="F1687" t="s">
        <v>80</v>
      </c>
      <c r="G1687" t="s">
        <v>81</v>
      </c>
      <c r="H1687">
        <v>6.5329999999999997E-3</v>
      </c>
      <c r="I1687" t="s">
        <v>1080</v>
      </c>
      <c r="J1687">
        <v>6.5329999999999997E-3</v>
      </c>
      <c r="K1687" t="s">
        <v>1195</v>
      </c>
      <c r="L1687" t="s">
        <v>1082</v>
      </c>
      <c r="M1687" t="s">
        <v>1088</v>
      </c>
      <c r="N1687">
        <v>0.16600000000000001</v>
      </c>
      <c r="O1687" t="str">
        <f>B1687 &amp; E1687 &amp; D1687</f>
        <v>10EUN-409617 22nd</v>
      </c>
      <c r="P1687">
        <v>1.1787804347826099E-5</v>
      </c>
      <c r="Q1687">
        <v>10300603</v>
      </c>
    </row>
    <row r="1688" spans="1:17" x14ac:dyDescent="0.25">
      <c r="A1688">
        <v>12736411</v>
      </c>
      <c r="B1688">
        <v>10</v>
      </c>
      <c r="D1688" t="s">
        <v>314</v>
      </c>
      <c r="E1688" t="s">
        <v>315</v>
      </c>
      <c r="F1688" t="s">
        <v>1155</v>
      </c>
      <c r="G1688" t="s">
        <v>1156</v>
      </c>
      <c r="H1688">
        <v>2.7799999999999999E-3</v>
      </c>
      <c r="I1688" t="s">
        <v>1080</v>
      </c>
      <c r="J1688">
        <v>2.7799999999999999E-3</v>
      </c>
      <c r="K1688" t="s">
        <v>1196</v>
      </c>
      <c r="L1688" t="s">
        <v>1082</v>
      </c>
      <c r="M1688" t="s">
        <v>1088</v>
      </c>
      <c r="N1688">
        <v>0.16600000000000001</v>
      </c>
      <c r="O1688" t="str">
        <f>B1688 &amp; E1688 &amp; D1688</f>
        <v>10EUN-409617 22nd</v>
      </c>
      <c r="P1688">
        <v>5.0160869565217399E-6</v>
      </c>
      <c r="Q1688">
        <v>10300603</v>
      </c>
    </row>
    <row r="1689" spans="1:17" x14ac:dyDescent="0.25">
      <c r="A1689">
        <v>12736411</v>
      </c>
      <c r="B1689">
        <v>10</v>
      </c>
      <c r="D1689" t="s">
        <v>316</v>
      </c>
      <c r="E1689" t="s">
        <v>317</v>
      </c>
      <c r="F1689" t="s">
        <v>1158</v>
      </c>
      <c r="G1689" t="s">
        <v>1159</v>
      </c>
      <c r="H1689">
        <v>8.9699999999999998E-5</v>
      </c>
      <c r="I1689" t="s">
        <v>1080</v>
      </c>
      <c r="J1689">
        <v>8.9699999999999998E-5</v>
      </c>
      <c r="K1689" t="s">
        <v>1356</v>
      </c>
      <c r="L1689" t="s">
        <v>1082</v>
      </c>
      <c r="M1689" t="s">
        <v>1084</v>
      </c>
      <c r="N1689">
        <v>2.4E-2</v>
      </c>
      <c r="O1689" t="str">
        <f>B1689 &amp; E1689 &amp; D1689</f>
        <v>10EUN-413Judaic Studies</v>
      </c>
      <c r="P1689">
        <v>2.3400000000000001E-8</v>
      </c>
      <c r="Q1689">
        <v>10300603</v>
      </c>
    </row>
    <row r="1690" spans="1:17" x14ac:dyDescent="0.25">
      <c r="A1690">
        <v>12736411</v>
      </c>
      <c r="B1690">
        <v>10</v>
      </c>
      <c r="D1690" t="s">
        <v>316</v>
      </c>
      <c r="E1690" t="s">
        <v>317</v>
      </c>
      <c r="F1690" t="s">
        <v>80</v>
      </c>
      <c r="G1690" t="s">
        <v>81</v>
      </c>
      <c r="H1690">
        <v>1.2689999999999999E-3</v>
      </c>
      <c r="I1690" t="s">
        <v>1080</v>
      </c>
      <c r="J1690">
        <v>1.2689999999999999E-3</v>
      </c>
      <c r="K1690" t="s">
        <v>1195</v>
      </c>
      <c r="L1690" t="s">
        <v>1082</v>
      </c>
      <c r="M1690" t="s">
        <v>1088</v>
      </c>
      <c r="N1690">
        <v>2.4E-2</v>
      </c>
      <c r="O1690" t="str">
        <f>B1690 &amp; E1690 &amp; D1690</f>
        <v>10EUN-413Judaic Studies</v>
      </c>
      <c r="P1690">
        <v>3.3104347826087E-7</v>
      </c>
      <c r="Q1690">
        <v>10300603</v>
      </c>
    </row>
    <row r="1691" spans="1:17" x14ac:dyDescent="0.25">
      <c r="A1691">
        <v>12736411</v>
      </c>
      <c r="B1691">
        <v>10</v>
      </c>
      <c r="D1691" t="s">
        <v>316</v>
      </c>
      <c r="E1691" t="s">
        <v>317</v>
      </c>
      <c r="F1691" t="s">
        <v>1155</v>
      </c>
      <c r="G1691" t="s">
        <v>1156</v>
      </c>
      <c r="H1691">
        <v>5.4000000000000001E-4</v>
      </c>
      <c r="I1691" t="s">
        <v>1080</v>
      </c>
      <c r="J1691">
        <v>5.4000000000000001E-4</v>
      </c>
      <c r="K1691" t="s">
        <v>1196</v>
      </c>
      <c r="L1691" t="s">
        <v>1082</v>
      </c>
      <c r="M1691" t="s">
        <v>1088</v>
      </c>
      <c r="N1691">
        <v>2.4E-2</v>
      </c>
      <c r="O1691" t="str">
        <f>B1691 &amp; E1691 &amp; D1691</f>
        <v>10EUN-413Judaic Studies</v>
      </c>
      <c r="P1691">
        <v>1.4086956521739101E-7</v>
      </c>
      <c r="Q1691">
        <v>10300603</v>
      </c>
    </row>
    <row r="1692" spans="1:17" x14ac:dyDescent="0.25">
      <c r="A1692">
        <v>12736411</v>
      </c>
      <c r="B1692">
        <v>10</v>
      </c>
      <c r="D1692" t="s">
        <v>316</v>
      </c>
      <c r="E1692" t="s">
        <v>318</v>
      </c>
      <c r="F1692" t="s">
        <v>1158</v>
      </c>
      <c r="G1692" t="s">
        <v>1159</v>
      </c>
      <c r="H1692">
        <v>1.121E-4</v>
      </c>
      <c r="I1692" t="s">
        <v>1080</v>
      </c>
      <c r="J1692">
        <v>1.121E-4</v>
      </c>
      <c r="K1692" t="s">
        <v>1356</v>
      </c>
      <c r="L1692" t="s">
        <v>1082</v>
      </c>
      <c r="M1692" t="s">
        <v>1084</v>
      </c>
      <c r="N1692">
        <v>2.4E-2</v>
      </c>
      <c r="O1692" t="str">
        <f>B1692 &amp; E1692 &amp; D1692</f>
        <v>10EUN-414Judaic Studies</v>
      </c>
      <c r="P1692">
        <v>2.92434782608696E-8</v>
      </c>
      <c r="Q1692">
        <v>10300603</v>
      </c>
    </row>
    <row r="1693" spans="1:17" x14ac:dyDescent="0.25">
      <c r="A1693">
        <v>12736411</v>
      </c>
      <c r="B1693">
        <v>10</v>
      </c>
      <c r="D1693" t="s">
        <v>316</v>
      </c>
      <c r="E1693" t="s">
        <v>318</v>
      </c>
      <c r="F1693" t="s">
        <v>80</v>
      </c>
      <c r="G1693" t="s">
        <v>81</v>
      </c>
      <c r="H1693">
        <v>1.598E-3</v>
      </c>
      <c r="I1693" t="s">
        <v>1080</v>
      </c>
      <c r="J1693">
        <v>1.598E-3</v>
      </c>
      <c r="K1693" t="s">
        <v>1195</v>
      </c>
      <c r="L1693" t="s">
        <v>1082</v>
      </c>
      <c r="M1693" t="s">
        <v>1088</v>
      </c>
      <c r="N1693">
        <v>2.4E-2</v>
      </c>
      <c r="O1693" t="str">
        <f>B1693 &amp; E1693 &amp; D1693</f>
        <v>10EUN-414Judaic Studies</v>
      </c>
      <c r="P1693">
        <v>4.1686956521739102E-7</v>
      </c>
      <c r="Q1693">
        <v>10300603</v>
      </c>
    </row>
    <row r="1694" spans="1:17" x14ac:dyDescent="0.25">
      <c r="A1694">
        <v>12736411</v>
      </c>
      <c r="B1694">
        <v>10</v>
      </c>
      <c r="D1694" t="s">
        <v>316</v>
      </c>
      <c r="E1694" t="s">
        <v>318</v>
      </c>
      <c r="F1694" t="s">
        <v>1155</v>
      </c>
      <c r="G1694" t="s">
        <v>1156</v>
      </c>
      <c r="H1694">
        <v>6.8000000000000005E-4</v>
      </c>
      <c r="I1694" t="s">
        <v>1080</v>
      </c>
      <c r="J1694">
        <v>6.8000000000000005E-4</v>
      </c>
      <c r="K1694" t="s">
        <v>1196</v>
      </c>
      <c r="L1694" t="s">
        <v>1082</v>
      </c>
      <c r="M1694" t="s">
        <v>1088</v>
      </c>
      <c r="N1694">
        <v>2.4E-2</v>
      </c>
      <c r="O1694" t="str">
        <f>B1694 &amp; E1694 &amp; D1694</f>
        <v>10EUN-414Judaic Studies</v>
      </c>
      <c r="P1694">
        <v>1.77391304347826E-7</v>
      </c>
      <c r="Q1694">
        <v>10300603</v>
      </c>
    </row>
    <row r="1695" spans="1:17" x14ac:dyDescent="0.25">
      <c r="A1695">
        <v>12736411</v>
      </c>
      <c r="B1695">
        <v>10</v>
      </c>
      <c r="D1695" t="s">
        <v>319</v>
      </c>
      <c r="E1695" t="s">
        <v>320</v>
      </c>
      <c r="F1695" t="s">
        <v>1158</v>
      </c>
      <c r="G1695" t="s">
        <v>1159</v>
      </c>
      <c r="H1695">
        <v>3.0249999999999998E-4</v>
      </c>
      <c r="I1695" t="s">
        <v>1080</v>
      </c>
      <c r="J1695">
        <v>3.0249999999999998E-4</v>
      </c>
      <c r="K1695" t="s">
        <v>1160</v>
      </c>
      <c r="L1695" t="s">
        <v>1082</v>
      </c>
      <c r="M1695" t="s">
        <v>1088</v>
      </c>
      <c r="N1695">
        <v>8.9999999999999993E-3</v>
      </c>
      <c r="O1695" t="str">
        <f>B1695 &amp; E1695 &amp; D1695</f>
        <v>10EUN-4281918 F</v>
      </c>
      <c r="P1695">
        <v>2.9592391304347799E-8</v>
      </c>
      <c r="Q1695">
        <v>10500106</v>
      </c>
    </row>
    <row r="1696" spans="1:17" x14ac:dyDescent="0.25">
      <c r="A1696">
        <v>12736411</v>
      </c>
      <c r="B1696">
        <v>10</v>
      </c>
      <c r="D1696" t="s">
        <v>319</v>
      </c>
      <c r="E1696" t="s">
        <v>320</v>
      </c>
      <c r="F1696" t="s">
        <v>80</v>
      </c>
      <c r="G1696" t="s">
        <v>81</v>
      </c>
      <c r="H1696">
        <v>5.1700000000000001E-3</v>
      </c>
      <c r="I1696" t="s">
        <v>1080</v>
      </c>
      <c r="J1696">
        <v>5.1700000000000001E-3</v>
      </c>
      <c r="K1696" t="s">
        <v>1195</v>
      </c>
      <c r="L1696" t="s">
        <v>1082</v>
      </c>
      <c r="M1696" t="s">
        <v>1088</v>
      </c>
      <c r="N1696">
        <v>8.9999999999999993E-3</v>
      </c>
      <c r="O1696" t="str">
        <f>B1696 &amp; E1696 &amp; D1696</f>
        <v>10EUN-4281918 F</v>
      </c>
      <c r="P1696">
        <v>5.0576086956521696E-7</v>
      </c>
      <c r="Q1696">
        <v>10500106</v>
      </c>
    </row>
    <row r="1697" spans="1:17" x14ac:dyDescent="0.25">
      <c r="A1697">
        <v>12736411</v>
      </c>
      <c r="B1697">
        <v>10</v>
      </c>
      <c r="D1697" t="s">
        <v>319</v>
      </c>
      <c r="E1697" t="s">
        <v>320</v>
      </c>
      <c r="F1697" t="s">
        <v>1155</v>
      </c>
      <c r="G1697" t="s">
        <v>1156</v>
      </c>
      <c r="H1697">
        <v>2.2000000000000001E-3</v>
      </c>
      <c r="I1697" t="s">
        <v>1080</v>
      </c>
      <c r="J1697">
        <v>2.2000000000000001E-3</v>
      </c>
      <c r="K1697" t="s">
        <v>1196</v>
      </c>
      <c r="L1697" t="s">
        <v>1082</v>
      </c>
      <c r="M1697" t="s">
        <v>1088</v>
      </c>
      <c r="N1697">
        <v>8.9999999999999993E-3</v>
      </c>
      <c r="O1697" t="str">
        <f>B1697 &amp; E1697 &amp; D1697</f>
        <v>10EUN-4281918 F</v>
      </c>
      <c r="P1697">
        <v>2.1521739130434799E-7</v>
      </c>
      <c r="Q1697">
        <v>10500106</v>
      </c>
    </row>
    <row r="1698" spans="1:17" x14ac:dyDescent="0.25">
      <c r="A1698">
        <v>12736411</v>
      </c>
      <c r="B1698">
        <v>10</v>
      </c>
      <c r="D1698" t="s">
        <v>321</v>
      </c>
      <c r="E1698" t="s">
        <v>322</v>
      </c>
      <c r="F1698" t="s">
        <v>1158</v>
      </c>
      <c r="G1698" t="s">
        <v>1159</v>
      </c>
      <c r="H1698">
        <v>1.305E-4</v>
      </c>
      <c r="I1698" t="s">
        <v>1080</v>
      </c>
      <c r="J1698">
        <v>1.305E-4</v>
      </c>
      <c r="K1698" t="s">
        <v>1356</v>
      </c>
      <c r="L1698" t="s">
        <v>1082</v>
      </c>
      <c r="M1698" t="s">
        <v>1084</v>
      </c>
      <c r="N1698">
        <v>1.6E-2</v>
      </c>
      <c r="O1698" t="str">
        <f>B1698 &amp; E1698 &amp; D1698</f>
        <v>10EUN-4342145 G</v>
      </c>
      <c r="P1698">
        <v>2.2695652173912998E-8</v>
      </c>
      <c r="Q1698">
        <v>10300603</v>
      </c>
    </row>
    <row r="1699" spans="1:17" x14ac:dyDescent="0.25">
      <c r="A1699">
        <v>12736411</v>
      </c>
      <c r="B1699">
        <v>10</v>
      </c>
      <c r="D1699" t="s">
        <v>321</v>
      </c>
      <c r="E1699" t="s">
        <v>322</v>
      </c>
      <c r="F1699" t="s">
        <v>80</v>
      </c>
      <c r="G1699" t="s">
        <v>81</v>
      </c>
      <c r="H1699">
        <v>1.2689999999999999E-3</v>
      </c>
      <c r="I1699" t="s">
        <v>1080</v>
      </c>
      <c r="J1699">
        <v>1.2689999999999999E-3</v>
      </c>
      <c r="K1699" t="s">
        <v>1195</v>
      </c>
      <c r="L1699" t="s">
        <v>1082</v>
      </c>
      <c r="M1699" t="s">
        <v>1088</v>
      </c>
      <c r="N1699">
        <v>1.6E-2</v>
      </c>
      <c r="O1699" t="str">
        <f>B1699 &amp; E1699 &amp; D1699</f>
        <v>10EUN-4342145 G</v>
      </c>
      <c r="P1699">
        <v>2.20695652173913E-7</v>
      </c>
      <c r="Q1699">
        <v>10300603</v>
      </c>
    </row>
    <row r="1700" spans="1:17" x14ac:dyDescent="0.25">
      <c r="A1700">
        <v>12736411</v>
      </c>
      <c r="B1700">
        <v>10</v>
      </c>
      <c r="D1700" t="s">
        <v>321</v>
      </c>
      <c r="E1700" t="s">
        <v>322</v>
      </c>
      <c r="F1700" t="s">
        <v>1155</v>
      </c>
      <c r="G1700" t="s">
        <v>1156</v>
      </c>
      <c r="H1700">
        <v>5.4000000000000001E-4</v>
      </c>
      <c r="I1700" t="s">
        <v>1080</v>
      </c>
      <c r="J1700">
        <v>5.4000000000000001E-4</v>
      </c>
      <c r="K1700" t="s">
        <v>1196</v>
      </c>
      <c r="L1700" t="s">
        <v>1082</v>
      </c>
      <c r="M1700" t="s">
        <v>1088</v>
      </c>
      <c r="N1700">
        <v>1.6E-2</v>
      </c>
      <c r="O1700" t="str">
        <f>B1700 &amp; E1700 &amp; D1700</f>
        <v>10EUN-4342145 G</v>
      </c>
      <c r="P1700">
        <v>9.39130434782609E-8</v>
      </c>
      <c r="Q1700">
        <v>10300603</v>
      </c>
    </row>
    <row r="1701" spans="1:17" x14ac:dyDescent="0.25">
      <c r="A1701">
        <v>12736411</v>
      </c>
      <c r="B1701">
        <v>10</v>
      </c>
      <c r="D1701" t="s">
        <v>321</v>
      </c>
      <c r="E1701" t="s">
        <v>323</v>
      </c>
      <c r="F1701" t="s">
        <v>1158</v>
      </c>
      <c r="G1701" t="s">
        <v>1159</v>
      </c>
      <c r="H1701">
        <v>1.4679999999999999E-4</v>
      </c>
      <c r="I1701" t="s">
        <v>1080</v>
      </c>
      <c r="J1701">
        <v>1.4679999999999999E-4</v>
      </c>
      <c r="K1701" t="s">
        <v>1356</v>
      </c>
      <c r="L1701" t="s">
        <v>1082</v>
      </c>
      <c r="M1701" t="s">
        <v>1084</v>
      </c>
      <c r="N1701">
        <v>1.6E-2</v>
      </c>
      <c r="O1701" t="str">
        <f>B1701 &amp; E1701 &amp; D1701</f>
        <v>10EUN-4352145 G</v>
      </c>
      <c r="P1701">
        <v>2.55304347826087E-8</v>
      </c>
      <c r="Q1701">
        <v>10300603</v>
      </c>
    </row>
    <row r="1702" spans="1:17" x14ac:dyDescent="0.25">
      <c r="A1702">
        <v>12736411</v>
      </c>
      <c r="B1702">
        <v>10</v>
      </c>
      <c r="D1702" t="s">
        <v>321</v>
      </c>
      <c r="E1702" t="s">
        <v>323</v>
      </c>
      <c r="F1702" t="s">
        <v>80</v>
      </c>
      <c r="G1702" t="s">
        <v>81</v>
      </c>
      <c r="H1702">
        <v>1.2689999999999999E-3</v>
      </c>
      <c r="I1702" t="s">
        <v>1080</v>
      </c>
      <c r="J1702">
        <v>1.2689999999999999E-3</v>
      </c>
      <c r="K1702" t="s">
        <v>1195</v>
      </c>
      <c r="L1702" t="s">
        <v>1082</v>
      </c>
      <c r="M1702" t="s">
        <v>1088</v>
      </c>
      <c r="N1702">
        <v>1.6E-2</v>
      </c>
      <c r="O1702" t="str">
        <f>B1702 &amp; E1702 &amp; D1702</f>
        <v>10EUN-4352145 G</v>
      </c>
      <c r="P1702">
        <v>2.20695652173913E-7</v>
      </c>
      <c r="Q1702">
        <v>10300603</v>
      </c>
    </row>
    <row r="1703" spans="1:17" x14ac:dyDescent="0.25">
      <c r="A1703">
        <v>12736411</v>
      </c>
      <c r="B1703">
        <v>10</v>
      </c>
      <c r="D1703" t="s">
        <v>321</v>
      </c>
      <c r="E1703" t="s">
        <v>323</v>
      </c>
      <c r="F1703" t="s">
        <v>1155</v>
      </c>
      <c r="G1703" t="s">
        <v>1156</v>
      </c>
      <c r="H1703">
        <v>5.4000000000000001E-4</v>
      </c>
      <c r="I1703" t="s">
        <v>1080</v>
      </c>
      <c r="J1703">
        <v>5.4000000000000001E-4</v>
      </c>
      <c r="K1703" t="s">
        <v>1196</v>
      </c>
      <c r="L1703" t="s">
        <v>1082</v>
      </c>
      <c r="M1703" t="s">
        <v>1088</v>
      </c>
      <c r="N1703">
        <v>1.6E-2</v>
      </c>
      <c r="O1703" t="str">
        <f>B1703 &amp; E1703 &amp; D1703</f>
        <v>10EUN-4352145 G</v>
      </c>
      <c r="P1703">
        <v>9.39130434782609E-8</v>
      </c>
      <c r="Q1703">
        <v>10300603</v>
      </c>
    </row>
    <row r="1704" spans="1:17" x14ac:dyDescent="0.25">
      <c r="A1704">
        <v>12736411</v>
      </c>
      <c r="B1704">
        <v>10</v>
      </c>
      <c r="D1704" t="s">
        <v>324</v>
      </c>
      <c r="E1704" t="s">
        <v>325</v>
      </c>
      <c r="F1704" t="s">
        <v>1158</v>
      </c>
      <c r="G1704" t="s">
        <v>1159</v>
      </c>
      <c r="H1704">
        <v>4.7659999999999998E-4</v>
      </c>
      <c r="I1704" t="s">
        <v>1080</v>
      </c>
      <c r="J1704">
        <v>4.7659999999999998E-4</v>
      </c>
      <c r="K1704" t="s">
        <v>1356</v>
      </c>
      <c r="L1704" t="s">
        <v>1082</v>
      </c>
      <c r="M1704" t="s">
        <v>1084</v>
      </c>
      <c r="N1704">
        <v>6.0000000000000001E-3</v>
      </c>
      <c r="O1704" t="str">
        <f>B1704 &amp; E1704 &amp; D1704</f>
        <v>10EUN-502Davis Hodgkins House</v>
      </c>
      <c r="P1704">
        <v>3.10826086956522E-8</v>
      </c>
      <c r="Q1704">
        <v>10300603</v>
      </c>
    </row>
    <row r="1705" spans="1:17" x14ac:dyDescent="0.25">
      <c r="A1705">
        <v>12736411</v>
      </c>
      <c r="B1705">
        <v>10</v>
      </c>
      <c r="D1705" t="s">
        <v>324</v>
      </c>
      <c r="E1705" t="s">
        <v>325</v>
      </c>
      <c r="F1705" t="s">
        <v>80</v>
      </c>
      <c r="G1705" t="s">
        <v>81</v>
      </c>
      <c r="H1705">
        <v>4.1359999999999999E-3</v>
      </c>
      <c r="I1705" t="s">
        <v>1080</v>
      </c>
      <c r="J1705">
        <v>4.1359999999999999E-3</v>
      </c>
      <c r="K1705" t="s">
        <v>1195</v>
      </c>
      <c r="L1705" t="s">
        <v>1082</v>
      </c>
      <c r="M1705" t="s">
        <v>1088</v>
      </c>
      <c r="N1705">
        <v>6.0000000000000001E-3</v>
      </c>
      <c r="O1705" t="str">
        <f>B1705 &amp; E1705 &amp; D1705</f>
        <v>10EUN-502Davis Hodgkins House</v>
      </c>
      <c r="P1705">
        <v>2.6973913043478302E-7</v>
      </c>
      <c r="Q1705">
        <v>10300603</v>
      </c>
    </row>
    <row r="1706" spans="1:17" x14ac:dyDescent="0.25">
      <c r="A1706">
        <v>12736411</v>
      </c>
      <c r="B1706">
        <v>10</v>
      </c>
      <c r="D1706" t="s">
        <v>324</v>
      </c>
      <c r="E1706" t="s">
        <v>325</v>
      </c>
      <c r="F1706" t="s">
        <v>1155</v>
      </c>
      <c r="G1706" t="s">
        <v>1156</v>
      </c>
      <c r="H1706">
        <v>1.7600000000000001E-3</v>
      </c>
      <c r="I1706" t="s">
        <v>1080</v>
      </c>
      <c r="J1706">
        <v>1.7600000000000001E-3</v>
      </c>
      <c r="K1706" t="s">
        <v>1196</v>
      </c>
      <c r="L1706" t="s">
        <v>1082</v>
      </c>
      <c r="M1706" t="s">
        <v>1088</v>
      </c>
      <c r="N1706">
        <v>6.0000000000000001E-3</v>
      </c>
      <c r="O1706" t="str">
        <f>B1706 &amp; E1706 &amp; D1706</f>
        <v>10EUN-502Davis Hodgkins House</v>
      </c>
      <c r="P1706">
        <v>1.14782608695652E-7</v>
      </c>
      <c r="Q1706">
        <v>10300603</v>
      </c>
    </row>
    <row r="1707" spans="1:17" x14ac:dyDescent="0.25">
      <c r="A1707">
        <v>12736411</v>
      </c>
      <c r="B1707">
        <v>10</v>
      </c>
      <c r="D1707" t="s">
        <v>326</v>
      </c>
      <c r="E1707" t="s">
        <v>327</v>
      </c>
      <c r="F1707" t="s">
        <v>1158</v>
      </c>
      <c r="G1707" t="s">
        <v>1159</v>
      </c>
      <c r="H1707">
        <v>4.9039999999999999E-4</v>
      </c>
      <c r="I1707" t="s">
        <v>1080</v>
      </c>
      <c r="J1707">
        <v>4.9039999999999999E-4</v>
      </c>
      <c r="K1707" t="s">
        <v>1356</v>
      </c>
      <c r="L1707" t="s">
        <v>1082</v>
      </c>
      <c r="M1707" t="s">
        <v>1084</v>
      </c>
      <c r="N1707">
        <v>2E-3</v>
      </c>
      <c r="O1707" t="str">
        <f>B1707 &amp; E1707 &amp; D1707</f>
        <v>10EUN-506Hortense Amsterdam</v>
      </c>
      <c r="P1707">
        <v>1.0660869565217399E-8</v>
      </c>
      <c r="Q1707">
        <v>10300603</v>
      </c>
    </row>
    <row r="1708" spans="1:17" x14ac:dyDescent="0.25">
      <c r="A1708">
        <v>12736411</v>
      </c>
      <c r="B1708">
        <v>10</v>
      </c>
      <c r="D1708" t="s">
        <v>326</v>
      </c>
      <c r="E1708" t="s">
        <v>327</v>
      </c>
      <c r="F1708" t="s">
        <v>80</v>
      </c>
      <c r="G1708" t="s">
        <v>81</v>
      </c>
      <c r="H1708">
        <v>8.9166999999999996E-3</v>
      </c>
      <c r="I1708" t="s">
        <v>1080</v>
      </c>
      <c r="J1708">
        <v>8.9166999999999996E-3</v>
      </c>
      <c r="K1708" t="s">
        <v>1364</v>
      </c>
      <c r="L1708" t="s">
        <v>1082</v>
      </c>
      <c r="M1708" t="s">
        <v>1084</v>
      </c>
      <c r="N1708">
        <v>2E-3</v>
      </c>
      <c r="O1708" t="str">
        <f>B1708 &amp; E1708 &amp; D1708</f>
        <v>10EUN-506Hortense Amsterdam</v>
      </c>
      <c r="P1708">
        <v>1.9384130434782599E-7</v>
      </c>
      <c r="Q1708">
        <v>10300603</v>
      </c>
    </row>
    <row r="1709" spans="1:17" x14ac:dyDescent="0.25">
      <c r="A1709">
        <v>12736411</v>
      </c>
      <c r="B1709">
        <v>10</v>
      </c>
      <c r="D1709" t="s">
        <v>326</v>
      </c>
      <c r="E1709" t="s">
        <v>327</v>
      </c>
      <c r="F1709" t="s">
        <v>1155</v>
      </c>
      <c r="G1709" t="s">
        <v>1156</v>
      </c>
      <c r="H1709">
        <v>7.4900000000000001E-3</v>
      </c>
      <c r="I1709" t="s">
        <v>1080</v>
      </c>
      <c r="J1709">
        <v>7.4900000000000001E-3</v>
      </c>
      <c r="K1709" t="s">
        <v>1357</v>
      </c>
      <c r="L1709" t="s">
        <v>1082</v>
      </c>
      <c r="M1709" t="s">
        <v>1084</v>
      </c>
      <c r="N1709">
        <v>2E-3</v>
      </c>
      <c r="O1709" t="str">
        <f>B1709 &amp; E1709 &amp; D1709</f>
        <v>10EUN-506Hortense Amsterdam</v>
      </c>
      <c r="P1709">
        <v>1.6282608695652199E-7</v>
      </c>
      <c r="Q1709">
        <v>10300603</v>
      </c>
    </row>
    <row r="1710" spans="1:17" x14ac:dyDescent="0.25">
      <c r="A1710">
        <v>12736411</v>
      </c>
      <c r="B1710">
        <v>10</v>
      </c>
      <c r="D1710" t="s">
        <v>328</v>
      </c>
      <c r="E1710" t="s">
        <v>329</v>
      </c>
      <c r="F1710" t="s">
        <v>1158</v>
      </c>
      <c r="G1710" t="s">
        <v>1159</v>
      </c>
      <c r="H1710">
        <v>8.6700000000000007E-5</v>
      </c>
      <c r="I1710" t="s">
        <v>1080</v>
      </c>
      <c r="J1710">
        <v>8.6700000000000007E-5</v>
      </c>
      <c r="K1710" t="s">
        <v>1356</v>
      </c>
      <c r="L1710" t="s">
        <v>1082</v>
      </c>
      <c r="M1710" t="s">
        <v>1084</v>
      </c>
      <c r="N1710">
        <v>0.25900000000000001</v>
      </c>
      <c r="O1710" t="str">
        <f>B1710 &amp; E1710 &amp; D1710</f>
        <v>10EUN-512Lisner Auditorium</v>
      </c>
      <c r="P1710">
        <v>2.44079347826087E-7</v>
      </c>
      <c r="Q1710">
        <v>10300603</v>
      </c>
    </row>
    <row r="1711" spans="1:17" x14ac:dyDescent="0.25">
      <c r="A1711">
        <v>12736411</v>
      </c>
      <c r="B1711">
        <v>10</v>
      </c>
      <c r="D1711" t="s">
        <v>328</v>
      </c>
      <c r="E1711" t="s">
        <v>329</v>
      </c>
      <c r="F1711" t="s">
        <v>80</v>
      </c>
      <c r="G1711" t="s">
        <v>81</v>
      </c>
      <c r="H1711">
        <v>1.5759000000000001E-3</v>
      </c>
      <c r="I1711" t="s">
        <v>1080</v>
      </c>
      <c r="J1711">
        <v>1.5759000000000001E-3</v>
      </c>
      <c r="K1711" t="s">
        <v>1364</v>
      </c>
      <c r="L1711" t="s">
        <v>1082</v>
      </c>
      <c r="M1711" t="s">
        <v>1084</v>
      </c>
      <c r="N1711">
        <v>0.25900000000000001</v>
      </c>
      <c r="O1711" t="str">
        <f>B1711 &amp; E1711 &amp; D1711</f>
        <v>10EUN-512Lisner Auditorium</v>
      </c>
      <c r="P1711">
        <v>4.4365010869565201E-6</v>
      </c>
      <c r="Q1711">
        <v>10300603</v>
      </c>
    </row>
    <row r="1712" spans="1:17" x14ac:dyDescent="0.25">
      <c r="A1712">
        <v>12736411</v>
      </c>
      <c r="B1712">
        <v>10</v>
      </c>
      <c r="D1712" t="s">
        <v>328</v>
      </c>
      <c r="E1712" t="s">
        <v>329</v>
      </c>
      <c r="F1712" t="s">
        <v>1155</v>
      </c>
      <c r="G1712" t="s">
        <v>1156</v>
      </c>
      <c r="H1712">
        <v>1.3236999999999999E-3</v>
      </c>
      <c r="I1712" t="s">
        <v>1080</v>
      </c>
      <c r="J1712">
        <v>1.3236999999999999E-3</v>
      </c>
      <c r="K1712" t="s">
        <v>1357</v>
      </c>
      <c r="L1712" t="s">
        <v>1082</v>
      </c>
      <c r="M1712" t="s">
        <v>1084</v>
      </c>
      <c r="N1712">
        <v>0.25900000000000001</v>
      </c>
      <c r="O1712" t="str">
        <f>B1712 &amp; E1712 &amp; D1712</f>
        <v>10EUN-512Lisner Auditorium</v>
      </c>
      <c r="P1712">
        <v>3.7265032608695702E-6</v>
      </c>
      <c r="Q1712">
        <v>10300603</v>
      </c>
    </row>
    <row r="1713" spans="1:17" x14ac:dyDescent="0.25">
      <c r="A1713">
        <v>12736411</v>
      </c>
      <c r="B1713">
        <v>10</v>
      </c>
      <c r="D1713" t="s">
        <v>224</v>
      </c>
      <c r="E1713" t="s">
        <v>330</v>
      </c>
      <c r="F1713" t="s">
        <v>1158</v>
      </c>
      <c r="G1713" t="s">
        <v>1159</v>
      </c>
      <c r="H1713">
        <v>3.3100000000000002E-4</v>
      </c>
      <c r="I1713" t="s">
        <v>1080</v>
      </c>
      <c r="J1713">
        <v>3.3100000000000002E-4</v>
      </c>
      <c r="K1713" t="s">
        <v>1356</v>
      </c>
      <c r="L1713" t="s">
        <v>1082</v>
      </c>
      <c r="M1713" t="s">
        <v>1084</v>
      </c>
      <c r="N1713">
        <v>0.47299999999999998</v>
      </c>
      <c r="O1713" t="str">
        <f>B1713 &amp; E1713 &amp; D1713</f>
        <v>10EUN-554Burns/Stockton</v>
      </c>
      <c r="P1713">
        <v>1.70177173913043E-6</v>
      </c>
      <c r="Q1713">
        <v>10300603</v>
      </c>
    </row>
    <row r="1714" spans="1:17" x14ac:dyDescent="0.25">
      <c r="A1714">
        <v>12736411</v>
      </c>
      <c r="B1714">
        <v>10</v>
      </c>
      <c r="D1714" t="s">
        <v>224</v>
      </c>
      <c r="E1714" t="s">
        <v>330</v>
      </c>
      <c r="F1714" t="s">
        <v>80</v>
      </c>
      <c r="G1714" t="s">
        <v>81</v>
      </c>
      <c r="H1714">
        <v>1.457E-3</v>
      </c>
      <c r="I1714" t="s">
        <v>1080</v>
      </c>
      <c r="J1714">
        <v>1.457E-3</v>
      </c>
      <c r="K1714" t="s">
        <v>1195</v>
      </c>
      <c r="L1714" t="s">
        <v>1082</v>
      </c>
      <c r="M1714" t="s">
        <v>1088</v>
      </c>
      <c r="N1714">
        <v>0.47299999999999998</v>
      </c>
      <c r="O1714" t="str">
        <f>B1714 &amp; E1714 &amp; D1714</f>
        <v>10EUN-554Burns/Stockton</v>
      </c>
      <c r="P1714">
        <v>7.4908804347826098E-6</v>
      </c>
      <c r="Q1714">
        <v>10300603</v>
      </c>
    </row>
    <row r="1715" spans="1:17" x14ac:dyDescent="0.25">
      <c r="A1715">
        <v>12736411</v>
      </c>
      <c r="B1715">
        <v>10</v>
      </c>
      <c r="D1715" t="s">
        <v>224</v>
      </c>
      <c r="E1715" t="s">
        <v>330</v>
      </c>
      <c r="F1715" t="s">
        <v>1155</v>
      </c>
      <c r="G1715" t="s">
        <v>1156</v>
      </c>
      <c r="H1715">
        <v>6.2E-4</v>
      </c>
      <c r="I1715" t="s">
        <v>1080</v>
      </c>
      <c r="J1715">
        <v>6.2E-4</v>
      </c>
      <c r="K1715" t="s">
        <v>1196</v>
      </c>
      <c r="L1715" t="s">
        <v>1082</v>
      </c>
      <c r="M1715" t="s">
        <v>1088</v>
      </c>
      <c r="N1715">
        <v>0.47299999999999998</v>
      </c>
      <c r="O1715" t="str">
        <f>B1715 &amp; E1715 &amp; D1715</f>
        <v>10EUN-554Burns/Stockton</v>
      </c>
      <c r="P1715">
        <v>3.1876086956521701E-6</v>
      </c>
      <c r="Q1715">
        <v>10300603</v>
      </c>
    </row>
    <row r="1716" spans="1:17" x14ac:dyDescent="0.25">
      <c r="A1716">
        <v>12736411</v>
      </c>
      <c r="B1716">
        <v>10</v>
      </c>
      <c r="D1716" t="s">
        <v>331</v>
      </c>
      <c r="E1716" t="s">
        <v>332</v>
      </c>
      <c r="F1716" t="s">
        <v>1158</v>
      </c>
      <c r="G1716" t="s">
        <v>1159</v>
      </c>
      <c r="H1716">
        <v>2.139E-4</v>
      </c>
      <c r="I1716" t="s">
        <v>1080</v>
      </c>
      <c r="J1716">
        <v>2.139E-4</v>
      </c>
      <c r="K1716" t="s">
        <v>1356</v>
      </c>
      <c r="L1716" t="s">
        <v>1082</v>
      </c>
      <c r="M1716" t="s">
        <v>1084</v>
      </c>
      <c r="N1716">
        <v>0</v>
      </c>
      <c r="O1716" t="str">
        <f>B1716 &amp; E1716 &amp; D1716</f>
        <v>10EUN-555609 22nd</v>
      </c>
      <c r="P1716">
        <v>0</v>
      </c>
      <c r="Q1716">
        <v>10300603</v>
      </c>
    </row>
    <row r="1717" spans="1:17" x14ac:dyDescent="0.25">
      <c r="A1717">
        <v>12736411</v>
      </c>
      <c r="B1717">
        <v>10</v>
      </c>
      <c r="D1717" t="s">
        <v>331</v>
      </c>
      <c r="E1717" t="s">
        <v>332</v>
      </c>
      <c r="F1717" t="s">
        <v>80</v>
      </c>
      <c r="G1717" t="s">
        <v>81</v>
      </c>
      <c r="H1717">
        <v>4.1359999999999999E-3</v>
      </c>
      <c r="I1717" t="s">
        <v>1080</v>
      </c>
      <c r="J1717">
        <v>4.1359999999999999E-3</v>
      </c>
      <c r="K1717" t="s">
        <v>1195</v>
      </c>
      <c r="L1717" t="s">
        <v>1082</v>
      </c>
      <c r="M1717" t="s">
        <v>1088</v>
      </c>
      <c r="N1717">
        <v>0</v>
      </c>
      <c r="O1717" t="str">
        <f>B1717 &amp; E1717 &amp; D1717</f>
        <v>10EUN-555609 22nd</v>
      </c>
      <c r="P1717">
        <v>0</v>
      </c>
      <c r="Q1717">
        <v>10300603</v>
      </c>
    </row>
    <row r="1718" spans="1:17" x14ac:dyDescent="0.25">
      <c r="A1718">
        <v>12736411</v>
      </c>
      <c r="B1718">
        <v>10</v>
      </c>
      <c r="D1718" t="s">
        <v>331</v>
      </c>
      <c r="E1718" t="s">
        <v>332</v>
      </c>
      <c r="F1718" t="s">
        <v>1155</v>
      </c>
      <c r="G1718" t="s">
        <v>1156</v>
      </c>
      <c r="H1718">
        <v>1.7600000000000001E-3</v>
      </c>
      <c r="I1718" t="s">
        <v>1080</v>
      </c>
      <c r="J1718">
        <v>1.7600000000000001E-3</v>
      </c>
      <c r="K1718" t="s">
        <v>1196</v>
      </c>
      <c r="L1718" t="s">
        <v>1082</v>
      </c>
      <c r="M1718" t="s">
        <v>1088</v>
      </c>
      <c r="N1718">
        <v>0</v>
      </c>
      <c r="O1718" t="str">
        <f>B1718 &amp; E1718 &amp; D1718</f>
        <v>10EUN-555609 22nd</v>
      </c>
      <c r="P1718">
        <v>0</v>
      </c>
      <c r="Q1718">
        <v>10300603</v>
      </c>
    </row>
    <row r="1719" spans="1:17" x14ac:dyDescent="0.25">
      <c r="A1719">
        <v>12736411</v>
      </c>
      <c r="B1719">
        <v>10</v>
      </c>
      <c r="D1719" t="s">
        <v>333</v>
      </c>
      <c r="E1719" t="s">
        <v>334</v>
      </c>
      <c r="F1719" t="s">
        <v>1158</v>
      </c>
      <c r="G1719" t="s">
        <v>1159</v>
      </c>
      <c r="H1719">
        <v>5.0779999999999998E-4</v>
      </c>
      <c r="I1719" t="s">
        <v>1080</v>
      </c>
      <c r="J1719">
        <v>5.0779999999999998E-4</v>
      </c>
      <c r="K1719" t="s">
        <v>1356</v>
      </c>
      <c r="L1719" t="s">
        <v>1082</v>
      </c>
      <c r="M1719" t="s">
        <v>1084</v>
      </c>
      <c r="N1719">
        <v>0.14599999999999999</v>
      </c>
      <c r="O1719" t="str">
        <f>B1719 &amp; E1719 &amp; D1719</f>
        <v>10EUN-557837 22nd</v>
      </c>
      <c r="P1719">
        <v>8.0585652173912997E-7</v>
      </c>
      <c r="Q1719">
        <v>10300603</v>
      </c>
    </row>
    <row r="1720" spans="1:17" x14ac:dyDescent="0.25">
      <c r="A1720">
        <v>12736411</v>
      </c>
      <c r="B1720">
        <v>10</v>
      </c>
      <c r="D1720" t="s">
        <v>333</v>
      </c>
      <c r="E1720" t="s">
        <v>334</v>
      </c>
      <c r="F1720" t="s">
        <v>80</v>
      </c>
      <c r="G1720" t="s">
        <v>81</v>
      </c>
      <c r="H1720">
        <v>9.2324E-3</v>
      </c>
      <c r="I1720" t="s">
        <v>1080</v>
      </c>
      <c r="J1720">
        <v>9.2324E-3</v>
      </c>
      <c r="K1720" t="s">
        <v>1364</v>
      </c>
      <c r="L1720" t="s">
        <v>1082</v>
      </c>
      <c r="M1720" t="s">
        <v>1084</v>
      </c>
      <c r="N1720">
        <v>0.14599999999999999</v>
      </c>
      <c r="O1720" t="str">
        <f>B1720 &amp; E1720 &amp; D1720</f>
        <v>10EUN-557837 22nd</v>
      </c>
      <c r="P1720">
        <v>1.46514173913043E-5</v>
      </c>
      <c r="Q1720">
        <v>10300603</v>
      </c>
    </row>
    <row r="1721" spans="1:17" x14ac:dyDescent="0.25">
      <c r="A1721">
        <v>12736411</v>
      </c>
      <c r="B1721">
        <v>10</v>
      </c>
      <c r="D1721" t="s">
        <v>333</v>
      </c>
      <c r="E1721" t="s">
        <v>334</v>
      </c>
      <c r="F1721" t="s">
        <v>1155</v>
      </c>
      <c r="G1721" t="s">
        <v>1156</v>
      </c>
      <c r="H1721">
        <v>7.7552000000000003E-3</v>
      </c>
      <c r="I1721" t="s">
        <v>1080</v>
      </c>
      <c r="J1721">
        <v>7.7552000000000003E-3</v>
      </c>
      <c r="K1721" t="s">
        <v>1357</v>
      </c>
      <c r="L1721" t="s">
        <v>1082</v>
      </c>
      <c r="M1721" t="s">
        <v>1084</v>
      </c>
      <c r="N1721">
        <v>0.14599999999999999</v>
      </c>
      <c r="O1721" t="str">
        <f>B1721 &amp; E1721 &amp; D1721</f>
        <v>10EUN-557837 22nd</v>
      </c>
      <c r="P1721">
        <v>1.23071652173913E-5</v>
      </c>
      <c r="Q1721">
        <v>10300603</v>
      </c>
    </row>
    <row r="1722" spans="1:17" x14ac:dyDescent="0.25">
      <c r="A1722">
        <v>12736411</v>
      </c>
      <c r="B1722">
        <v>10</v>
      </c>
      <c r="D1722" t="s">
        <v>335</v>
      </c>
      <c r="E1722" t="s">
        <v>336</v>
      </c>
      <c r="F1722" t="s">
        <v>1158</v>
      </c>
      <c r="G1722" t="s">
        <v>1159</v>
      </c>
      <c r="H1722">
        <v>7.7000000000000001E-5</v>
      </c>
      <c r="I1722" t="s">
        <v>1080</v>
      </c>
      <c r="J1722">
        <v>7.7000000000000001E-5</v>
      </c>
      <c r="K1722" t="s">
        <v>1160</v>
      </c>
      <c r="L1722" t="s">
        <v>1082</v>
      </c>
      <c r="M1722" t="s">
        <v>1088</v>
      </c>
      <c r="N1722">
        <v>5.0000000000000001E-3</v>
      </c>
      <c r="O1722" t="str">
        <f>B1722 &amp; E1722 &amp; D1722</f>
        <v>10EUN-560Support Building</v>
      </c>
      <c r="P1722">
        <v>4.1847826086956503E-9</v>
      </c>
      <c r="Q1722">
        <v>10500206</v>
      </c>
    </row>
    <row r="1723" spans="1:17" x14ac:dyDescent="0.25">
      <c r="A1723">
        <v>12736411</v>
      </c>
      <c r="B1723">
        <v>10</v>
      </c>
      <c r="D1723" t="s">
        <v>335</v>
      </c>
      <c r="E1723" t="s">
        <v>336</v>
      </c>
      <c r="F1723" t="s">
        <v>80</v>
      </c>
      <c r="G1723" t="s">
        <v>81</v>
      </c>
      <c r="H1723">
        <v>1.3159999999999999E-3</v>
      </c>
      <c r="I1723" t="s">
        <v>1080</v>
      </c>
      <c r="J1723">
        <v>1.3159999999999999E-3</v>
      </c>
      <c r="K1723" t="s">
        <v>1195</v>
      </c>
      <c r="L1723" t="s">
        <v>1082</v>
      </c>
      <c r="M1723" t="s">
        <v>1088</v>
      </c>
      <c r="N1723">
        <v>5.0000000000000001E-3</v>
      </c>
      <c r="O1723" t="str">
        <f>B1723 &amp; E1723 &amp; D1723</f>
        <v>10EUN-560Support Building</v>
      </c>
      <c r="P1723">
        <v>7.1521739130434805E-8</v>
      </c>
      <c r="Q1723">
        <v>10500206</v>
      </c>
    </row>
    <row r="1724" spans="1:17" x14ac:dyDescent="0.25">
      <c r="A1724">
        <v>12736411</v>
      </c>
      <c r="B1724">
        <v>10</v>
      </c>
      <c r="D1724" t="s">
        <v>335</v>
      </c>
      <c r="E1724" t="s">
        <v>336</v>
      </c>
      <c r="F1724" t="s">
        <v>1155</v>
      </c>
      <c r="G1724" t="s">
        <v>1156</v>
      </c>
      <c r="H1724">
        <v>5.5999999999999995E-4</v>
      </c>
      <c r="I1724" t="s">
        <v>1080</v>
      </c>
      <c r="J1724">
        <v>5.5999999999999995E-4</v>
      </c>
      <c r="K1724" t="s">
        <v>1196</v>
      </c>
      <c r="L1724" t="s">
        <v>1082</v>
      </c>
      <c r="M1724" t="s">
        <v>1088</v>
      </c>
      <c r="N1724">
        <v>5.0000000000000001E-3</v>
      </c>
      <c r="O1724" t="str">
        <f>B1724 &amp; E1724 &amp; D1724</f>
        <v>10EUN-560Support Building</v>
      </c>
      <c r="P1724">
        <v>3.0434782608695602E-8</v>
      </c>
      <c r="Q1724">
        <v>10500206</v>
      </c>
    </row>
    <row r="1725" spans="1:17" x14ac:dyDescent="0.25">
      <c r="A1725">
        <v>12736411</v>
      </c>
      <c r="B1725">
        <v>10</v>
      </c>
      <c r="D1725" t="s">
        <v>335</v>
      </c>
      <c r="E1725" t="s">
        <v>337</v>
      </c>
      <c r="F1725" t="s">
        <v>1158</v>
      </c>
      <c r="G1725" t="s">
        <v>1159</v>
      </c>
      <c r="H1725">
        <v>7.7000000000000001E-5</v>
      </c>
      <c r="I1725" t="s">
        <v>1080</v>
      </c>
      <c r="J1725">
        <v>7.7000000000000001E-5</v>
      </c>
      <c r="K1725" t="s">
        <v>1160</v>
      </c>
      <c r="L1725" t="s">
        <v>1082</v>
      </c>
      <c r="M1725" t="s">
        <v>1088</v>
      </c>
      <c r="N1725">
        <v>5.0000000000000001E-3</v>
      </c>
      <c r="O1725" t="str">
        <f>B1725 &amp; E1725 &amp; D1725</f>
        <v>10EUN-561Support Building</v>
      </c>
      <c r="P1725">
        <v>4.1847826086956503E-9</v>
      </c>
      <c r="Q1725">
        <v>10500206</v>
      </c>
    </row>
    <row r="1726" spans="1:17" x14ac:dyDescent="0.25">
      <c r="A1726">
        <v>12736411</v>
      </c>
      <c r="B1726">
        <v>10</v>
      </c>
      <c r="D1726" t="s">
        <v>335</v>
      </c>
      <c r="E1726" t="s">
        <v>337</v>
      </c>
      <c r="F1726" t="s">
        <v>80</v>
      </c>
      <c r="G1726" t="s">
        <v>81</v>
      </c>
      <c r="H1726">
        <v>1.3159999999999999E-3</v>
      </c>
      <c r="I1726" t="s">
        <v>1080</v>
      </c>
      <c r="J1726">
        <v>1.3159999999999999E-3</v>
      </c>
      <c r="K1726" t="s">
        <v>1195</v>
      </c>
      <c r="L1726" t="s">
        <v>1082</v>
      </c>
      <c r="M1726" t="s">
        <v>1088</v>
      </c>
      <c r="N1726">
        <v>5.0000000000000001E-3</v>
      </c>
      <c r="O1726" t="str">
        <f>B1726 &amp; E1726 &amp; D1726</f>
        <v>10EUN-561Support Building</v>
      </c>
      <c r="P1726">
        <v>7.1521739130434805E-8</v>
      </c>
      <c r="Q1726">
        <v>10500206</v>
      </c>
    </row>
    <row r="1727" spans="1:17" x14ac:dyDescent="0.25">
      <c r="A1727">
        <v>12736411</v>
      </c>
      <c r="B1727">
        <v>10</v>
      </c>
      <c r="D1727" t="s">
        <v>335</v>
      </c>
      <c r="E1727" t="s">
        <v>337</v>
      </c>
      <c r="F1727" t="s">
        <v>1155</v>
      </c>
      <c r="G1727" t="s">
        <v>1156</v>
      </c>
      <c r="H1727">
        <v>5.5999999999999995E-4</v>
      </c>
      <c r="I1727" t="s">
        <v>1080</v>
      </c>
      <c r="J1727">
        <v>5.5999999999999995E-4</v>
      </c>
      <c r="K1727" t="s">
        <v>1196</v>
      </c>
      <c r="L1727" t="s">
        <v>1082</v>
      </c>
      <c r="M1727" t="s">
        <v>1088</v>
      </c>
      <c r="N1727">
        <v>5.0000000000000001E-3</v>
      </c>
      <c r="O1727" t="str">
        <f>B1727 &amp; E1727 &amp; D1727</f>
        <v>10EUN-561Support Building</v>
      </c>
      <c r="P1727">
        <v>3.0434782608695602E-8</v>
      </c>
      <c r="Q1727">
        <v>10500206</v>
      </c>
    </row>
    <row r="1728" spans="1:17" x14ac:dyDescent="0.25">
      <c r="A1728">
        <v>12736411</v>
      </c>
      <c r="B1728">
        <v>10</v>
      </c>
      <c r="D1728" t="s">
        <v>319</v>
      </c>
      <c r="E1728" t="s">
        <v>338</v>
      </c>
      <c r="F1728" t="s">
        <v>1158</v>
      </c>
      <c r="G1728" t="s">
        <v>1159</v>
      </c>
      <c r="H1728">
        <v>6.1699999999999995E-5</v>
      </c>
      <c r="I1728" t="s">
        <v>1080</v>
      </c>
      <c r="J1728">
        <v>6.1699999999999995E-5</v>
      </c>
      <c r="K1728" t="s">
        <v>1356</v>
      </c>
      <c r="L1728" t="s">
        <v>1082</v>
      </c>
      <c r="M1728" t="s">
        <v>1084</v>
      </c>
      <c r="N1728">
        <v>8.9999999999999993E-3</v>
      </c>
      <c r="O1728" t="str">
        <f>B1728 &amp; E1728 &amp; D1728</f>
        <v>10EUN-5791918 F</v>
      </c>
      <c r="P1728">
        <v>6.0358695652173903E-9</v>
      </c>
      <c r="Q1728">
        <v>10300603</v>
      </c>
    </row>
    <row r="1729" spans="1:17" x14ac:dyDescent="0.25">
      <c r="A1729">
        <v>12736411</v>
      </c>
      <c r="B1729">
        <v>10</v>
      </c>
      <c r="D1729" t="s">
        <v>319</v>
      </c>
      <c r="E1729" t="s">
        <v>338</v>
      </c>
      <c r="F1729" t="s">
        <v>80</v>
      </c>
      <c r="G1729" t="s">
        <v>81</v>
      </c>
      <c r="H1729">
        <v>1.0547E-3</v>
      </c>
      <c r="I1729" t="s">
        <v>1080</v>
      </c>
      <c r="J1729">
        <v>1.0547E-3</v>
      </c>
      <c r="K1729" t="s">
        <v>1364</v>
      </c>
      <c r="L1729" t="s">
        <v>1082</v>
      </c>
      <c r="M1729" t="s">
        <v>1084</v>
      </c>
      <c r="N1729">
        <v>8.9999999999999993E-3</v>
      </c>
      <c r="O1729" t="str">
        <f>B1729 &amp; E1729 &amp; D1729</f>
        <v>10EUN-5791918 F</v>
      </c>
      <c r="P1729">
        <v>1.03177173913043E-7</v>
      </c>
      <c r="Q1729">
        <v>10300603</v>
      </c>
    </row>
    <row r="1730" spans="1:17" x14ac:dyDescent="0.25">
      <c r="A1730">
        <v>12736411</v>
      </c>
      <c r="B1730">
        <v>10</v>
      </c>
      <c r="D1730" t="s">
        <v>319</v>
      </c>
      <c r="E1730" t="s">
        <v>338</v>
      </c>
      <c r="F1730" t="s">
        <v>1155</v>
      </c>
      <c r="G1730" t="s">
        <v>1156</v>
      </c>
      <c r="H1730">
        <v>4.4880000000000001E-4</v>
      </c>
      <c r="I1730" t="s">
        <v>1080</v>
      </c>
      <c r="J1730">
        <v>4.4880000000000001E-4</v>
      </c>
      <c r="K1730" t="s">
        <v>1357</v>
      </c>
      <c r="L1730" t="s">
        <v>1082</v>
      </c>
      <c r="M1730" t="s">
        <v>1084</v>
      </c>
      <c r="N1730">
        <v>8.9999999999999993E-3</v>
      </c>
      <c r="O1730" t="str">
        <f>B1730 &amp; E1730 &amp; D1730</f>
        <v>10EUN-5791918 F</v>
      </c>
      <c r="P1730">
        <v>4.3904347826087002E-8</v>
      </c>
      <c r="Q1730">
        <v>10300603</v>
      </c>
    </row>
    <row r="1731" spans="1:17" x14ac:dyDescent="0.25">
      <c r="A1731">
        <v>12736411</v>
      </c>
      <c r="B1731">
        <v>10</v>
      </c>
      <c r="D1731" t="s">
        <v>319</v>
      </c>
      <c r="E1731" t="s">
        <v>339</v>
      </c>
      <c r="F1731" t="s">
        <v>1158</v>
      </c>
      <c r="G1731" t="s">
        <v>1159</v>
      </c>
      <c r="H1731">
        <v>6.1699999999999995E-5</v>
      </c>
      <c r="I1731" t="s">
        <v>1080</v>
      </c>
      <c r="J1731">
        <v>6.1699999999999995E-5</v>
      </c>
      <c r="K1731" t="s">
        <v>1356</v>
      </c>
      <c r="L1731" t="s">
        <v>1082</v>
      </c>
      <c r="M1731" t="s">
        <v>1084</v>
      </c>
      <c r="N1731">
        <v>8.9999999999999993E-3</v>
      </c>
      <c r="O1731" t="str">
        <f>B1731 &amp; E1731 &amp; D1731</f>
        <v>10EUN-5801918 F</v>
      </c>
      <c r="P1731">
        <v>6.0358695652173903E-9</v>
      </c>
      <c r="Q1731">
        <v>10300603</v>
      </c>
    </row>
    <row r="1732" spans="1:17" x14ac:dyDescent="0.25">
      <c r="A1732">
        <v>12736411</v>
      </c>
      <c r="B1732">
        <v>10</v>
      </c>
      <c r="D1732" t="s">
        <v>319</v>
      </c>
      <c r="E1732" t="s">
        <v>339</v>
      </c>
      <c r="F1732" t="s">
        <v>80</v>
      </c>
      <c r="G1732" t="s">
        <v>81</v>
      </c>
      <c r="H1732">
        <v>6.5799999999999995E-4</v>
      </c>
      <c r="I1732" t="s">
        <v>1080</v>
      </c>
      <c r="J1732">
        <v>6.5799999999999995E-4</v>
      </c>
      <c r="K1732" t="s">
        <v>1195</v>
      </c>
      <c r="L1732" t="s">
        <v>1082</v>
      </c>
      <c r="M1732" t="s">
        <v>1088</v>
      </c>
      <c r="N1732">
        <v>8.9999999999999993E-3</v>
      </c>
      <c r="O1732" t="str">
        <f>B1732 &amp; E1732 &amp; D1732</f>
        <v>10EUN-5801918 F</v>
      </c>
      <c r="P1732">
        <v>6.4369565217391294E-8</v>
      </c>
      <c r="Q1732">
        <v>10300603</v>
      </c>
    </row>
    <row r="1733" spans="1:17" x14ac:dyDescent="0.25">
      <c r="A1733">
        <v>12736411</v>
      </c>
      <c r="B1733">
        <v>10</v>
      </c>
      <c r="D1733" t="s">
        <v>319</v>
      </c>
      <c r="E1733" t="s">
        <v>339</v>
      </c>
      <c r="F1733" t="s">
        <v>1155</v>
      </c>
      <c r="G1733" t="s">
        <v>1156</v>
      </c>
      <c r="H1733">
        <v>2.7999999999999998E-4</v>
      </c>
      <c r="I1733" t="s">
        <v>1080</v>
      </c>
      <c r="J1733">
        <v>2.7999999999999998E-4</v>
      </c>
      <c r="K1733" t="s">
        <v>1196</v>
      </c>
      <c r="L1733" t="s">
        <v>1082</v>
      </c>
      <c r="M1733" t="s">
        <v>1088</v>
      </c>
      <c r="N1733">
        <v>8.9999999999999993E-3</v>
      </c>
      <c r="O1733" t="str">
        <f>B1733 &amp; E1733 &amp; D1733</f>
        <v>10EUN-5801918 F</v>
      </c>
      <c r="P1733">
        <v>2.73913043478261E-8</v>
      </c>
      <c r="Q1733">
        <v>10300603</v>
      </c>
    </row>
    <row r="1734" spans="1:17" x14ac:dyDescent="0.25">
      <c r="A1734">
        <v>12736411</v>
      </c>
      <c r="B1734">
        <v>10</v>
      </c>
      <c r="D1734" t="s">
        <v>319</v>
      </c>
      <c r="E1734" t="s">
        <v>340</v>
      </c>
      <c r="F1734" t="s">
        <v>1158</v>
      </c>
      <c r="G1734" t="s">
        <v>1159</v>
      </c>
      <c r="H1734">
        <v>4.9400000000000001E-5</v>
      </c>
      <c r="I1734" t="s">
        <v>1080</v>
      </c>
      <c r="J1734">
        <v>4.9400000000000001E-5</v>
      </c>
      <c r="K1734" t="s">
        <v>1356</v>
      </c>
      <c r="L1734" t="s">
        <v>1082</v>
      </c>
      <c r="M1734" t="s">
        <v>1084</v>
      </c>
      <c r="N1734">
        <v>8.9999999999999993E-3</v>
      </c>
      <c r="O1734" t="str">
        <f>B1734 &amp; E1734 &amp; D1734</f>
        <v>10EUN-5811918 F</v>
      </c>
      <c r="P1734">
        <v>4.8326086956521703E-9</v>
      </c>
      <c r="Q1734">
        <v>10300603</v>
      </c>
    </row>
    <row r="1735" spans="1:17" x14ac:dyDescent="0.25">
      <c r="A1735">
        <v>12736411</v>
      </c>
      <c r="B1735">
        <v>10</v>
      </c>
      <c r="D1735" t="s">
        <v>319</v>
      </c>
      <c r="E1735" t="s">
        <v>340</v>
      </c>
      <c r="F1735" t="s">
        <v>80</v>
      </c>
      <c r="G1735" t="s">
        <v>81</v>
      </c>
      <c r="H1735">
        <v>6.5799999999999995E-4</v>
      </c>
      <c r="I1735" t="s">
        <v>1080</v>
      </c>
      <c r="J1735">
        <v>6.5799999999999995E-4</v>
      </c>
      <c r="K1735" t="s">
        <v>1195</v>
      </c>
      <c r="L1735" t="s">
        <v>1082</v>
      </c>
      <c r="M1735" t="s">
        <v>1088</v>
      </c>
      <c r="N1735">
        <v>8.9999999999999993E-3</v>
      </c>
      <c r="O1735" t="str">
        <f>B1735 &amp; E1735 &amp; D1735</f>
        <v>10EUN-5811918 F</v>
      </c>
      <c r="P1735">
        <v>6.4369565217391294E-8</v>
      </c>
      <c r="Q1735">
        <v>10300603</v>
      </c>
    </row>
    <row r="1736" spans="1:17" x14ac:dyDescent="0.25">
      <c r="A1736">
        <v>12736411</v>
      </c>
      <c r="B1736">
        <v>10</v>
      </c>
      <c r="D1736" t="s">
        <v>319</v>
      </c>
      <c r="E1736" t="s">
        <v>340</v>
      </c>
      <c r="F1736" t="s">
        <v>1155</v>
      </c>
      <c r="G1736" t="s">
        <v>1156</v>
      </c>
      <c r="H1736">
        <v>2.7999999999999998E-4</v>
      </c>
      <c r="I1736" t="s">
        <v>1080</v>
      </c>
      <c r="J1736">
        <v>2.7999999999999998E-4</v>
      </c>
      <c r="K1736" t="s">
        <v>1196</v>
      </c>
      <c r="L1736" t="s">
        <v>1082</v>
      </c>
      <c r="M1736" t="s">
        <v>1088</v>
      </c>
      <c r="N1736">
        <v>8.9999999999999993E-3</v>
      </c>
      <c r="O1736" t="str">
        <f>B1736 &amp; E1736 &amp; D1736</f>
        <v>10EUN-5811918 F</v>
      </c>
      <c r="P1736">
        <v>2.73913043478261E-8</v>
      </c>
      <c r="Q1736">
        <v>10300603</v>
      </c>
    </row>
    <row r="1737" spans="1:17" x14ac:dyDescent="0.25">
      <c r="A1737">
        <v>12736411</v>
      </c>
      <c r="B1737">
        <v>10</v>
      </c>
      <c r="D1737" t="s">
        <v>319</v>
      </c>
      <c r="E1737" t="s">
        <v>341</v>
      </c>
      <c r="F1737" t="s">
        <v>1158</v>
      </c>
      <c r="G1737" t="s">
        <v>1159</v>
      </c>
      <c r="H1737">
        <v>4.9400000000000001E-5</v>
      </c>
      <c r="I1737" t="s">
        <v>1080</v>
      </c>
      <c r="J1737">
        <v>4.9400000000000001E-5</v>
      </c>
      <c r="K1737" t="s">
        <v>1356</v>
      </c>
      <c r="L1737" t="s">
        <v>1082</v>
      </c>
      <c r="M1737" t="s">
        <v>1084</v>
      </c>
      <c r="N1737">
        <v>8.9999999999999993E-3</v>
      </c>
      <c r="O1737" t="str">
        <f>B1737 &amp; E1737 &amp; D1737</f>
        <v>10EUN-5821918 F</v>
      </c>
      <c r="P1737">
        <v>4.8326086956521703E-9</v>
      </c>
      <c r="Q1737">
        <v>10300603</v>
      </c>
    </row>
    <row r="1738" spans="1:17" x14ac:dyDescent="0.25">
      <c r="A1738">
        <v>12736411</v>
      </c>
      <c r="B1738">
        <v>10</v>
      </c>
      <c r="D1738" t="s">
        <v>319</v>
      </c>
      <c r="E1738" t="s">
        <v>341</v>
      </c>
      <c r="F1738" t="s">
        <v>80</v>
      </c>
      <c r="G1738" t="s">
        <v>81</v>
      </c>
      <c r="H1738">
        <v>6.5799999999999995E-4</v>
      </c>
      <c r="I1738" t="s">
        <v>1080</v>
      </c>
      <c r="J1738">
        <v>6.5799999999999995E-4</v>
      </c>
      <c r="K1738" t="s">
        <v>1195</v>
      </c>
      <c r="L1738" t="s">
        <v>1082</v>
      </c>
      <c r="M1738" t="s">
        <v>1088</v>
      </c>
      <c r="N1738">
        <v>8.9999999999999993E-3</v>
      </c>
      <c r="O1738" t="str">
        <f>B1738 &amp; E1738 &amp; D1738</f>
        <v>10EUN-5821918 F</v>
      </c>
      <c r="P1738">
        <v>6.4369565217391294E-8</v>
      </c>
      <c r="Q1738">
        <v>10300603</v>
      </c>
    </row>
    <row r="1739" spans="1:17" x14ac:dyDescent="0.25">
      <c r="A1739">
        <v>12736411</v>
      </c>
      <c r="B1739">
        <v>10</v>
      </c>
      <c r="D1739" t="s">
        <v>319</v>
      </c>
      <c r="E1739" t="s">
        <v>341</v>
      </c>
      <c r="F1739" t="s">
        <v>1155</v>
      </c>
      <c r="G1739" t="s">
        <v>1156</v>
      </c>
      <c r="H1739">
        <v>2.7999999999999998E-4</v>
      </c>
      <c r="I1739" t="s">
        <v>1080</v>
      </c>
      <c r="J1739">
        <v>2.7999999999999998E-4</v>
      </c>
      <c r="K1739" t="s">
        <v>1196</v>
      </c>
      <c r="L1739" t="s">
        <v>1082</v>
      </c>
      <c r="M1739" t="s">
        <v>1088</v>
      </c>
      <c r="N1739">
        <v>8.9999999999999993E-3</v>
      </c>
      <c r="O1739" t="str">
        <f>B1739 &amp; E1739 &amp; D1739</f>
        <v>10EUN-5821918 F</v>
      </c>
      <c r="P1739">
        <v>2.73913043478261E-8</v>
      </c>
      <c r="Q1739">
        <v>10300603</v>
      </c>
    </row>
    <row r="1740" spans="1:17" x14ac:dyDescent="0.25">
      <c r="A1740">
        <v>12736411</v>
      </c>
      <c r="B1740">
        <v>10</v>
      </c>
      <c r="D1740" t="s">
        <v>319</v>
      </c>
      <c r="E1740" t="s">
        <v>342</v>
      </c>
      <c r="F1740" t="s">
        <v>1158</v>
      </c>
      <c r="G1740" t="s">
        <v>1159</v>
      </c>
      <c r="H1740">
        <v>4.9400000000000001E-5</v>
      </c>
      <c r="I1740" t="s">
        <v>1080</v>
      </c>
      <c r="J1740">
        <v>4.9400000000000001E-5</v>
      </c>
      <c r="K1740" t="s">
        <v>1356</v>
      </c>
      <c r="L1740" t="s">
        <v>1082</v>
      </c>
      <c r="M1740" t="s">
        <v>1084</v>
      </c>
      <c r="N1740">
        <v>8.9999999999999993E-3</v>
      </c>
      <c r="O1740" t="str">
        <f>B1740 &amp; E1740 &amp; D1740</f>
        <v>10EUN-5831918 F</v>
      </c>
      <c r="P1740">
        <v>4.8326086956521703E-9</v>
      </c>
      <c r="Q1740">
        <v>10300603</v>
      </c>
    </row>
    <row r="1741" spans="1:17" x14ac:dyDescent="0.25">
      <c r="A1741">
        <v>12736411</v>
      </c>
      <c r="B1741">
        <v>10</v>
      </c>
      <c r="D1741" t="s">
        <v>319</v>
      </c>
      <c r="E1741" t="s">
        <v>342</v>
      </c>
      <c r="F1741" t="s">
        <v>80</v>
      </c>
      <c r="G1741" t="s">
        <v>81</v>
      </c>
      <c r="H1741">
        <v>6.5799999999999995E-4</v>
      </c>
      <c r="I1741" t="s">
        <v>1080</v>
      </c>
      <c r="J1741">
        <v>6.5799999999999995E-4</v>
      </c>
      <c r="K1741" t="s">
        <v>1195</v>
      </c>
      <c r="L1741" t="s">
        <v>1082</v>
      </c>
      <c r="M1741" t="s">
        <v>1088</v>
      </c>
      <c r="N1741">
        <v>8.9999999999999993E-3</v>
      </c>
      <c r="O1741" t="str">
        <f>B1741 &amp; E1741 &amp; D1741</f>
        <v>10EUN-5831918 F</v>
      </c>
      <c r="P1741">
        <v>6.4369565217391294E-8</v>
      </c>
      <c r="Q1741">
        <v>10300603</v>
      </c>
    </row>
    <row r="1742" spans="1:17" x14ac:dyDescent="0.25">
      <c r="A1742">
        <v>12736411</v>
      </c>
      <c r="B1742">
        <v>10</v>
      </c>
      <c r="D1742" t="s">
        <v>319</v>
      </c>
      <c r="E1742" t="s">
        <v>342</v>
      </c>
      <c r="F1742" t="s">
        <v>1155</v>
      </c>
      <c r="G1742" t="s">
        <v>1156</v>
      </c>
      <c r="H1742">
        <v>2.7999999999999998E-4</v>
      </c>
      <c r="I1742" t="s">
        <v>1080</v>
      </c>
      <c r="J1742">
        <v>2.7999999999999998E-4</v>
      </c>
      <c r="K1742" t="s">
        <v>1196</v>
      </c>
      <c r="L1742" t="s">
        <v>1082</v>
      </c>
      <c r="M1742" t="s">
        <v>1088</v>
      </c>
      <c r="N1742">
        <v>8.9999999999999993E-3</v>
      </c>
      <c r="O1742" t="str">
        <f>B1742 &amp; E1742 &amp; D1742</f>
        <v>10EUN-5831918 F</v>
      </c>
      <c r="P1742">
        <v>2.73913043478261E-8</v>
      </c>
      <c r="Q1742">
        <v>10300603</v>
      </c>
    </row>
    <row r="1743" spans="1:17" x14ac:dyDescent="0.25">
      <c r="A1743">
        <v>12736411</v>
      </c>
      <c r="B1743">
        <v>10</v>
      </c>
      <c r="D1743" t="s">
        <v>319</v>
      </c>
      <c r="E1743" t="s">
        <v>343</v>
      </c>
      <c r="F1743" t="s">
        <v>1158</v>
      </c>
      <c r="G1743" t="s">
        <v>1159</v>
      </c>
      <c r="H1743">
        <v>4.9400000000000001E-5</v>
      </c>
      <c r="I1743" t="s">
        <v>1080</v>
      </c>
      <c r="J1743">
        <v>4.9400000000000001E-5</v>
      </c>
      <c r="K1743" t="s">
        <v>1356</v>
      </c>
      <c r="L1743" t="s">
        <v>1082</v>
      </c>
      <c r="M1743" t="s">
        <v>1084</v>
      </c>
      <c r="N1743">
        <v>8.9999999999999993E-3</v>
      </c>
      <c r="O1743" t="str">
        <f>B1743 &amp; E1743 &amp; D1743</f>
        <v>10EUN-5841918 F</v>
      </c>
      <c r="P1743">
        <v>4.8326086956521703E-9</v>
      </c>
      <c r="Q1743">
        <v>10300603</v>
      </c>
    </row>
    <row r="1744" spans="1:17" x14ac:dyDescent="0.25">
      <c r="A1744">
        <v>12736411</v>
      </c>
      <c r="B1744">
        <v>10</v>
      </c>
      <c r="D1744" t="s">
        <v>319</v>
      </c>
      <c r="E1744" t="s">
        <v>343</v>
      </c>
      <c r="F1744" t="s">
        <v>80</v>
      </c>
      <c r="G1744" t="s">
        <v>81</v>
      </c>
      <c r="H1744">
        <v>6.5799999999999995E-4</v>
      </c>
      <c r="I1744" t="s">
        <v>1080</v>
      </c>
      <c r="J1744">
        <v>6.5799999999999995E-4</v>
      </c>
      <c r="K1744" t="s">
        <v>1195</v>
      </c>
      <c r="L1744" t="s">
        <v>1082</v>
      </c>
      <c r="M1744" t="s">
        <v>1088</v>
      </c>
      <c r="N1744">
        <v>8.9999999999999993E-3</v>
      </c>
      <c r="O1744" t="str">
        <f>B1744 &amp; E1744 &amp; D1744</f>
        <v>10EUN-5841918 F</v>
      </c>
      <c r="P1744">
        <v>6.4369565217391294E-8</v>
      </c>
      <c r="Q1744">
        <v>10300603</v>
      </c>
    </row>
    <row r="1745" spans="1:17" x14ac:dyDescent="0.25">
      <c r="A1745">
        <v>12736411</v>
      </c>
      <c r="B1745">
        <v>10</v>
      </c>
      <c r="D1745" t="s">
        <v>319</v>
      </c>
      <c r="E1745" t="s">
        <v>343</v>
      </c>
      <c r="F1745" t="s">
        <v>1155</v>
      </c>
      <c r="G1745" t="s">
        <v>1156</v>
      </c>
      <c r="H1745">
        <v>2.7999999999999998E-4</v>
      </c>
      <c r="I1745" t="s">
        <v>1080</v>
      </c>
      <c r="J1745">
        <v>2.7999999999999998E-4</v>
      </c>
      <c r="K1745" t="s">
        <v>1196</v>
      </c>
      <c r="L1745" t="s">
        <v>1082</v>
      </c>
      <c r="M1745" t="s">
        <v>1088</v>
      </c>
      <c r="N1745">
        <v>8.9999999999999993E-3</v>
      </c>
      <c r="O1745" t="str">
        <f>B1745 &amp; E1745 &amp; D1745</f>
        <v>10EUN-5841918 F</v>
      </c>
      <c r="P1745">
        <v>2.73913043478261E-8</v>
      </c>
      <c r="Q1745">
        <v>10300603</v>
      </c>
    </row>
    <row r="1746" spans="1:17" x14ac:dyDescent="0.25">
      <c r="A1746">
        <v>12736411</v>
      </c>
      <c r="B1746">
        <v>10</v>
      </c>
      <c r="D1746" t="s">
        <v>319</v>
      </c>
      <c r="E1746" t="s">
        <v>344</v>
      </c>
      <c r="F1746" t="s">
        <v>1158</v>
      </c>
      <c r="G1746" t="s">
        <v>1159</v>
      </c>
      <c r="H1746">
        <v>4.9400000000000001E-5</v>
      </c>
      <c r="I1746" t="s">
        <v>1080</v>
      </c>
      <c r="J1746">
        <v>4.9400000000000001E-5</v>
      </c>
      <c r="K1746" t="s">
        <v>1356</v>
      </c>
      <c r="L1746" t="s">
        <v>1082</v>
      </c>
      <c r="M1746" t="s">
        <v>1084</v>
      </c>
      <c r="N1746">
        <v>8.9999999999999993E-3</v>
      </c>
      <c r="O1746" t="str">
        <f>B1746 &amp; E1746 &amp; D1746</f>
        <v>10EUN-5851918 F</v>
      </c>
      <c r="P1746">
        <v>4.8326086956521703E-9</v>
      </c>
      <c r="Q1746">
        <v>10300603</v>
      </c>
    </row>
    <row r="1747" spans="1:17" x14ac:dyDescent="0.25">
      <c r="A1747">
        <v>12736411</v>
      </c>
      <c r="B1747">
        <v>10</v>
      </c>
      <c r="D1747" t="s">
        <v>319</v>
      </c>
      <c r="E1747" t="s">
        <v>344</v>
      </c>
      <c r="F1747" t="s">
        <v>80</v>
      </c>
      <c r="G1747" t="s">
        <v>81</v>
      </c>
      <c r="H1747">
        <v>6.5799999999999995E-4</v>
      </c>
      <c r="I1747" t="s">
        <v>1080</v>
      </c>
      <c r="J1747">
        <v>6.5799999999999995E-4</v>
      </c>
      <c r="K1747" t="s">
        <v>1195</v>
      </c>
      <c r="L1747" t="s">
        <v>1082</v>
      </c>
      <c r="M1747" t="s">
        <v>1088</v>
      </c>
      <c r="N1747">
        <v>8.9999999999999993E-3</v>
      </c>
      <c r="O1747" t="str">
        <f>B1747 &amp; E1747 &amp; D1747</f>
        <v>10EUN-5851918 F</v>
      </c>
      <c r="P1747">
        <v>6.4369565217391294E-8</v>
      </c>
      <c r="Q1747">
        <v>10300603</v>
      </c>
    </row>
    <row r="1748" spans="1:17" x14ac:dyDescent="0.25">
      <c r="A1748">
        <v>12736411</v>
      </c>
      <c r="B1748">
        <v>10</v>
      </c>
      <c r="D1748" t="s">
        <v>319</v>
      </c>
      <c r="E1748" t="s">
        <v>344</v>
      </c>
      <c r="F1748" t="s">
        <v>1155</v>
      </c>
      <c r="G1748" t="s">
        <v>1156</v>
      </c>
      <c r="H1748">
        <v>2.7999999999999998E-4</v>
      </c>
      <c r="I1748" t="s">
        <v>1080</v>
      </c>
      <c r="J1748">
        <v>2.7999999999999998E-4</v>
      </c>
      <c r="K1748" t="s">
        <v>1196</v>
      </c>
      <c r="L1748" t="s">
        <v>1082</v>
      </c>
      <c r="M1748" t="s">
        <v>1088</v>
      </c>
      <c r="N1748">
        <v>8.9999999999999993E-3</v>
      </c>
      <c r="O1748" t="str">
        <f>B1748 &amp; E1748 &amp; D1748</f>
        <v>10EUN-5851918 F</v>
      </c>
      <c r="P1748">
        <v>2.73913043478261E-8</v>
      </c>
      <c r="Q1748">
        <v>10300603</v>
      </c>
    </row>
    <row r="1749" spans="1:17" x14ac:dyDescent="0.25">
      <c r="A1749">
        <v>12736411</v>
      </c>
      <c r="B1749">
        <v>10</v>
      </c>
      <c r="D1749" t="s">
        <v>319</v>
      </c>
      <c r="E1749" t="s">
        <v>345</v>
      </c>
      <c r="F1749" t="s">
        <v>1158</v>
      </c>
      <c r="G1749" t="s">
        <v>1159</v>
      </c>
      <c r="H1749">
        <v>4.9400000000000001E-5</v>
      </c>
      <c r="I1749" t="s">
        <v>1080</v>
      </c>
      <c r="J1749">
        <v>4.9400000000000001E-5</v>
      </c>
      <c r="K1749" t="s">
        <v>1356</v>
      </c>
      <c r="L1749" t="s">
        <v>1082</v>
      </c>
      <c r="M1749" t="s">
        <v>1084</v>
      </c>
      <c r="N1749">
        <v>8.9999999999999993E-3</v>
      </c>
      <c r="O1749" t="str">
        <f>B1749 &amp; E1749 &amp; D1749</f>
        <v>10EUN-5861918 F</v>
      </c>
      <c r="P1749">
        <v>4.8326086956521703E-9</v>
      </c>
      <c r="Q1749">
        <v>10300603</v>
      </c>
    </row>
    <row r="1750" spans="1:17" x14ac:dyDescent="0.25">
      <c r="A1750">
        <v>12736411</v>
      </c>
      <c r="B1750">
        <v>10</v>
      </c>
      <c r="D1750" t="s">
        <v>319</v>
      </c>
      <c r="E1750" t="s">
        <v>345</v>
      </c>
      <c r="F1750" t="s">
        <v>80</v>
      </c>
      <c r="G1750" t="s">
        <v>81</v>
      </c>
      <c r="H1750">
        <v>6.5799999999999995E-4</v>
      </c>
      <c r="I1750" t="s">
        <v>1080</v>
      </c>
      <c r="J1750">
        <v>6.5799999999999995E-4</v>
      </c>
      <c r="K1750" t="s">
        <v>1195</v>
      </c>
      <c r="L1750" t="s">
        <v>1082</v>
      </c>
      <c r="M1750" t="s">
        <v>1088</v>
      </c>
      <c r="N1750">
        <v>8.9999999999999993E-3</v>
      </c>
      <c r="O1750" t="str">
        <f>B1750 &amp; E1750 &amp; D1750</f>
        <v>10EUN-5861918 F</v>
      </c>
      <c r="P1750">
        <v>6.4369565217391294E-8</v>
      </c>
      <c r="Q1750">
        <v>10300603</v>
      </c>
    </row>
    <row r="1751" spans="1:17" x14ac:dyDescent="0.25">
      <c r="A1751">
        <v>12736411</v>
      </c>
      <c r="B1751">
        <v>10</v>
      </c>
      <c r="D1751" t="s">
        <v>319</v>
      </c>
      <c r="E1751" t="s">
        <v>345</v>
      </c>
      <c r="F1751" t="s">
        <v>1155</v>
      </c>
      <c r="G1751" t="s">
        <v>1156</v>
      </c>
      <c r="H1751">
        <v>2.7999999999999998E-4</v>
      </c>
      <c r="I1751" t="s">
        <v>1080</v>
      </c>
      <c r="J1751">
        <v>2.7999999999999998E-4</v>
      </c>
      <c r="K1751" t="s">
        <v>1196</v>
      </c>
      <c r="L1751" t="s">
        <v>1082</v>
      </c>
      <c r="M1751" t="s">
        <v>1088</v>
      </c>
      <c r="N1751">
        <v>8.9999999999999993E-3</v>
      </c>
      <c r="O1751" t="str">
        <f>B1751 &amp; E1751 &amp; D1751</f>
        <v>10EUN-5861918 F</v>
      </c>
      <c r="P1751">
        <v>2.73913043478261E-8</v>
      </c>
      <c r="Q1751">
        <v>10300603</v>
      </c>
    </row>
    <row r="1752" spans="1:17" x14ac:dyDescent="0.25">
      <c r="A1752">
        <v>12736411</v>
      </c>
      <c r="B1752">
        <v>10</v>
      </c>
      <c r="D1752" t="s">
        <v>346</v>
      </c>
      <c r="E1752" t="s">
        <v>347</v>
      </c>
      <c r="F1752" t="s">
        <v>1158</v>
      </c>
      <c r="G1752" t="s">
        <v>1159</v>
      </c>
      <c r="H1752">
        <v>9.3019999999999995E-4</v>
      </c>
      <c r="I1752" t="s">
        <v>1080</v>
      </c>
      <c r="J1752">
        <v>9.3019999999999995E-4</v>
      </c>
      <c r="K1752" t="s">
        <v>1356</v>
      </c>
      <c r="L1752" t="s">
        <v>1082</v>
      </c>
      <c r="M1752" t="s">
        <v>1084</v>
      </c>
      <c r="N1752">
        <v>1.7999999999999999E-2</v>
      </c>
      <c r="O1752" t="str">
        <f>B1752 &amp; E1752 &amp; D1752</f>
        <v>10EUN-600Townhouse Row</v>
      </c>
      <c r="P1752">
        <v>1.8199565217391301E-7</v>
      </c>
      <c r="Q1752">
        <v>10300603</v>
      </c>
    </row>
    <row r="1753" spans="1:17" x14ac:dyDescent="0.25">
      <c r="A1753">
        <v>12736411</v>
      </c>
      <c r="B1753">
        <v>10</v>
      </c>
      <c r="D1753" t="s">
        <v>346</v>
      </c>
      <c r="E1753" t="s">
        <v>347</v>
      </c>
      <c r="F1753" t="s">
        <v>80</v>
      </c>
      <c r="G1753" t="s">
        <v>81</v>
      </c>
      <c r="H1753">
        <v>1.6912900000000002E-2</v>
      </c>
      <c r="I1753" t="s">
        <v>1080</v>
      </c>
      <c r="J1753">
        <v>1.6912900000000002E-2</v>
      </c>
      <c r="K1753" t="s">
        <v>1364</v>
      </c>
      <c r="L1753" t="s">
        <v>1082</v>
      </c>
      <c r="M1753" t="s">
        <v>1084</v>
      </c>
      <c r="N1753">
        <v>1.7999999999999999E-2</v>
      </c>
      <c r="O1753" t="str">
        <f>B1753 &amp; E1753 &amp; D1753</f>
        <v>10EUN-600Townhouse Row</v>
      </c>
      <c r="P1753">
        <v>3.3090456521739098E-6</v>
      </c>
      <c r="Q1753">
        <v>10300603</v>
      </c>
    </row>
    <row r="1754" spans="1:17" x14ac:dyDescent="0.25">
      <c r="A1754">
        <v>12736411</v>
      </c>
      <c r="B1754">
        <v>10</v>
      </c>
      <c r="D1754" t="s">
        <v>346</v>
      </c>
      <c r="E1754" t="s">
        <v>347</v>
      </c>
      <c r="F1754" t="s">
        <v>1155</v>
      </c>
      <c r="G1754" t="s">
        <v>1156</v>
      </c>
      <c r="H1754">
        <v>1.42068E-2</v>
      </c>
      <c r="I1754" t="s">
        <v>1080</v>
      </c>
      <c r="J1754">
        <v>1.42068E-2</v>
      </c>
      <c r="K1754" t="s">
        <v>1357</v>
      </c>
      <c r="L1754" t="s">
        <v>1082</v>
      </c>
      <c r="M1754" t="s">
        <v>1084</v>
      </c>
      <c r="N1754">
        <v>1.7999999999999999E-2</v>
      </c>
      <c r="O1754" t="str">
        <f>B1754 &amp; E1754 &amp; D1754</f>
        <v>10EUN-600Townhouse Row</v>
      </c>
      <c r="P1754">
        <v>2.7795913043478301E-6</v>
      </c>
      <c r="Q1754">
        <v>10300603</v>
      </c>
    </row>
    <row r="1755" spans="1:17" x14ac:dyDescent="0.25">
      <c r="A1755">
        <v>12736411</v>
      </c>
      <c r="B1755">
        <v>10</v>
      </c>
      <c r="D1755" t="s">
        <v>346</v>
      </c>
      <c r="E1755" t="s">
        <v>348</v>
      </c>
      <c r="F1755" t="s">
        <v>1158</v>
      </c>
      <c r="G1755" t="s">
        <v>1159</v>
      </c>
      <c r="H1755">
        <v>9.3019999999999995E-4</v>
      </c>
      <c r="I1755" t="s">
        <v>1080</v>
      </c>
      <c r="J1755">
        <v>9.3019999999999995E-4</v>
      </c>
      <c r="K1755" t="s">
        <v>1356</v>
      </c>
      <c r="L1755" t="s">
        <v>1082</v>
      </c>
      <c r="M1755" t="s">
        <v>1084</v>
      </c>
      <c r="N1755">
        <v>1.7999999999999999E-2</v>
      </c>
      <c r="O1755" t="str">
        <f>B1755 &amp; E1755 &amp; D1755</f>
        <v>10EUN-601Townhouse Row</v>
      </c>
      <c r="P1755">
        <v>1.8199565217391301E-7</v>
      </c>
      <c r="Q1755">
        <v>10300603</v>
      </c>
    </row>
    <row r="1756" spans="1:17" x14ac:dyDescent="0.25">
      <c r="A1756">
        <v>12736411</v>
      </c>
      <c r="B1756">
        <v>10</v>
      </c>
      <c r="D1756" t="s">
        <v>346</v>
      </c>
      <c r="E1756" t="s">
        <v>348</v>
      </c>
      <c r="F1756" t="s">
        <v>80</v>
      </c>
      <c r="G1756" t="s">
        <v>81</v>
      </c>
      <c r="H1756">
        <v>1.6912900000000002E-2</v>
      </c>
      <c r="I1756" t="s">
        <v>1080</v>
      </c>
      <c r="J1756">
        <v>1.6912900000000002E-2</v>
      </c>
      <c r="K1756" t="s">
        <v>1364</v>
      </c>
      <c r="L1756" t="s">
        <v>1082</v>
      </c>
      <c r="M1756" t="s">
        <v>1084</v>
      </c>
      <c r="N1756">
        <v>1.7999999999999999E-2</v>
      </c>
      <c r="O1756" t="str">
        <f>B1756 &amp; E1756 &amp; D1756</f>
        <v>10EUN-601Townhouse Row</v>
      </c>
      <c r="P1756">
        <v>3.3090456521739098E-6</v>
      </c>
      <c r="Q1756">
        <v>10300603</v>
      </c>
    </row>
    <row r="1757" spans="1:17" x14ac:dyDescent="0.25">
      <c r="A1757">
        <v>12736411</v>
      </c>
      <c r="B1757">
        <v>10</v>
      </c>
      <c r="D1757" t="s">
        <v>346</v>
      </c>
      <c r="E1757" t="s">
        <v>348</v>
      </c>
      <c r="F1757" t="s">
        <v>1155</v>
      </c>
      <c r="G1757" t="s">
        <v>1156</v>
      </c>
      <c r="H1757">
        <v>1.42068E-2</v>
      </c>
      <c r="I1757" t="s">
        <v>1080</v>
      </c>
      <c r="J1757">
        <v>1.42068E-2</v>
      </c>
      <c r="K1757" t="s">
        <v>1357</v>
      </c>
      <c r="L1757" t="s">
        <v>1082</v>
      </c>
      <c r="M1757" t="s">
        <v>1084</v>
      </c>
      <c r="N1757">
        <v>1.7999999999999999E-2</v>
      </c>
      <c r="O1757" t="str">
        <f>B1757 &amp; E1757 &amp; D1757</f>
        <v>10EUN-601Townhouse Row</v>
      </c>
      <c r="P1757">
        <v>2.7795913043478301E-6</v>
      </c>
      <c r="Q1757">
        <v>10300603</v>
      </c>
    </row>
    <row r="1758" spans="1:17" x14ac:dyDescent="0.25">
      <c r="A1758">
        <v>12736411</v>
      </c>
      <c r="B1758">
        <v>10</v>
      </c>
      <c r="D1758" t="s">
        <v>346</v>
      </c>
      <c r="E1758" t="s">
        <v>349</v>
      </c>
      <c r="F1758" t="s">
        <v>1158</v>
      </c>
      <c r="G1758" t="s">
        <v>1159</v>
      </c>
      <c r="H1758">
        <v>9.3019999999999995E-4</v>
      </c>
      <c r="I1758" t="s">
        <v>1080</v>
      </c>
      <c r="J1758">
        <v>9.3019999999999995E-4</v>
      </c>
      <c r="K1758" t="s">
        <v>1356</v>
      </c>
      <c r="L1758" t="s">
        <v>1082</v>
      </c>
      <c r="M1758" t="s">
        <v>1084</v>
      </c>
      <c r="N1758">
        <v>1.7999999999999999E-2</v>
      </c>
      <c r="O1758" t="str">
        <f>B1758 &amp; E1758 &amp; D1758</f>
        <v>10EUN-602Townhouse Row</v>
      </c>
      <c r="P1758">
        <v>1.8199565217391301E-7</v>
      </c>
      <c r="Q1758">
        <v>10300603</v>
      </c>
    </row>
    <row r="1759" spans="1:17" x14ac:dyDescent="0.25">
      <c r="A1759">
        <v>12736411</v>
      </c>
      <c r="B1759">
        <v>10</v>
      </c>
      <c r="D1759" t="s">
        <v>346</v>
      </c>
      <c r="E1759" t="s">
        <v>349</v>
      </c>
      <c r="F1759" t="s">
        <v>80</v>
      </c>
      <c r="G1759" t="s">
        <v>81</v>
      </c>
      <c r="H1759">
        <v>1.6912900000000002E-2</v>
      </c>
      <c r="I1759" t="s">
        <v>1080</v>
      </c>
      <c r="J1759">
        <v>1.6912900000000002E-2</v>
      </c>
      <c r="K1759" t="s">
        <v>1364</v>
      </c>
      <c r="L1759" t="s">
        <v>1082</v>
      </c>
      <c r="M1759" t="s">
        <v>1084</v>
      </c>
      <c r="N1759">
        <v>1.7999999999999999E-2</v>
      </c>
      <c r="O1759" t="str">
        <f>B1759 &amp; E1759 &amp; D1759</f>
        <v>10EUN-602Townhouse Row</v>
      </c>
      <c r="P1759">
        <v>3.3090456521739098E-6</v>
      </c>
      <c r="Q1759">
        <v>10300603</v>
      </c>
    </row>
    <row r="1760" spans="1:17" x14ac:dyDescent="0.25">
      <c r="A1760">
        <v>12736411</v>
      </c>
      <c r="B1760">
        <v>10</v>
      </c>
      <c r="D1760" t="s">
        <v>346</v>
      </c>
      <c r="E1760" t="s">
        <v>349</v>
      </c>
      <c r="F1760" t="s">
        <v>1155</v>
      </c>
      <c r="G1760" t="s">
        <v>1156</v>
      </c>
      <c r="H1760">
        <v>1.42068E-2</v>
      </c>
      <c r="I1760" t="s">
        <v>1080</v>
      </c>
      <c r="J1760">
        <v>1.42068E-2</v>
      </c>
      <c r="K1760" t="s">
        <v>1357</v>
      </c>
      <c r="L1760" t="s">
        <v>1082</v>
      </c>
      <c r="M1760" t="s">
        <v>1084</v>
      </c>
      <c r="N1760">
        <v>1.7999999999999999E-2</v>
      </c>
      <c r="O1760" t="str">
        <f>B1760 &amp; E1760 &amp; D1760</f>
        <v>10EUN-602Townhouse Row</v>
      </c>
      <c r="P1760">
        <v>2.7795913043478301E-6</v>
      </c>
      <c r="Q1760">
        <v>10300603</v>
      </c>
    </row>
    <row r="1761" spans="1:17" x14ac:dyDescent="0.25">
      <c r="A1761">
        <v>12736411</v>
      </c>
      <c r="B1761">
        <v>10</v>
      </c>
      <c r="D1761" t="s">
        <v>235</v>
      </c>
      <c r="E1761" t="s">
        <v>350</v>
      </c>
      <c r="F1761" t="s">
        <v>1158</v>
      </c>
      <c r="G1761" t="s">
        <v>1159</v>
      </c>
      <c r="H1761">
        <v>2.6509999999999999E-4</v>
      </c>
      <c r="I1761" t="s">
        <v>1080</v>
      </c>
      <c r="J1761">
        <v>2.6509999999999999E-4</v>
      </c>
      <c r="K1761" t="s">
        <v>1356</v>
      </c>
      <c r="L1761" t="s">
        <v>1082</v>
      </c>
      <c r="M1761" t="s">
        <v>1084</v>
      </c>
      <c r="N1761">
        <v>4.9000000000000002E-2</v>
      </c>
      <c r="O1761" t="str">
        <f>B1761 &amp; E1761 &amp; D1761</f>
        <v>10EUN-603Guthridge Hall</v>
      </c>
      <c r="P1761">
        <v>1.41194565217391E-7</v>
      </c>
      <c r="Q1761">
        <v>10300603</v>
      </c>
    </row>
    <row r="1762" spans="1:17" x14ac:dyDescent="0.25">
      <c r="A1762">
        <v>12736411</v>
      </c>
      <c r="B1762">
        <v>10</v>
      </c>
      <c r="D1762" t="s">
        <v>235</v>
      </c>
      <c r="E1762" t="s">
        <v>350</v>
      </c>
      <c r="F1762" t="s">
        <v>80</v>
      </c>
      <c r="G1762" t="s">
        <v>81</v>
      </c>
      <c r="H1762">
        <v>4.8193999999999997E-3</v>
      </c>
      <c r="I1762" t="s">
        <v>1080</v>
      </c>
      <c r="J1762">
        <v>4.8193999999999997E-3</v>
      </c>
      <c r="K1762" t="s">
        <v>1364</v>
      </c>
      <c r="L1762" t="s">
        <v>1082</v>
      </c>
      <c r="M1762" t="s">
        <v>1084</v>
      </c>
      <c r="N1762">
        <v>4.9000000000000002E-2</v>
      </c>
      <c r="O1762" t="str">
        <f>B1762 &amp; E1762 &amp; D1762</f>
        <v>10EUN-603Guthridge Hall</v>
      </c>
      <c r="P1762">
        <v>2.5668543478260901E-6</v>
      </c>
      <c r="Q1762">
        <v>10300603</v>
      </c>
    </row>
    <row r="1763" spans="1:17" x14ac:dyDescent="0.25">
      <c r="A1763">
        <v>12736411</v>
      </c>
      <c r="B1763">
        <v>10</v>
      </c>
      <c r="D1763" t="s">
        <v>235</v>
      </c>
      <c r="E1763" t="s">
        <v>350</v>
      </c>
      <c r="F1763" t="s">
        <v>1155</v>
      </c>
      <c r="G1763" t="s">
        <v>1156</v>
      </c>
      <c r="H1763">
        <v>4.0483000000000003E-3</v>
      </c>
      <c r="I1763" t="s">
        <v>1080</v>
      </c>
      <c r="J1763">
        <v>4.0483000000000003E-3</v>
      </c>
      <c r="K1763" t="s">
        <v>1357</v>
      </c>
      <c r="L1763" t="s">
        <v>1082</v>
      </c>
      <c r="M1763" t="s">
        <v>1084</v>
      </c>
      <c r="N1763">
        <v>4.9000000000000002E-2</v>
      </c>
      <c r="O1763" t="str">
        <f>B1763 &amp; E1763 &amp; D1763</f>
        <v>10EUN-603Guthridge Hall</v>
      </c>
      <c r="P1763">
        <v>2.1561597826087001E-6</v>
      </c>
      <c r="Q1763">
        <v>10300603</v>
      </c>
    </row>
    <row r="1764" spans="1:17" x14ac:dyDescent="0.25">
      <c r="A1764">
        <v>12736411</v>
      </c>
      <c r="B1764">
        <v>10</v>
      </c>
      <c r="D1764" t="s">
        <v>235</v>
      </c>
      <c r="E1764" t="s">
        <v>351</v>
      </c>
      <c r="F1764" t="s">
        <v>1158</v>
      </c>
      <c r="G1764" t="s">
        <v>1159</v>
      </c>
      <c r="H1764">
        <v>2.6509999999999999E-4</v>
      </c>
      <c r="I1764" t="s">
        <v>1080</v>
      </c>
      <c r="J1764">
        <v>2.6509999999999999E-4</v>
      </c>
      <c r="K1764" t="s">
        <v>1356</v>
      </c>
      <c r="L1764" t="s">
        <v>1082</v>
      </c>
      <c r="M1764" t="s">
        <v>1084</v>
      </c>
      <c r="N1764">
        <v>4.9000000000000002E-2</v>
      </c>
      <c r="O1764" t="str">
        <f>B1764 &amp; E1764 &amp; D1764</f>
        <v>10EUN-604Guthridge Hall</v>
      </c>
      <c r="P1764">
        <v>1.41194565217391E-7</v>
      </c>
      <c r="Q1764">
        <v>10300603</v>
      </c>
    </row>
    <row r="1765" spans="1:17" x14ac:dyDescent="0.25">
      <c r="A1765">
        <v>12736411</v>
      </c>
      <c r="B1765">
        <v>10</v>
      </c>
      <c r="D1765" t="s">
        <v>235</v>
      </c>
      <c r="E1765" t="s">
        <v>351</v>
      </c>
      <c r="F1765" t="s">
        <v>80</v>
      </c>
      <c r="G1765" t="s">
        <v>81</v>
      </c>
      <c r="H1765">
        <v>4.8193999999999997E-3</v>
      </c>
      <c r="I1765" t="s">
        <v>1080</v>
      </c>
      <c r="J1765">
        <v>4.8193999999999997E-3</v>
      </c>
      <c r="K1765" t="s">
        <v>1364</v>
      </c>
      <c r="L1765" t="s">
        <v>1082</v>
      </c>
      <c r="M1765" t="s">
        <v>1084</v>
      </c>
      <c r="N1765">
        <v>4.9000000000000002E-2</v>
      </c>
      <c r="O1765" t="str">
        <f>B1765 &amp; E1765 &amp; D1765</f>
        <v>10EUN-604Guthridge Hall</v>
      </c>
      <c r="P1765">
        <v>2.5668543478260901E-6</v>
      </c>
      <c r="Q1765">
        <v>10300603</v>
      </c>
    </row>
    <row r="1766" spans="1:17" x14ac:dyDescent="0.25">
      <c r="A1766">
        <v>12736411</v>
      </c>
      <c r="B1766">
        <v>10</v>
      </c>
      <c r="D1766" t="s">
        <v>235</v>
      </c>
      <c r="E1766" t="s">
        <v>351</v>
      </c>
      <c r="F1766" t="s">
        <v>1155</v>
      </c>
      <c r="G1766" t="s">
        <v>1156</v>
      </c>
      <c r="H1766">
        <v>4.0483000000000003E-3</v>
      </c>
      <c r="I1766" t="s">
        <v>1080</v>
      </c>
      <c r="J1766">
        <v>4.0483000000000003E-3</v>
      </c>
      <c r="K1766" t="s">
        <v>1357</v>
      </c>
      <c r="L1766" t="s">
        <v>1082</v>
      </c>
      <c r="M1766" t="s">
        <v>1084</v>
      </c>
      <c r="N1766">
        <v>4.9000000000000002E-2</v>
      </c>
      <c r="O1766" t="str">
        <f>B1766 &amp; E1766 &amp; D1766</f>
        <v>10EUN-604Guthridge Hall</v>
      </c>
      <c r="P1766">
        <v>2.1561597826087001E-6</v>
      </c>
      <c r="Q1766">
        <v>10300603</v>
      </c>
    </row>
    <row r="1767" spans="1:17" x14ac:dyDescent="0.25">
      <c r="A1767">
        <v>12736411</v>
      </c>
      <c r="B1767">
        <v>10</v>
      </c>
      <c r="D1767" t="s">
        <v>83</v>
      </c>
      <c r="E1767" t="s">
        <v>352</v>
      </c>
      <c r="F1767" t="s">
        <v>1158</v>
      </c>
      <c r="G1767" t="s">
        <v>1159</v>
      </c>
      <c r="H1767">
        <v>8.9999999999999996E-7</v>
      </c>
      <c r="I1767" t="s">
        <v>1080</v>
      </c>
      <c r="J1767">
        <v>8.9999999999999996E-7</v>
      </c>
      <c r="K1767" t="s">
        <v>1446</v>
      </c>
      <c r="L1767" t="s">
        <v>1082</v>
      </c>
      <c r="M1767" t="s">
        <v>1094</v>
      </c>
      <c r="N1767">
        <v>0.25</v>
      </c>
      <c r="O1767" t="str">
        <f>B1767 &amp; E1767 &amp; D1767</f>
        <v>10EUN-6102</v>
      </c>
      <c r="P1767">
        <v>2.44565217391304E-9</v>
      </c>
      <c r="Q1767">
        <v>10300503</v>
      </c>
    </row>
    <row r="1768" spans="1:17" x14ac:dyDescent="0.25">
      <c r="A1768">
        <v>12736411</v>
      </c>
      <c r="B1768">
        <v>10</v>
      </c>
      <c r="D1768" t="s">
        <v>83</v>
      </c>
      <c r="E1768" t="s">
        <v>352</v>
      </c>
      <c r="F1768" t="s">
        <v>80</v>
      </c>
      <c r="G1768" t="s">
        <v>81</v>
      </c>
      <c r="H1768">
        <v>5.3999999999999998E-5</v>
      </c>
      <c r="I1768" t="s">
        <v>1080</v>
      </c>
      <c r="J1768">
        <v>5.3999999999999998E-5</v>
      </c>
      <c r="K1768" t="s">
        <v>1178</v>
      </c>
      <c r="L1768" t="s">
        <v>1082</v>
      </c>
      <c r="M1768" t="s">
        <v>1087</v>
      </c>
      <c r="N1768">
        <v>0.25</v>
      </c>
      <c r="O1768" t="str">
        <f>B1768 &amp; E1768 &amp; D1768</f>
        <v>10EUN-6102</v>
      </c>
      <c r="P1768">
        <v>1.4673913043478299E-7</v>
      </c>
      <c r="Q1768">
        <v>10300503</v>
      </c>
    </row>
    <row r="1769" spans="1:17" x14ac:dyDescent="0.25">
      <c r="A1769">
        <v>12736411</v>
      </c>
      <c r="B1769">
        <v>10</v>
      </c>
      <c r="D1769" t="s">
        <v>83</v>
      </c>
      <c r="E1769" t="s">
        <v>352</v>
      </c>
      <c r="F1769" t="s">
        <v>1155</v>
      </c>
      <c r="G1769" t="s">
        <v>1156</v>
      </c>
      <c r="H1769">
        <v>1.3499999999999999E-5</v>
      </c>
      <c r="I1769" t="s">
        <v>1080</v>
      </c>
      <c r="J1769">
        <v>1.3499999999999999E-5</v>
      </c>
      <c r="K1769" t="s">
        <v>467</v>
      </c>
      <c r="L1769" t="s">
        <v>1082</v>
      </c>
      <c r="M1769" t="s">
        <v>1087</v>
      </c>
      <c r="N1769">
        <v>0.25</v>
      </c>
      <c r="O1769" t="str">
        <f>B1769 &amp; E1769 &amp; D1769</f>
        <v>10EUN-6102</v>
      </c>
      <c r="P1769">
        <v>3.6684782608695601E-8</v>
      </c>
      <c r="Q1769">
        <v>10300503</v>
      </c>
    </row>
    <row r="1770" spans="1:17" x14ac:dyDescent="0.25">
      <c r="A1770">
        <v>12736411</v>
      </c>
      <c r="B1770">
        <v>10</v>
      </c>
      <c r="D1770" t="s">
        <v>78</v>
      </c>
      <c r="E1770" t="s">
        <v>352</v>
      </c>
      <c r="F1770" t="s">
        <v>1158</v>
      </c>
      <c r="G1770" t="s">
        <v>1159</v>
      </c>
      <c r="H1770">
        <v>8.7705999999999999E-3</v>
      </c>
      <c r="I1770" t="s">
        <v>1080</v>
      </c>
      <c r="J1770">
        <v>8.7705999999999999E-3</v>
      </c>
      <c r="K1770" t="s">
        <v>1356</v>
      </c>
      <c r="L1770" t="s">
        <v>1082</v>
      </c>
      <c r="M1770" t="s">
        <v>1084</v>
      </c>
      <c r="N1770">
        <v>8.6999999999999994E-2</v>
      </c>
      <c r="O1770" t="str">
        <f>B1770 &amp; E1770 &amp; D1770</f>
        <v>10EUN-6101</v>
      </c>
      <c r="P1770">
        <v>8.2939369565217394E-6</v>
      </c>
      <c r="Q1770">
        <v>10300603</v>
      </c>
    </row>
    <row r="1771" spans="1:17" x14ac:dyDescent="0.25">
      <c r="A1771">
        <v>12736411</v>
      </c>
      <c r="B1771">
        <v>10</v>
      </c>
      <c r="D1771" t="s">
        <v>78</v>
      </c>
      <c r="E1771" t="s">
        <v>352</v>
      </c>
      <c r="F1771" t="s">
        <v>80</v>
      </c>
      <c r="G1771" t="s">
        <v>81</v>
      </c>
      <c r="H1771">
        <v>0.159466</v>
      </c>
      <c r="I1771" t="s">
        <v>1080</v>
      </c>
      <c r="J1771">
        <v>0.159466</v>
      </c>
      <c r="K1771" t="s">
        <v>1364</v>
      </c>
      <c r="L1771" t="s">
        <v>1082</v>
      </c>
      <c r="M1771" t="s">
        <v>1084</v>
      </c>
      <c r="N1771">
        <v>8.6999999999999994E-2</v>
      </c>
      <c r="O1771" t="str">
        <f>B1771 &amp; E1771 &amp; D1771</f>
        <v>10EUN-6101</v>
      </c>
      <c r="P1771">
        <v>1.5079936956521699E-4</v>
      </c>
      <c r="Q1771">
        <v>10300603</v>
      </c>
    </row>
    <row r="1772" spans="1:17" x14ac:dyDescent="0.25">
      <c r="A1772">
        <v>12736411</v>
      </c>
      <c r="B1772">
        <v>10</v>
      </c>
      <c r="D1772" t="s">
        <v>78</v>
      </c>
      <c r="E1772" t="s">
        <v>352</v>
      </c>
      <c r="F1772" t="s">
        <v>1155</v>
      </c>
      <c r="G1772" t="s">
        <v>1156</v>
      </c>
      <c r="H1772">
        <v>0.13395099999999999</v>
      </c>
      <c r="I1772" t="s">
        <v>1080</v>
      </c>
      <c r="J1772">
        <v>0.13395099999999999</v>
      </c>
      <c r="K1772" t="s">
        <v>1357</v>
      </c>
      <c r="L1772" t="s">
        <v>1082</v>
      </c>
      <c r="M1772" t="s">
        <v>1084</v>
      </c>
      <c r="N1772">
        <v>8.6999999999999994E-2</v>
      </c>
      <c r="O1772" t="str">
        <f>B1772 &amp; E1772 &amp; D1772</f>
        <v>10EUN-6101</v>
      </c>
      <c r="P1772">
        <v>1.2667105434782601E-4</v>
      </c>
      <c r="Q1772">
        <v>10300603</v>
      </c>
    </row>
    <row r="1773" spans="1:17" x14ac:dyDescent="0.25">
      <c r="A1773">
        <v>12736411</v>
      </c>
      <c r="B1773">
        <v>10</v>
      </c>
      <c r="D1773" t="s">
        <v>83</v>
      </c>
      <c r="E1773" t="s">
        <v>353</v>
      </c>
      <c r="F1773" t="s">
        <v>1158</v>
      </c>
      <c r="G1773" t="s">
        <v>1159</v>
      </c>
      <c r="H1773">
        <v>8.9999999999999996E-7</v>
      </c>
      <c r="I1773" t="s">
        <v>1080</v>
      </c>
      <c r="J1773">
        <v>8.9999999999999996E-7</v>
      </c>
      <c r="K1773" t="s">
        <v>1446</v>
      </c>
      <c r="L1773" t="s">
        <v>1082</v>
      </c>
      <c r="M1773" t="s">
        <v>1094</v>
      </c>
      <c r="N1773">
        <v>0.25</v>
      </c>
      <c r="O1773" t="str">
        <f>B1773 &amp; E1773 &amp; D1773</f>
        <v>10EUN-6112</v>
      </c>
      <c r="P1773">
        <v>2.44565217391304E-9</v>
      </c>
      <c r="Q1773">
        <v>10300503</v>
      </c>
    </row>
    <row r="1774" spans="1:17" x14ac:dyDescent="0.25">
      <c r="A1774">
        <v>12736411</v>
      </c>
      <c r="B1774">
        <v>10</v>
      </c>
      <c r="D1774" t="s">
        <v>83</v>
      </c>
      <c r="E1774" t="s">
        <v>353</v>
      </c>
      <c r="F1774" t="s">
        <v>80</v>
      </c>
      <c r="G1774" t="s">
        <v>81</v>
      </c>
      <c r="H1774">
        <v>5.3999999999999998E-5</v>
      </c>
      <c r="I1774" t="s">
        <v>1080</v>
      </c>
      <c r="J1774">
        <v>5.3999999999999998E-5</v>
      </c>
      <c r="K1774" t="s">
        <v>1178</v>
      </c>
      <c r="L1774" t="s">
        <v>1082</v>
      </c>
      <c r="M1774" t="s">
        <v>1087</v>
      </c>
      <c r="N1774">
        <v>0.25</v>
      </c>
      <c r="O1774" t="str">
        <f>B1774 &amp; E1774 &amp; D1774</f>
        <v>10EUN-6112</v>
      </c>
      <c r="P1774">
        <v>1.4673913043478299E-7</v>
      </c>
      <c r="Q1774">
        <v>10300503</v>
      </c>
    </row>
    <row r="1775" spans="1:17" x14ac:dyDescent="0.25">
      <c r="A1775">
        <v>12736411</v>
      </c>
      <c r="B1775">
        <v>10</v>
      </c>
      <c r="D1775" t="s">
        <v>83</v>
      </c>
      <c r="E1775" t="s">
        <v>353</v>
      </c>
      <c r="F1775" t="s">
        <v>1155</v>
      </c>
      <c r="G1775" t="s">
        <v>1156</v>
      </c>
      <c r="H1775">
        <v>1.3499999999999999E-5</v>
      </c>
      <c r="I1775" t="s">
        <v>1080</v>
      </c>
      <c r="J1775">
        <v>1.3499999999999999E-5</v>
      </c>
      <c r="K1775" t="s">
        <v>467</v>
      </c>
      <c r="L1775" t="s">
        <v>1082</v>
      </c>
      <c r="M1775" t="s">
        <v>1087</v>
      </c>
      <c r="N1775">
        <v>0.25</v>
      </c>
      <c r="O1775" t="str">
        <f>B1775 &amp; E1775 &amp; D1775</f>
        <v>10EUN-6112</v>
      </c>
      <c r="P1775">
        <v>3.6684782608695601E-8</v>
      </c>
      <c r="Q1775">
        <v>10300503</v>
      </c>
    </row>
    <row r="1776" spans="1:17" x14ac:dyDescent="0.25">
      <c r="A1776">
        <v>12736411</v>
      </c>
      <c r="B1776">
        <v>10</v>
      </c>
      <c r="D1776" t="s">
        <v>78</v>
      </c>
      <c r="E1776" t="s">
        <v>353</v>
      </c>
      <c r="F1776" t="s">
        <v>1158</v>
      </c>
      <c r="G1776" t="s">
        <v>1159</v>
      </c>
      <c r="H1776">
        <v>8.7705999999999999E-3</v>
      </c>
      <c r="I1776" t="s">
        <v>1080</v>
      </c>
      <c r="J1776">
        <v>8.7705999999999999E-3</v>
      </c>
      <c r="K1776" t="s">
        <v>1356</v>
      </c>
      <c r="L1776" t="s">
        <v>1082</v>
      </c>
      <c r="M1776" t="s">
        <v>1084</v>
      </c>
      <c r="N1776">
        <v>8.6999999999999994E-2</v>
      </c>
      <c r="O1776" t="str">
        <f>B1776 &amp; E1776 &amp; D1776</f>
        <v>10EUN-6111</v>
      </c>
      <c r="P1776">
        <v>8.2939369565217394E-6</v>
      </c>
      <c r="Q1776">
        <v>10300603</v>
      </c>
    </row>
    <row r="1777" spans="1:17" x14ac:dyDescent="0.25">
      <c r="A1777">
        <v>12736411</v>
      </c>
      <c r="B1777">
        <v>10</v>
      </c>
      <c r="D1777" t="s">
        <v>78</v>
      </c>
      <c r="E1777" t="s">
        <v>353</v>
      </c>
      <c r="F1777" t="s">
        <v>80</v>
      </c>
      <c r="G1777" t="s">
        <v>81</v>
      </c>
      <c r="H1777">
        <v>0.159466</v>
      </c>
      <c r="I1777" t="s">
        <v>1080</v>
      </c>
      <c r="J1777">
        <v>0.159466</v>
      </c>
      <c r="K1777" t="s">
        <v>1364</v>
      </c>
      <c r="L1777" t="s">
        <v>1082</v>
      </c>
      <c r="M1777" t="s">
        <v>1084</v>
      </c>
      <c r="N1777">
        <v>8.6999999999999994E-2</v>
      </c>
      <c r="O1777" t="str">
        <f>B1777 &amp; E1777 &amp; D1777</f>
        <v>10EUN-6111</v>
      </c>
      <c r="P1777">
        <v>1.5079936956521699E-4</v>
      </c>
      <c r="Q1777">
        <v>10300603</v>
      </c>
    </row>
    <row r="1778" spans="1:17" x14ac:dyDescent="0.25">
      <c r="A1778">
        <v>12736411</v>
      </c>
      <c r="B1778">
        <v>10</v>
      </c>
      <c r="D1778" t="s">
        <v>78</v>
      </c>
      <c r="E1778" t="s">
        <v>353</v>
      </c>
      <c r="F1778" t="s">
        <v>1155</v>
      </c>
      <c r="G1778" t="s">
        <v>1156</v>
      </c>
      <c r="H1778">
        <v>0.13395099999999999</v>
      </c>
      <c r="I1778" t="s">
        <v>1080</v>
      </c>
      <c r="J1778">
        <v>0.13395099999999999</v>
      </c>
      <c r="K1778" t="s">
        <v>1357</v>
      </c>
      <c r="L1778" t="s">
        <v>1082</v>
      </c>
      <c r="M1778" t="s">
        <v>1084</v>
      </c>
      <c r="N1778">
        <v>8.6999999999999994E-2</v>
      </c>
      <c r="O1778" t="str">
        <f>B1778 &amp; E1778 &amp; D1778</f>
        <v>10EUN-6111</v>
      </c>
      <c r="P1778">
        <v>1.2667105434782601E-4</v>
      </c>
      <c r="Q1778">
        <v>10300603</v>
      </c>
    </row>
    <row r="1779" spans="1:17" x14ac:dyDescent="0.25">
      <c r="A1779">
        <v>12736411</v>
      </c>
      <c r="B1779">
        <v>10</v>
      </c>
      <c r="D1779" t="s">
        <v>354</v>
      </c>
      <c r="E1779" t="s">
        <v>355</v>
      </c>
      <c r="F1779" t="s">
        <v>1158</v>
      </c>
      <c r="G1779" t="s">
        <v>1159</v>
      </c>
      <c r="H1779">
        <v>1.92E-4</v>
      </c>
      <c r="I1779" t="s">
        <v>1080</v>
      </c>
      <c r="J1779">
        <v>1.92E-4</v>
      </c>
      <c r="K1779" t="s">
        <v>1356</v>
      </c>
      <c r="L1779" t="s">
        <v>1082</v>
      </c>
      <c r="M1779" t="s">
        <v>1084</v>
      </c>
      <c r="N1779">
        <v>8.6999999999999994E-2</v>
      </c>
      <c r="O1779" t="str">
        <f>B1779 &amp; E1779 &amp; D1779</f>
        <v>10EUN-615Shenkman Hall</v>
      </c>
      <c r="P1779">
        <v>1.8156521739130399E-7</v>
      </c>
      <c r="Q1779">
        <v>10300603</v>
      </c>
    </row>
    <row r="1780" spans="1:17" x14ac:dyDescent="0.25">
      <c r="A1780">
        <v>12736411</v>
      </c>
      <c r="B1780">
        <v>10</v>
      </c>
      <c r="D1780" t="s">
        <v>354</v>
      </c>
      <c r="E1780" t="s">
        <v>355</v>
      </c>
      <c r="F1780" t="s">
        <v>80</v>
      </c>
      <c r="G1780" t="s">
        <v>81</v>
      </c>
      <c r="H1780">
        <v>3.49E-3</v>
      </c>
      <c r="I1780" t="s">
        <v>1080</v>
      </c>
      <c r="J1780">
        <v>3.49E-3</v>
      </c>
      <c r="K1780" t="s">
        <v>1364</v>
      </c>
      <c r="L1780" t="s">
        <v>1082</v>
      </c>
      <c r="M1780" t="s">
        <v>1084</v>
      </c>
      <c r="N1780">
        <v>8.6999999999999994E-2</v>
      </c>
      <c r="O1780" t="str">
        <f>B1780 &amp; E1780 &amp; D1780</f>
        <v>10EUN-615Shenkman Hall</v>
      </c>
      <c r="P1780">
        <v>3.30032608695652E-6</v>
      </c>
      <c r="Q1780">
        <v>10300603</v>
      </c>
    </row>
    <row r="1781" spans="1:17" x14ac:dyDescent="0.25">
      <c r="A1781">
        <v>12736411</v>
      </c>
      <c r="B1781">
        <v>10</v>
      </c>
      <c r="D1781" t="s">
        <v>354</v>
      </c>
      <c r="E1781" t="s">
        <v>355</v>
      </c>
      <c r="F1781" t="s">
        <v>1155</v>
      </c>
      <c r="G1781" t="s">
        <v>1156</v>
      </c>
      <c r="H1781">
        <v>2.9315999999999999E-3</v>
      </c>
      <c r="I1781" t="s">
        <v>1080</v>
      </c>
      <c r="J1781">
        <v>2.9315999999999999E-3</v>
      </c>
      <c r="K1781" t="s">
        <v>1357</v>
      </c>
      <c r="L1781" t="s">
        <v>1082</v>
      </c>
      <c r="M1781" t="s">
        <v>1084</v>
      </c>
      <c r="N1781">
        <v>8.6999999999999994E-2</v>
      </c>
      <c r="O1781" t="str">
        <f>B1781 &amp; E1781 &amp; D1781</f>
        <v>10EUN-615Shenkman Hall</v>
      </c>
      <c r="P1781">
        <v>2.7722739130434801E-6</v>
      </c>
      <c r="Q1781">
        <v>10300603</v>
      </c>
    </row>
    <row r="1782" spans="1:17" x14ac:dyDescent="0.25">
      <c r="A1782">
        <v>12736411</v>
      </c>
      <c r="B1782">
        <v>10</v>
      </c>
      <c r="D1782" t="s">
        <v>356</v>
      </c>
      <c r="E1782" t="s">
        <v>357</v>
      </c>
      <c r="F1782" t="s">
        <v>1158</v>
      </c>
      <c r="G1782" t="s">
        <v>1159</v>
      </c>
      <c r="H1782">
        <v>3.189E-4</v>
      </c>
      <c r="I1782" t="s">
        <v>1080</v>
      </c>
      <c r="J1782">
        <v>3.189E-4</v>
      </c>
      <c r="K1782" t="s">
        <v>1356</v>
      </c>
      <c r="L1782" t="s">
        <v>1082</v>
      </c>
      <c r="M1782" t="s">
        <v>1084</v>
      </c>
      <c r="N1782">
        <v>1.2999999999999999E-2</v>
      </c>
      <c r="O1782" t="str">
        <f>B1782 &amp; E1782 &amp; D1782</f>
        <v>10EUN-620603 22nd</v>
      </c>
      <c r="P1782">
        <v>4.5061956521739098E-8</v>
      </c>
      <c r="Q1782">
        <v>10300603</v>
      </c>
    </row>
    <row r="1783" spans="1:17" x14ac:dyDescent="0.25">
      <c r="A1783">
        <v>12736411</v>
      </c>
      <c r="B1783">
        <v>10</v>
      </c>
      <c r="D1783" t="s">
        <v>356</v>
      </c>
      <c r="E1783" t="s">
        <v>357</v>
      </c>
      <c r="F1783" t="s">
        <v>80</v>
      </c>
      <c r="G1783" t="s">
        <v>81</v>
      </c>
      <c r="H1783">
        <v>4.3709999999999999E-3</v>
      </c>
      <c r="I1783" t="s">
        <v>1080</v>
      </c>
      <c r="J1783">
        <v>4.3709999999999999E-3</v>
      </c>
      <c r="K1783" t="s">
        <v>1195</v>
      </c>
      <c r="L1783" t="s">
        <v>1082</v>
      </c>
      <c r="M1783" t="s">
        <v>1088</v>
      </c>
      <c r="N1783">
        <v>1.2999999999999999E-2</v>
      </c>
      <c r="O1783" t="str">
        <f>B1783 &amp; E1783 &amp; D1783</f>
        <v>10EUN-620603 22nd</v>
      </c>
      <c r="P1783">
        <v>6.1764130434782596E-7</v>
      </c>
      <c r="Q1783">
        <v>10300603</v>
      </c>
    </row>
    <row r="1784" spans="1:17" x14ac:dyDescent="0.25">
      <c r="A1784">
        <v>12736411</v>
      </c>
      <c r="B1784">
        <v>10</v>
      </c>
      <c r="D1784" t="s">
        <v>356</v>
      </c>
      <c r="E1784" t="s">
        <v>357</v>
      </c>
      <c r="F1784" t="s">
        <v>1155</v>
      </c>
      <c r="G1784" t="s">
        <v>1156</v>
      </c>
      <c r="H1784">
        <v>1.8600000000000001E-3</v>
      </c>
      <c r="I1784" t="s">
        <v>1080</v>
      </c>
      <c r="J1784">
        <v>1.8600000000000001E-3</v>
      </c>
      <c r="K1784" t="s">
        <v>1196</v>
      </c>
      <c r="L1784" t="s">
        <v>1082</v>
      </c>
      <c r="M1784" t="s">
        <v>1088</v>
      </c>
      <c r="N1784">
        <v>1.2999999999999999E-2</v>
      </c>
      <c r="O1784" t="str">
        <f>B1784 &amp; E1784 &amp; D1784</f>
        <v>10EUN-620603 22nd</v>
      </c>
      <c r="P1784">
        <v>2.6282608695652198E-7</v>
      </c>
      <c r="Q1784">
        <v>10300603</v>
      </c>
    </row>
    <row r="1785" spans="1:17" x14ac:dyDescent="0.25">
      <c r="A1785">
        <v>12736411</v>
      </c>
      <c r="B1785">
        <v>10</v>
      </c>
      <c r="D1785" t="s">
        <v>358</v>
      </c>
      <c r="E1785" t="s">
        <v>359</v>
      </c>
      <c r="F1785" t="s">
        <v>1158</v>
      </c>
      <c r="G1785" t="s">
        <v>1159</v>
      </c>
      <c r="H1785">
        <v>1.8469999999999999E-4</v>
      </c>
      <c r="I1785" t="s">
        <v>1080</v>
      </c>
      <c r="J1785">
        <v>1.8469999999999999E-4</v>
      </c>
      <c r="K1785" t="s">
        <v>1356</v>
      </c>
      <c r="L1785" t="s">
        <v>1082</v>
      </c>
      <c r="M1785" t="s">
        <v>1084</v>
      </c>
      <c r="N1785">
        <v>2.7E-2</v>
      </c>
      <c r="O1785" t="str">
        <f>B1785 &amp; E1785 &amp; D1785</f>
        <v>10EUN-621605 22nd</v>
      </c>
      <c r="P1785">
        <v>5.4205434782608701E-8</v>
      </c>
      <c r="Q1785">
        <v>10300603</v>
      </c>
    </row>
    <row r="1786" spans="1:17" x14ac:dyDescent="0.25">
      <c r="A1786">
        <v>12736411</v>
      </c>
      <c r="B1786">
        <v>10</v>
      </c>
      <c r="D1786" t="s">
        <v>358</v>
      </c>
      <c r="E1786" t="s">
        <v>359</v>
      </c>
      <c r="F1786" t="s">
        <v>80</v>
      </c>
      <c r="G1786" t="s">
        <v>81</v>
      </c>
      <c r="H1786">
        <v>6.2040000000000003E-3</v>
      </c>
      <c r="I1786" t="s">
        <v>1080</v>
      </c>
      <c r="J1786">
        <v>6.2040000000000003E-3</v>
      </c>
      <c r="K1786" t="s">
        <v>1195</v>
      </c>
      <c r="L1786" t="s">
        <v>1082</v>
      </c>
      <c r="M1786" t="s">
        <v>1088</v>
      </c>
      <c r="N1786">
        <v>2.7E-2</v>
      </c>
      <c r="O1786" t="str">
        <f>B1786 &amp; E1786 &amp; D1786</f>
        <v>10EUN-621605 22nd</v>
      </c>
      <c r="P1786">
        <v>1.82073913043478E-6</v>
      </c>
      <c r="Q1786">
        <v>10300603</v>
      </c>
    </row>
    <row r="1787" spans="1:17" x14ac:dyDescent="0.25">
      <c r="A1787">
        <v>12736411</v>
      </c>
      <c r="B1787">
        <v>10</v>
      </c>
      <c r="D1787" t="s">
        <v>358</v>
      </c>
      <c r="E1787" t="s">
        <v>359</v>
      </c>
      <c r="F1787" t="s">
        <v>1155</v>
      </c>
      <c r="G1787" t="s">
        <v>1156</v>
      </c>
      <c r="H1787">
        <v>2.64E-3</v>
      </c>
      <c r="I1787" t="s">
        <v>1080</v>
      </c>
      <c r="J1787">
        <v>2.64E-3</v>
      </c>
      <c r="K1787" t="s">
        <v>1196</v>
      </c>
      <c r="L1787" t="s">
        <v>1082</v>
      </c>
      <c r="M1787" t="s">
        <v>1088</v>
      </c>
      <c r="N1787">
        <v>2.7E-2</v>
      </c>
      <c r="O1787" t="str">
        <f>B1787 &amp; E1787 &amp; D1787</f>
        <v>10EUN-621605 22nd</v>
      </c>
      <c r="P1787">
        <v>7.7478260869565195E-7</v>
      </c>
      <c r="Q1787">
        <v>10300603</v>
      </c>
    </row>
    <row r="1788" spans="1:17" x14ac:dyDescent="0.25">
      <c r="A1788">
        <v>12736411</v>
      </c>
      <c r="B1788">
        <v>10</v>
      </c>
      <c r="D1788" t="s">
        <v>360</v>
      </c>
      <c r="E1788" t="s">
        <v>361</v>
      </c>
      <c r="F1788" t="s">
        <v>1158</v>
      </c>
      <c r="G1788" t="s">
        <v>1159</v>
      </c>
      <c r="H1788">
        <v>2.7060000000000002E-4</v>
      </c>
      <c r="I1788" t="s">
        <v>1080</v>
      </c>
      <c r="J1788">
        <v>2.7060000000000002E-4</v>
      </c>
      <c r="K1788" t="s">
        <v>1356</v>
      </c>
      <c r="L1788" t="s">
        <v>1082</v>
      </c>
      <c r="M1788" t="s">
        <v>1084</v>
      </c>
      <c r="N1788">
        <v>2.5000000000000001E-2</v>
      </c>
      <c r="O1788" t="str">
        <f>B1788 &amp; E1788 &amp; D1788</f>
        <v>10EUN-622611 22nd</v>
      </c>
      <c r="P1788">
        <v>7.3532608695652206E-8</v>
      </c>
      <c r="Q1788">
        <v>10300603</v>
      </c>
    </row>
    <row r="1789" spans="1:17" x14ac:dyDescent="0.25">
      <c r="A1789">
        <v>12736411</v>
      </c>
      <c r="B1789">
        <v>10</v>
      </c>
      <c r="D1789" t="s">
        <v>360</v>
      </c>
      <c r="E1789" t="s">
        <v>361</v>
      </c>
      <c r="F1789" t="s">
        <v>80</v>
      </c>
      <c r="G1789" t="s">
        <v>81</v>
      </c>
      <c r="H1789">
        <v>6.5329999999999997E-3</v>
      </c>
      <c r="I1789" t="s">
        <v>1080</v>
      </c>
      <c r="J1789">
        <v>6.5329999999999997E-3</v>
      </c>
      <c r="K1789" t="s">
        <v>1195</v>
      </c>
      <c r="L1789" t="s">
        <v>1082</v>
      </c>
      <c r="M1789" t="s">
        <v>1088</v>
      </c>
      <c r="N1789">
        <v>2.5000000000000001E-2</v>
      </c>
      <c r="O1789" t="str">
        <f>B1789 &amp; E1789 &amp; D1789</f>
        <v>10EUN-622611 22nd</v>
      </c>
      <c r="P1789">
        <v>1.77527173913043E-6</v>
      </c>
      <c r="Q1789">
        <v>10300603</v>
      </c>
    </row>
    <row r="1790" spans="1:17" x14ac:dyDescent="0.25">
      <c r="A1790">
        <v>12736411</v>
      </c>
      <c r="B1790">
        <v>10</v>
      </c>
      <c r="D1790" t="s">
        <v>360</v>
      </c>
      <c r="E1790" t="s">
        <v>361</v>
      </c>
      <c r="F1790" t="s">
        <v>1155</v>
      </c>
      <c r="G1790" t="s">
        <v>1156</v>
      </c>
      <c r="H1790">
        <v>2.7799999999999999E-3</v>
      </c>
      <c r="I1790" t="s">
        <v>1080</v>
      </c>
      <c r="J1790">
        <v>2.7799999999999999E-3</v>
      </c>
      <c r="K1790" t="s">
        <v>1196</v>
      </c>
      <c r="L1790" t="s">
        <v>1082</v>
      </c>
      <c r="M1790" t="s">
        <v>1088</v>
      </c>
      <c r="N1790">
        <v>2.5000000000000001E-2</v>
      </c>
      <c r="O1790" t="str">
        <f>B1790 &amp; E1790 &amp; D1790</f>
        <v>10EUN-622611 22nd</v>
      </c>
      <c r="P1790">
        <v>7.5543478260869605E-7</v>
      </c>
      <c r="Q1790">
        <v>10300603</v>
      </c>
    </row>
    <row r="1791" spans="1:17" x14ac:dyDescent="0.25">
      <c r="A1791">
        <v>12736411</v>
      </c>
      <c r="B1791">
        <v>10</v>
      </c>
      <c r="D1791" t="s">
        <v>362</v>
      </c>
      <c r="E1791" t="s">
        <v>363</v>
      </c>
      <c r="F1791" t="s">
        <v>1158</v>
      </c>
      <c r="G1791" t="s">
        <v>1159</v>
      </c>
      <c r="H1791">
        <v>2.764E-4</v>
      </c>
      <c r="I1791" t="s">
        <v>1080</v>
      </c>
      <c r="J1791">
        <v>2.764E-4</v>
      </c>
      <c r="K1791" t="s">
        <v>1356</v>
      </c>
      <c r="L1791" t="s">
        <v>1082</v>
      </c>
      <c r="M1791" t="s">
        <v>1084</v>
      </c>
      <c r="N1791">
        <v>8.5000000000000006E-2</v>
      </c>
      <c r="O1791" t="str">
        <f>B1791 &amp; E1791 &amp; D1791</f>
        <v>10EUN-623522 22nd</v>
      </c>
      <c r="P1791">
        <v>2.5536956521739101E-7</v>
      </c>
      <c r="Q1791">
        <v>10300603</v>
      </c>
    </row>
    <row r="1792" spans="1:17" x14ac:dyDescent="0.25">
      <c r="A1792">
        <v>12736411</v>
      </c>
      <c r="B1792">
        <v>10</v>
      </c>
      <c r="D1792" t="s">
        <v>362</v>
      </c>
      <c r="E1792" t="s">
        <v>363</v>
      </c>
      <c r="F1792" t="s">
        <v>80</v>
      </c>
      <c r="G1792" t="s">
        <v>81</v>
      </c>
      <c r="H1792">
        <v>4.9820000000000003E-3</v>
      </c>
      <c r="I1792" t="s">
        <v>1080</v>
      </c>
      <c r="J1792">
        <v>4.9820000000000003E-3</v>
      </c>
      <c r="K1792" t="s">
        <v>1195</v>
      </c>
      <c r="L1792" t="s">
        <v>1082</v>
      </c>
      <c r="M1792" t="s">
        <v>1088</v>
      </c>
      <c r="N1792">
        <v>8.5000000000000006E-2</v>
      </c>
      <c r="O1792" t="str">
        <f>B1792 &amp; E1792 &amp; D1792</f>
        <v>10EUN-623522 22nd</v>
      </c>
      <c r="P1792">
        <v>4.6029347826086997E-6</v>
      </c>
      <c r="Q1792">
        <v>10300603</v>
      </c>
    </row>
    <row r="1793" spans="1:17" x14ac:dyDescent="0.25">
      <c r="A1793">
        <v>12736411</v>
      </c>
      <c r="B1793">
        <v>10</v>
      </c>
      <c r="D1793" t="s">
        <v>362</v>
      </c>
      <c r="E1793" t="s">
        <v>363</v>
      </c>
      <c r="F1793" t="s">
        <v>1155</v>
      </c>
      <c r="G1793" t="s">
        <v>1156</v>
      </c>
      <c r="H1793">
        <v>2.1199999999999999E-3</v>
      </c>
      <c r="I1793" t="s">
        <v>1080</v>
      </c>
      <c r="J1793">
        <v>2.1199999999999999E-3</v>
      </c>
      <c r="K1793" t="s">
        <v>1196</v>
      </c>
      <c r="L1793" t="s">
        <v>1082</v>
      </c>
      <c r="M1793" t="s">
        <v>1088</v>
      </c>
      <c r="N1793">
        <v>8.5000000000000006E-2</v>
      </c>
      <c r="O1793" t="str">
        <f>B1793 &amp; E1793 &amp; D1793</f>
        <v>10EUN-623522 22nd</v>
      </c>
      <c r="P1793">
        <v>1.9586956521739101E-6</v>
      </c>
      <c r="Q1793">
        <v>10300603</v>
      </c>
    </row>
    <row r="1794" spans="1:17" x14ac:dyDescent="0.25">
      <c r="A1794">
        <v>12736411</v>
      </c>
      <c r="B1794">
        <v>10</v>
      </c>
      <c r="D1794" t="s">
        <v>78</v>
      </c>
      <c r="E1794" t="s">
        <v>364</v>
      </c>
      <c r="F1794" t="s">
        <v>1158</v>
      </c>
      <c r="G1794" t="s">
        <v>1159</v>
      </c>
      <c r="H1794">
        <v>7.7260000000000002E-3</v>
      </c>
      <c r="I1794" t="s">
        <v>1080</v>
      </c>
      <c r="J1794">
        <v>7.7260000000000002E-3</v>
      </c>
      <c r="K1794" t="s">
        <v>1356</v>
      </c>
      <c r="L1794" t="s">
        <v>1082</v>
      </c>
      <c r="M1794" t="s">
        <v>1084</v>
      </c>
      <c r="N1794">
        <v>0.182</v>
      </c>
      <c r="O1794" t="str">
        <f>B1794 &amp; E1794 &amp; D1794</f>
        <v>10EUN-6261</v>
      </c>
      <c r="P1794">
        <v>1.52840434782609E-5</v>
      </c>
      <c r="Q1794">
        <v>10300603</v>
      </c>
    </row>
    <row r="1795" spans="1:17" x14ac:dyDescent="0.25">
      <c r="A1795">
        <v>12736411</v>
      </c>
      <c r="B1795">
        <v>10</v>
      </c>
      <c r="D1795" t="s">
        <v>78</v>
      </c>
      <c r="E1795" t="s">
        <v>364</v>
      </c>
      <c r="F1795" t="s">
        <v>80</v>
      </c>
      <c r="G1795" t="s">
        <v>81</v>
      </c>
      <c r="H1795">
        <v>0.14047299999999999</v>
      </c>
      <c r="I1795" t="s">
        <v>1080</v>
      </c>
      <c r="J1795">
        <v>0.14047299999999999</v>
      </c>
      <c r="K1795" t="s">
        <v>1364</v>
      </c>
      <c r="L1795" t="s">
        <v>1082</v>
      </c>
      <c r="M1795" t="s">
        <v>1084</v>
      </c>
      <c r="N1795">
        <v>0.182</v>
      </c>
      <c r="O1795" t="str">
        <f>B1795 &amp; E1795 &amp; D1795</f>
        <v>10EUN-6261</v>
      </c>
      <c r="P1795">
        <v>2.7789223913043498E-4</v>
      </c>
      <c r="Q1795">
        <v>10300603</v>
      </c>
    </row>
    <row r="1796" spans="1:17" x14ac:dyDescent="0.25">
      <c r="A1796">
        <v>12736411</v>
      </c>
      <c r="B1796">
        <v>10</v>
      </c>
      <c r="D1796" t="s">
        <v>78</v>
      </c>
      <c r="E1796" t="s">
        <v>364</v>
      </c>
      <c r="F1796" t="s">
        <v>1155</v>
      </c>
      <c r="G1796" t="s">
        <v>1156</v>
      </c>
      <c r="H1796">
        <v>0.117997</v>
      </c>
      <c r="I1796" t="s">
        <v>1080</v>
      </c>
      <c r="J1796">
        <v>0.117997</v>
      </c>
      <c r="K1796" t="s">
        <v>1357</v>
      </c>
      <c r="L1796" t="s">
        <v>1082</v>
      </c>
      <c r="M1796" t="s">
        <v>1084</v>
      </c>
      <c r="N1796">
        <v>0.182</v>
      </c>
      <c r="O1796" t="str">
        <f>B1796 &amp; E1796 &amp; D1796</f>
        <v>10EUN-6261</v>
      </c>
      <c r="P1796">
        <v>2.3342884782608699E-4</v>
      </c>
      <c r="Q1796">
        <v>10300603</v>
      </c>
    </row>
    <row r="1797" spans="1:17" x14ac:dyDescent="0.25">
      <c r="A1797">
        <v>12736411</v>
      </c>
      <c r="B1797">
        <v>10</v>
      </c>
      <c r="D1797" t="s">
        <v>78</v>
      </c>
      <c r="E1797" t="s">
        <v>365</v>
      </c>
      <c r="F1797" t="s">
        <v>1158</v>
      </c>
      <c r="G1797" t="s">
        <v>1159</v>
      </c>
      <c r="H1797">
        <v>7.7260000000000002E-3</v>
      </c>
      <c r="I1797" t="s">
        <v>1080</v>
      </c>
      <c r="J1797">
        <v>7.7260000000000002E-3</v>
      </c>
      <c r="K1797" t="s">
        <v>1356</v>
      </c>
      <c r="L1797" t="s">
        <v>1082</v>
      </c>
      <c r="M1797" t="s">
        <v>1084</v>
      </c>
      <c r="N1797">
        <v>0.182</v>
      </c>
      <c r="O1797" t="str">
        <f>B1797 &amp; E1797 &amp; D1797</f>
        <v>10EUN-6271</v>
      </c>
      <c r="P1797">
        <v>1.52840434782609E-5</v>
      </c>
      <c r="Q1797">
        <v>10300603</v>
      </c>
    </row>
    <row r="1798" spans="1:17" x14ac:dyDescent="0.25">
      <c r="A1798">
        <v>12736411</v>
      </c>
      <c r="B1798">
        <v>10</v>
      </c>
      <c r="D1798" t="s">
        <v>78</v>
      </c>
      <c r="E1798" t="s">
        <v>365</v>
      </c>
      <c r="F1798" t="s">
        <v>80</v>
      </c>
      <c r="G1798" t="s">
        <v>81</v>
      </c>
      <c r="H1798">
        <v>0.14047299999999999</v>
      </c>
      <c r="I1798" t="s">
        <v>1080</v>
      </c>
      <c r="J1798">
        <v>0.14047299999999999</v>
      </c>
      <c r="K1798" t="s">
        <v>1364</v>
      </c>
      <c r="L1798" t="s">
        <v>1082</v>
      </c>
      <c r="M1798" t="s">
        <v>1084</v>
      </c>
      <c r="N1798">
        <v>0.182</v>
      </c>
      <c r="O1798" t="str">
        <f>B1798 &amp; E1798 &amp; D1798</f>
        <v>10EUN-6271</v>
      </c>
      <c r="P1798">
        <v>2.7789223913043498E-4</v>
      </c>
      <c r="Q1798">
        <v>10300603</v>
      </c>
    </row>
    <row r="1799" spans="1:17" x14ac:dyDescent="0.25">
      <c r="A1799">
        <v>12736411</v>
      </c>
      <c r="B1799">
        <v>10</v>
      </c>
      <c r="D1799" t="s">
        <v>78</v>
      </c>
      <c r="E1799" t="s">
        <v>365</v>
      </c>
      <c r="F1799" t="s">
        <v>1155</v>
      </c>
      <c r="G1799" t="s">
        <v>1156</v>
      </c>
      <c r="H1799">
        <v>0.117997</v>
      </c>
      <c r="I1799" t="s">
        <v>1080</v>
      </c>
      <c r="J1799">
        <v>0.117997</v>
      </c>
      <c r="K1799" t="s">
        <v>1357</v>
      </c>
      <c r="L1799" t="s">
        <v>1082</v>
      </c>
      <c r="M1799" t="s">
        <v>1084</v>
      </c>
      <c r="N1799">
        <v>0.182</v>
      </c>
      <c r="O1799" t="str">
        <f>B1799 &amp; E1799 &amp; D1799</f>
        <v>10EUN-6271</v>
      </c>
      <c r="P1799">
        <v>2.3342884782608699E-4</v>
      </c>
      <c r="Q1799">
        <v>10300603</v>
      </c>
    </row>
    <row r="1800" spans="1:17" x14ac:dyDescent="0.25">
      <c r="A1800">
        <v>12736411</v>
      </c>
      <c r="B1800">
        <v>10</v>
      </c>
      <c r="D1800" t="s">
        <v>78</v>
      </c>
      <c r="E1800" t="s">
        <v>366</v>
      </c>
      <c r="F1800" t="s">
        <v>1158</v>
      </c>
      <c r="G1800" t="s">
        <v>1159</v>
      </c>
      <c r="H1800">
        <v>7.7260000000000002E-3</v>
      </c>
      <c r="I1800" t="s">
        <v>1080</v>
      </c>
      <c r="J1800">
        <v>7.7260000000000002E-3</v>
      </c>
      <c r="K1800" t="s">
        <v>1356</v>
      </c>
      <c r="L1800" t="s">
        <v>1082</v>
      </c>
      <c r="M1800" t="s">
        <v>1084</v>
      </c>
      <c r="N1800">
        <v>0.182</v>
      </c>
      <c r="O1800" t="str">
        <f>B1800 &amp; E1800 &amp; D1800</f>
        <v>10EUN-6281</v>
      </c>
      <c r="P1800">
        <v>1.52840434782609E-5</v>
      </c>
      <c r="Q1800">
        <v>10300603</v>
      </c>
    </row>
    <row r="1801" spans="1:17" x14ac:dyDescent="0.25">
      <c r="A1801">
        <v>12736411</v>
      </c>
      <c r="B1801">
        <v>10</v>
      </c>
      <c r="D1801" t="s">
        <v>78</v>
      </c>
      <c r="E1801" t="s">
        <v>366</v>
      </c>
      <c r="F1801" t="s">
        <v>80</v>
      </c>
      <c r="G1801" t="s">
        <v>81</v>
      </c>
      <c r="H1801">
        <v>0.14047299999999999</v>
      </c>
      <c r="I1801" t="s">
        <v>1080</v>
      </c>
      <c r="J1801">
        <v>0.14047299999999999</v>
      </c>
      <c r="K1801" t="s">
        <v>1364</v>
      </c>
      <c r="L1801" t="s">
        <v>1082</v>
      </c>
      <c r="M1801" t="s">
        <v>1084</v>
      </c>
      <c r="N1801">
        <v>0.182</v>
      </c>
      <c r="O1801" t="str">
        <f>B1801 &amp; E1801 &amp; D1801</f>
        <v>10EUN-6281</v>
      </c>
      <c r="P1801">
        <v>2.7789223913043498E-4</v>
      </c>
      <c r="Q1801">
        <v>10300603</v>
      </c>
    </row>
    <row r="1802" spans="1:17" x14ac:dyDescent="0.25">
      <c r="A1802">
        <v>12736411</v>
      </c>
      <c r="B1802">
        <v>10</v>
      </c>
      <c r="D1802" t="s">
        <v>78</v>
      </c>
      <c r="E1802" t="s">
        <v>366</v>
      </c>
      <c r="F1802" t="s">
        <v>1155</v>
      </c>
      <c r="G1802" t="s">
        <v>1156</v>
      </c>
      <c r="H1802">
        <v>0.117997</v>
      </c>
      <c r="I1802" t="s">
        <v>1080</v>
      </c>
      <c r="J1802">
        <v>0.117997</v>
      </c>
      <c r="K1802" t="s">
        <v>1357</v>
      </c>
      <c r="L1802" t="s">
        <v>1082</v>
      </c>
      <c r="M1802" t="s">
        <v>1084</v>
      </c>
      <c r="N1802">
        <v>0.182</v>
      </c>
      <c r="O1802" t="str">
        <f>B1802 &amp; E1802 &amp; D1802</f>
        <v>10EUN-6281</v>
      </c>
      <c r="P1802">
        <v>2.3342884782608699E-4</v>
      </c>
      <c r="Q1802">
        <v>10300603</v>
      </c>
    </row>
    <row r="1803" spans="1:17" x14ac:dyDescent="0.25">
      <c r="A1803">
        <v>12736411</v>
      </c>
      <c r="B1803">
        <v>10</v>
      </c>
      <c r="D1803" t="s">
        <v>367</v>
      </c>
      <c r="E1803" t="s">
        <v>368</v>
      </c>
      <c r="F1803" t="s">
        <v>1158</v>
      </c>
      <c r="G1803" t="s">
        <v>1159</v>
      </c>
      <c r="H1803">
        <v>2.4689999999999998E-3</v>
      </c>
      <c r="I1803" t="s">
        <v>1080</v>
      </c>
      <c r="J1803">
        <v>2.4689999999999998E-3</v>
      </c>
      <c r="K1803" t="s">
        <v>1356</v>
      </c>
      <c r="L1803" t="s">
        <v>1082</v>
      </c>
      <c r="M1803" t="s">
        <v>1084</v>
      </c>
      <c r="N1803">
        <v>0.11</v>
      </c>
      <c r="O1803" t="str">
        <f>B1803 &amp; E1803 &amp; D1803</f>
        <v>10EUN-650Potomac House - NG</v>
      </c>
      <c r="P1803">
        <v>2.9520652173913E-6</v>
      </c>
      <c r="Q1803">
        <v>10300603</v>
      </c>
    </row>
    <row r="1804" spans="1:17" x14ac:dyDescent="0.25">
      <c r="A1804">
        <v>12736411</v>
      </c>
      <c r="B1804">
        <v>10</v>
      </c>
      <c r="D1804" t="s">
        <v>367</v>
      </c>
      <c r="E1804" t="s">
        <v>368</v>
      </c>
      <c r="F1804" t="s">
        <v>80</v>
      </c>
      <c r="G1804" t="s">
        <v>81</v>
      </c>
      <c r="H1804">
        <v>4.4890699999999999E-2</v>
      </c>
      <c r="I1804" t="s">
        <v>1080</v>
      </c>
      <c r="J1804">
        <v>4.4890699999999999E-2</v>
      </c>
      <c r="K1804" t="s">
        <v>1364</v>
      </c>
      <c r="L1804" t="s">
        <v>1082</v>
      </c>
      <c r="M1804" t="s">
        <v>1084</v>
      </c>
      <c r="N1804">
        <v>0.11</v>
      </c>
      <c r="O1804" t="str">
        <f>B1804 &amp; E1804 &amp; D1804</f>
        <v>10EUN-650Potomac House - NG</v>
      </c>
      <c r="P1804">
        <v>5.3673663043478302E-5</v>
      </c>
      <c r="Q1804">
        <v>10300603</v>
      </c>
    </row>
    <row r="1805" spans="1:17" x14ac:dyDescent="0.25">
      <c r="A1805">
        <v>12736411</v>
      </c>
      <c r="B1805">
        <v>10</v>
      </c>
      <c r="D1805" t="s">
        <v>367</v>
      </c>
      <c r="E1805" t="s">
        <v>368</v>
      </c>
      <c r="F1805" t="s">
        <v>1155</v>
      </c>
      <c r="G1805" t="s">
        <v>1156</v>
      </c>
      <c r="H1805">
        <v>3.7708199999999997E-2</v>
      </c>
      <c r="I1805" t="s">
        <v>1080</v>
      </c>
      <c r="J1805">
        <v>3.7708199999999997E-2</v>
      </c>
      <c r="K1805" t="s">
        <v>1357</v>
      </c>
      <c r="L1805" t="s">
        <v>1082</v>
      </c>
      <c r="M1805" t="s">
        <v>1084</v>
      </c>
      <c r="N1805">
        <v>0.11</v>
      </c>
      <c r="O1805" t="str">
        <f>B1805 &amp; E1805 &amp; D1805</f>
        <v>10EUN-650Potomac House - NG</v>
      </c>
      <c r="P1805">
        <v>4.5085891304347798E-5</v>
      </c>
      <c r="Q1805">
        <v>10300603</v>
      </c>
    </row>
    <row r="1806" spans="1:17" x14ac:dyDescent="0.25">
      <c r="A1806">
        <v>12736411</v>
      </c>
      <c r="B1806">
        <v>10</v>
      </c>
      <c r="D1806" t="s">
        <v>367</v>
      </c>
      <c r="E1806" t="s">
        <v>369</v>
      </c>
      <c r="F1806" t="s">
        <v>1158</v>
      </c>
      <c r="G1806" t="s">
        <v>1159</v>
      </c>
      <c r="H1806">
        <v>2.4689999999999998E-3</v>
      </c>
      <c r="I1806" t="s">
        <v>1080</v>
      </c>
      <c r="J1806">
        <v>2.4689999999999998E-3</v>
      </c>
      <c r="K1806" t="s">
        <v>1356</v>
      </c>
      <c r="L1806" t="s">
        <v>1082</v>
      </c>
      <c r="M1806" t="s">
        <v>1084</v>
      </c>
      <c r="N1806">
        <v>0.11</v>
      </c>
      <c r="O1806" t="str">
        <f>B1806 &amp; E1806 &amp; D1806</f>
        <v>10EUN-651Potomac House - NG</v>
      </c>
      <c r="P1806">
        <v>2.9520652173913E-6</v>
      </c>
      <c r="Q1806">
        <v>10300603</v>
      </c>
    </row>
    <row r="1807" spans="1:17" x14ac:dyDescent="0.25">
      <c r="A1807">
        <v>12736411</v>
      </c>
      <c r="B1807">
        <v>10</v>
      </c>
      <c r="D1807" t="s">
        <v>367</v>
      </c>
      <c r="E1807" t="s">
        <v>369</v>
      </c>
      <c r="F1807" t="s">
        <v>80</v>
      </c>
      <c r="G1807" t="s">
        <v>81</v>
      </c>
      <c r="H1807">
        <v>4.4890699999999999E-2</v>
      </c>
      <c r="I1807" t="s">
        <v>1080</v>
      </c>
      <c r="J1807">
        <v>4.4890699999999999E-2</v>
      </c>
      <c r="K1807" t="s">
        <v>1364</v>
      </c>
      <c r="L1807" t="s">
        <v>1082</v>
      </c>
      <c r="M1807" t="s">
        <v>1084</v>
      </c>
      <c r="N1807">
        <v>0.11</v>
      </c>
      <c r="O1807" t="str">
        <f>B1807 &amp; E1807 &amp; D1807</f>
        <v>10EUN-651Potomac House - NG</v>
      </c>
      <c r="P1807">
        <v>5.3673663043478302E-5</v>
      </c>
      <c r="Q1807">
        <v>10300603</v>
      </c>
    </row>
    <row r="1808" spans="1:17" x14ac:dyDescent="0.25">
      <c r="A1808">
        <v>12736411</v>
      </c>
      <c r="B1808">
        <v>10</v>
      </c>
      <c r="D1808" t="s">
        <v>367</v>
      </c>
      <c r="E1808" t="s">
        <v>369</v>
      </c>
      <c r="F1808" t="s">
        <v>1155</v>
      </c>
      <c r="G1808" t="s">
        <v>1156</v>
      </c>
      <c r="H1808">
        <v>3.7708199999999997E-2</v>
      </c>
      <c r="I1808" t="s">
        <v>1080</v>
      </c>
      <c r="J1808">
        <v>3.7708199999999997E-2</v>
      </c>
      <c r="K1808" t="s">
        <v>1357</v>
      </c>
      <c r="L1808" t="s">
        <v>1082</v>
      </c>
      <c r="M1808" t="s">
        <v>1084</v>
      </c>
      <c r="N1808">
        <v>0.11</v>
      </c>
      <c r="O1808" t="str">
        <f>B1808 &amp; E1808 &amp; D1808</f>
        <v>10EUN-651Potomac House - NG</v>
      </c>
      <c r="P1808">
        <v>4.5085891304347798E-5</v>
      </c>
      <c r="Q1808">
        <v>10300603</v>
      </c>
    </row>
    <row r="1809" spans="1:17" x14ac:dyDescent="0.25">
      <c r="A1809">
        <v>12736411</v>
      </c>
      <c r="B1809">
        <v>10</v>
      </c>
      <c r="D1809" t="s">
        <v>367</v>
      </c>
      <c r="E1809" t="s">
        <v>370</v>
      </c>
      <c r="F1809" t="s">
        <v>1158</v>
      </c>
      <c r="G1809" t="s">
        <v>1159</v>
      </c>
      <c r="H1809">
        <v>2.4689999999999998E-3</v>
      </c>
      <c r="I1809" t="s">
        <v>1080</v>
      </c>
      <c r="J1809">
        <v>2.4689999999999998E-3</v>
      </c>
      <c r="K1809" t="s">
        <v>1356</v>
      </c>
      <c r="L1809" t="s">
        <v>1082</v>
      </c>
      <c r="M1809" t="s">
        <v>1084</v>
      </c>
      <c r="N1809">
        <v>0.11</v>
      </c>
      <c r="O1809" t="str">
        <f>B1809 &amp; E1809 &amp; D1809</f>
        <v>10EUN-652Potomac House - NG</v>
      </c>
      <c r="P1809">
        <v>2.9520652173913E-6</v>
      </c>
      <c r="Q1809">
        <v>10300603</v>
      </c>
    </row>
    <row r="1810" spans="1:17" x14ac:dyDescent="0.25">
      <c r="A1810">
        <v>12736411</v>
      </c>
      <c r="B1810">
        <v>10</v>
      </c>
      <c r="D1810" t="s">
        <v>367</v>
      </c>
      <c r="E1810" t="s">
        <v>370</v>
      </c>
      <c r="F1810" t="s">
        <v>80</v>
      </c>
      <c r="G1810" t="s">
        <v>81</v>
      </c>
      <c r="H1810">
        <v>4.4890699999999999E-2</v>
      </c>
      <c r="I1810" t="s">
        <v>1080</v>
      </c>
      <c r="J1810">
        <v>4.4890699999999999E-2</v>
      </c>
      <c r="K1810" t="s">
        <v>1364</v>
      </c>
      <c r="L1810" t="s">
        <v>1082</v>
      </c>
      <c r="M1810" t="s">
        <v>1084</v>
      </c>
      <c r="N1810">
        <v>0.11</v>
      </c>
      <c r="O1810" t="str">
        <f>B1810 &amp; E1810 &amp; D1810</f>
        <v>10EUN-652Potomac House - NG</v>
      </c>
      <c r="P1810">
        <v>5.3673663043478302E-5</v>
      </c>
      <c r="Q1810">
        <v>10300603</v>
      </c>
    </row>
    <row r="1811" spans="1:17" x14ac:dyDescent="0.25">
      <c r="A1811">
        <v>12736411</v>
      </c>
      <c r="B1811">
        <v>10</v>
      </c>
      <c r="D1811" t="s">
        <v>367</v>
      </c>
      <c r="E1811" t="s">
        <v>370</v>
      </c>
      <c r="F1811" t="s">
        <v>1155</v>
      </c>
      <c r="G1811" t="s">
        <v>1156</v>
      </c>
      <c r="H1811">
        <v>3.7708199999999997E-2</v>
      </c>
      <c r="I1811" t="s">
        <v>1080</v>
      </c>
      <c r="J1811">
        <v>3.7708199999999997E-2</v>
      </c>
      <c r="K1811" t="s">
        <v>1357</v>
      </c>
      <c r="L1811" t="s">
        <v>1082</v>
      </c>
      <c r="M1811" t="s">
        <v>1084</v>
      </c>
      <c r="N1811">
        <v>0.11</v>
      </c>
      <c r="O1811" t="str">
        <f>B1811 &amp; E1811 &amp; D1811</f>
        <v>10EUN-652Potomac House - NG</v>
      </c>
      <c r="P1811">
        <v>4.5085891304347798E-5</v>
      </c>
      <c r="Q1811">
        <v>10300603</v>
      </c>
    </row>
    <row r="1812" spans="1:17" x14ac:dyDescent="0.25">
      <c r="A1812">
        <v>12736411</v>
      </c>
      <c r="B1812">
        <v>10</v>
      </c>
      <c r="D1812" t="s">
        <v>258</v>
      </c>
      <c r="E1812" t="s">
        <v>371</v>
      </c>
      <c r="F1812" t="s">
        <v>1158</v>
      </c>
      <c r="G1812" t="s">
        <v>1159</v>
      </c>
      <c r="H1812">
        <v>2.097E-4</v>
      </c>
      <c r="I1812" t="s">
        <v>1080</v>
      </c>
      <c r="J1812">
        <v>2.097E-4</v>
      </c>
      <c r="K1812" t="s">
        <v>1356</v>
      </c>
      <c r="L1812" t="s">
        <v>1082</v>
      </c>
      <c r="M1812" t="s">
        <v>1084</v>
      </c>
      <c r="N1812">
        <v>3.2000000000000001E-2</v>
      </c>
      <c r="O1812" t="str">
        <f>B1812 &amp; E1812 &amp; D1812</f>
        <v>10EUN-6602109 F</v>
      </c>
      <c r="P1812">
        <v>7.2939130434782605E-8</v>
      </c>
      <c r="Q1812">
        <v>10300603</v>
      </c>
    </row>
    <row r="1813" spans="1:17" x14ac:dyDescent="0.25">
      <c r="A1813">
        <v>12736411</v>
      </c>
      <c r="B1813">
        <v>10</v>
      </c>
      <c r="D1813" t="s">
        <v>258</v>
      </c>
      <c r="E1813" t="s">
        <v>371</v>
      </c>
      <c r="F1813" t="s">
        <v>80</v>
      </c>
      <c r="G1813" t="s">
        <v>81</v>
      </c>
      <c r="H1813">
        <v>3.8135999999999999E-3</v>
      </c>
      <c r="I1813" t="s">
        <v>1080</v>
      </c>
      <c r="J1813">
        <v>3.8135999999999999E-3</v>
      </c>
      <c r="K1813" t="s">
        <v>1364</v>
      </c>
      <c r="L1813" t="s">
        <v>1082</v>
      </c>
      <c r="M1813" t="s">
        <v>1084</v>
      </c>
      <c r="N1813">
        <v>3.2000000000000001E-2</v>
      </c>
      <c r="O1813" t="str">
        <f>B1813 &amp; E1813 &amp; D1813</f>
        <v>10EUN-6602109 F</v>
      </c>
      <c r="P1813">
        <v>1.3264695652173899E-6</v>
      </c>
      <c r="Q1813">
        <v>10300603</v>
      </c>
    </row>
    <row r="1814" spans="1:17" x14ac:dyDescent="0.25">
      <c r="A1814">
        <v>12736411</v>
      </c>
      <c r="B1814">
        <v>10</v>
      </c>
      <c r="D1814" t="s">
        <v>258</v>
      </c>
      <c r="E1814" t="s">
        <v>371</v>
      </c>
      <c r="F1814" t="s">
        <v>1155</v>
      </c>
      <c r="G1814" t="s">
        <v>1156</v>
      </c>
      <c r="H1814">
        <v>3.2033999999999999E-3</v>
      </c>
      <c r="I1814" t="s">
        <v>1080</v>
      </c>
      <c r="J1814">
        <v>3.2033999999999999E-3</v>
      </c>
      <c r="K1814" t="s">
        <v>1357</v>
      </c>
      <c r="L1814" t="s">
        <v>1082</v>
      </c>
      <c r="M1814" t="s">
        <v>1084</v>
      </c>
      <c r="N1814">
        <v>3.2000000000000001E-2</v>
      </c>
      <c r="O1814" t="str">
        <f>B1814 &amp; E1814 &amp; D1814</f>
        <v>10EUN-6602109 F</v>
      </c>
      <c r="P1814">
        <v>1.11422608695652E-6</v>
      </c>
      <c r="Q1814">
        <v>10300603</v>
      </c>
    </row>
    <row r="1815" spans="1:17" x14ac:dyDescent="0.25">
      <c r="A1815">
        <v>12736411</v>
      </c>
      <c r="B1815">
        <v>10</v>
      </c>
      <c r="D1815" t="s">
        <v>258</v>
      </c>
      <c r="E1815" t="s">
        <v>372</v>
      </c>
      <c r="F1815" t="s">
        <v>1158</v>
      </c>
      <c r="G1815" t="s">
        <v>1159</v>
      </c>
      <c r="H1815">
        <v>2.097E-4</v>
      </c>
      <c r="I1815" t="s">
        <v>1080</v>
      </c>
      <c r="J1815">
        <v>2.097E-4</v>
      </c>
      <c r="K1815" t="s">
        <v>1356</v>
      </c>
      <c r="L1815" t="s">
        <v>1082</v>
      </c>
      <c r="M1815" t="s">
        <v>1084</v>
      </c>
      <c r="N1815">
        <v>3.2000000000000001E-2</v>
      </c>
      <c r="O1815" t="str">
        <f>B1815 &amp; E1815 &amp; D1815</f>
        <v>10EUN-6612109 F</v>
      </c>
      <c r="P1815">
        <v>7.2939130434782605E-8</v>
      </c>
      <c r="Q1815">
        <v>10300603</v>
      </c>
    </row>
    <row r="1816" spans="1:17" x14ac:dyDescent="0.25">
      <c r="A1816">
        <v>12736411</v>
      </c>
      <c r="B1816">
        <v>10</v>
      </c>
      <c r="D1816" t="s">
        <v>258</v>
      </c>
      <c r="E1816" t="s">
        <v>372</v>
      </c>
      <c r="F1816" t="s">
        <v>80</v>
      </c>
      <c r="G1816" t="s">
        <v>81</v>
      </c>
      <c r="H1816">
        <v>3.8135999999999999E-3</v>
      </c>
      <c r="I1816" t="s">
        <v>1080</v>
      </c>
      <c r="J1816">
        <v>3.8135999999999999E-3</v>
      </c>
      <c r="K1816" t="s">
        <v>1364</v>
      </c>
      <c r="L1816" t="s">
        <v>1082</v>
      </c>
      <c r="M1816" t="s">
        <v>1084</v>
      </c>
      <c r="N1816">
        <v>3.2000000000000001E-2</v>
      </c>
      <c r="O1816" t="str">
        <f>B1816 &amp; E1816 &amp; D1816</f>
        <v>10EUN-6612109 F</v>
      </c>
      <c r="P1816">
        <v>1.3264695652173899E-6</v>
      </c>
      <c r="Q1816">
        <v>10300603</v>
      </c>
    </row>
    <row r="1817" spans="1:17" x14ac:dyDescent="0.25">
      <c r="A1817">
        <v>12736411</v>
      </c>
      <c r="B1817">
        <v>10</v>
      </c>
      <c r="D1817" t="s">
        <v>258</v>
      </c>
      <c r="E1817" t="s">
        <v>372</v>
      </c>
      <c r="F1817" t="s">
        <v>1155</v>
      </c>
      <c r="G1817" t="s">
        <v>1156</v>
      </c>
      <c r="H1817">
        <v>3.2033999999999999E-3</v>
      </c>
      <c r="I1817" t="s">
        <v>1080</v>
      </c>
      <c r="J1817">
        <v>3.2033999999999999E-3</v>
      </c>
      <c r="K1817" t="s">
        <v>1357</v>
      </c>
      <c r="L1817" t="s">
        <v>1082</v>
      </c>
      <c r="M1817" t="s">
        <v>1084</v>
      </c>
      <c r="N1817">
        <v>3.2000000000000001E-2</v>
      </c>
      <c r="O1817" t="str">
        <f>B1817 &amp; E1817 &amp; D1817</f>
        <v>10EUN-6612109 F</v>
      </c>
      <c r="P1817">
        <v>1.11422608695652E-6</v>
      </c>
      <c r="Q1817">
        <v>10300603</v>
      </c>
    </row>
    <row r="1818" spans="1:17" x14ac:dyDescent="0.25">
      <c r="A1818">
        <v>12736411</v>
      </c>
      <c r="B1818">
        <v>10</v>
      </c>
      <c r="D1818" t="s">
        <v>373</v>
      </c>
      <c r="E1818" t="s">
        <v>374</v>
      </c>
      <c r="F1818" t="s">
        <v>1158</v>
      </c>
      <c r="G1818" t="s">
        <v>1159</v>
      </c>
      <c r="H1818">
        <v>1.154E-4</v>
      </c>
      <c r="I1818" t="s">
        <v>1080</v>
      </c>
      <c r="J1818">
        <v>1.154E-4</v>
      </c>
      <c r="K1818" t="s">
        <v>1356</v>
      </c>
      <c r="L1818" t="s">
        <v>1082</v>
      </c>
      <c r="M1818" t="s">
        <v>1084</v>
      </c>
      <c r="N1818">
        <v>1.0999999999999999E-2</v>
      </c>
      <c r="O1818" t="str">
        <f>B1818 &amp; E1818 &amp; D1818</f>
        <v>10EUN-662F Street House</v>
      </c>
      <c r="P1818">
        <v>1.37978260869565E-8</v>
      </c>
      <c r="Q1818">
        <v>10300603</v>
      </c>
    </row>
    <row r="1819" spans="1:17" x14ac:dyDescent="0.25">
      <c r="A1819">
        <v>12736411</v>
      </c>
      <c r="B1819">
        <v>10</v>
      </c>
      <c r="D1819" t="s">
        <v>373</v>
      </c>
      <c r="E1819" t="s">
        <v>374</v>
      </c>
      <c r="F1819" t="s">
        <v>80</v>
      </c>
      <c r="G1819" t="s">
        <v>81</v>
      </c>
      <c r="H1819">
        <v>2.5850000000000001E-3</v>
      </c>
      <c r="I1819" t="s">
        <v>1080</v>
      </c>
      <c r="J1819">
        <v>2.5850000000000001E-3</v>
      </c>
      <c r="K1819" t="s">
        <v>1195</v>
      </c>
      <c r="L1819" t="s">
        <v>1082</v>
      </c>
      <c r="M1819" t="s">
        <v>1088</v>
      </c>
      <c r="N1819">
        <v>1.0999999999999999E-2</v>
      </c>
      <c r="O1819" t="str">
        <f>B1819 &amp; E1819 &amp; D1819</f>
        <v>10EUN-662F Street House</v>
      </c>
      <c r="P1819">
        <v>3.0907608695652202E-7</v>
      </c>
      <c r="Q1819">
        <v>10300603</v>
      </c>
    </row>
    <row r="1820" spans="1:17" x14ac:dyDescent="0.25">
      <c r="A1820">
        <v>12736411</v>
      </c>
      <c r="B1820">
        <v>10</v>
      </c>
      <c r="D1820" t="s">
        <v>373</v>
      </c>
      <c r="E1820" t="s">
        <v>374</v>
      </c>
      <c r="F1820" t="s">
        <v>1155</v>
      </c>
      <c r="G1820" t="s">
        <v>1156</v>
      </c>
      <c r="H1820">
        <v>1.1000000000000001E-3</v>
      </c>
      <c r="I1820" t="s">
        <v>1080</v>
      </c>
      <c r="J1820">
        <v>1.1000000000000001E-3</v>
      </c>
      <c r="K1820" t="s">
        <v>1196</v>
      </c>
      <c r="L1820" t="s">
        <v>1082</v>
      </c>
      <c r="M1820" t="s">
        <v>1088</v>
      </c>
      <c r="N1820">
        <v>1.0999999999999999E-2</v>
      </c>
      <c r="O1820" t="str">
        <f>B1820 &amp; E1820 &amp; D1820</f>
        <v>10EUN-662F Street House</v>
      </c>
      <c r="P1820">
        <v>1.3152173913043501E-7</v>
      </c>
      <c r="Q1820">
        <v>10300603</v>
      </c>
    </row>
    <row r="1821" spans="1:17" x14ac:dyDescent="0.25">
      <c r="A1821">
        <v>12736411</v>
      </c>
      <c r="B1821">
        <v>10</v>
      </c>
      <c r="D1821" t="s">
        <v>373</v>
      </c>
      <c r="E1821" t="s">
        <v>375</v>
      </c>
      <c r="F1821" t="s">
        <v>1158</v>
      </c>
      <c r="G1821" t="s">
        <v>1159</v>
      </c>
      <c r="H1821">
        <v>1.154E-4</v>
      </c>
      <c r="I1821" t="s">
        <v>1080</v>
      </c>
      <c r="J1821">
        <v>1.154E-4</v>
      </c>
      <c r="K1821" t="s">
        <v>1356</v>
      </c>
      <c r="L1821" t="s">
        <v>1082</v>
      </c>
      <c r="M1821" t="s">
        <v>1084</v>
      </c>
      <c r="N1821">
        <v>1.0999999999999999E-2</v>
      </c>
      <c r="O1821" t="str">
        <f>B1821 &amp; E1821 &amp; D1821</f>
        <v>10EUN-663F Street House</v>
      </c>
      <c r="P1821">
        <v>1.37978260869565E-8</v>
      </c>
      <c r="Q1821">
        <v>10300603</v>
      </c>
    </row>
    <row r="1822" spans="1:17" x14ac:dyDescent="0.25">
      <c r="A1822">
        <v>12736411</v>
      </c>
      <c r="B1822">
        <v>10</v>
      </c>
      <c r="D1822" t="s">
        <v>373</v>
      </c>
      <c r="E1822" t="s">
        <v>375</v>
      </c>
      <c r="F1822" t="s">
        <v>80</v>
      </c>
      <c r="G1822" t="s">
        <v>81</v>
      </c>
      <c r="H1822">
        <v>2.5850000000000001E-3</v>
      </c>
      <c r="I1822" t="s">
        <v>1080</v>
      </c>
      <c r="J1822">
        <v>2.5850000000000001E-3</v>
      </c>
      <c r="K1822" t="s">
        <v>1195</v>
      </c>
      <c r="L1822" t="s">
        <v>1082</v>
      </c>
      <c r="M1822" t="s">
        <v>1088</v>
      </c>
      <c r="N1822">
        <v>1.0999999999999999E-2</v>
      </c>
      <c r="O1822" t="str">
        <f>B1822 &amp; E1822 &amp; D1822</f>
        <v>10EUN-663F Street House</v>
      </c>
      <c r="P1822">
        <v>3.0907608695652202E-7</v>
      </c>
      <c r="Q1822">
        <v>10300603</v>
      </c>
    </row>
    <row r="1823" spans="1:17" x14ac:dyDescent="0.25">
      <c r="A1823">
        <v>12736411</v>
      </c>
      <c r="B1823">
        <v>10</v>
      </c>
      <c r="D1823" t="s">
        <v>373</v>
      </c>
      <c r="E1823" t="s">
        <v>375</v>
      </c>
      <c r="F1823" t="s">
        <v>1155</v>
      </c>
      <c r="G1823" t="s">
        <v>1156</v>
      </c>
      <c r="H1823">
        <v>1.1000000000000001E-3</v>
      </c>
      <c r="I1823" t="s">
        <v>1080</v>
      </c>
      <c r="J1823">
        <v>1.1000000000000001E-3</v>
      </c>
      <c r="K1823" t="s">
        <v>1196</v>
      </c>
      <c r="L1823" t="s">
        <v>1082</v>
      </c>
      <c r="M1823" t="s">
        <v>1088</v>
      </c>
      <c r="N1823">
        <v>1.0999999999999999E-2</v>
      </c>
      <c r="O1823" t="str">
        <f>B1823 &amp; E1823 &amp; D1823</f>
        <v>10EUN-663F Street House</v>
      </c>
      <c r="P1823">
        <v>1.3152173913043501E-7</v>
      </c>
      <c r="Q1823">
        <v>10300603</v>
      </c>
    </row>
    <row r="1824" spans="1:17" x14ac:dyDescent="0.25">
      <c r="A1824">
        <v>12736411</v>
      </c>
      <c r="B1824">
        <v>10</v>
      </c>
      <c r="D1824" t="s">
        <v>373</v>
      </c>
      <c r="E1824" t="s">
        <v>376</v>
      </c>
      <c r="F1824" t="s">
        <v>1158</v>
      </c>
      <c r="G1824" t="s">
        <v>1159</v>
      </c>
      <c r="H1824">
        <v>1.154E-4</v>
      </c>
      <c r="I1824" t="s">
        <v>1080</v>
      </c>
      <c r="J1824">
        <v>1.154E-4</v>
      </c>
      <c r="K1824" t="s">
        <v>1356</v>
      </c>
      <c r="L1824" t="s">
        <v>1082</v>
      </c>
      <c r="M1824" t="s">
        <v>1084</v>
      </c>
      <c r="N1824">
        <v>1.0999999999999999E-2</v>
      </c>
      <c r="O1824" t="str">
        <f>B1824 &amp; E1824 &amp; D1824</f>
        <v>10EUN-664F Street House</v>
      </c>
      <c r="P1824">
        <v>1.37978260869565E-8</v>
      </c>
      <c r="Q1824">
        <v>10300603</v>
      </c>
    </row>
    <row r="1825" spans="1:17" x14ac:dyDescent="0.25">
      <c r="A1825">
        <v>12736411</v>
      </c>
      <c r="B1825">
        <v>10</v>
      </c>
      <c r="D1825" t="s">
        <v>373</v>
      </c>
      <c r="E1825" t="s">
        <v>376</v>
      </c>
      <c r="F1825" t="s">
        <v>80</v>
      </c>
      <c r="G1825" t="s">
        <v>81</v>
      </c>
      <c r="H1825">
        <v>2.5850000000000001E-3</v>
      </c>
      <c r="I1825" t="s">
        <v>1080</v>
      </c>
      <c r="J1825">
        <v>2.5850000000000001E-3</v>
      </c>
      <c r="K1825" t="s">
        <v>1195</v>
      </c>
      <c r="L1825" t="s">
        <v>1082</v>
      </c>
      <c r="M1825" t="s">
        <v>1088</v>
      </c>
      <c r="N1825">
        <v>1.0999999999999999E-2</v>
      </c>
      <c r="O1825" t="str">
        <f>B1825 &amp; E1825 &amp; D1825</f>
        <v>10EUN-664F Street House</v>
      </c>
      <c r="P1825">
        <v>3.0907608695652202E-7</v>
      </c>
      <c r="Q1825">
        <v>10300603</v>
      </c>
    </row>
    <row r="1826" spans="1:17" x14ac:dyDescent="0.25">
      <c r="A1826">
        <v>12736411</v>
      </c>
      <c r="B1826">
        <v>10</v>
      </c>
      <c r="D1826" t="s">
        <v>373</v>
      </c>
      <c r="E1826" t="s">
        <v>376</v>
      </c>
      <c r="F1826" t="s">
        <v>1155</v>
      </c>
      <c r="G1826" t="s">
        <v>1156</v>
      </c>
      <c r="H1826">
        <v>1.1000000000000001E-3</v>
      </c>
      <c r="I1826" t="s">
        <v>1080</v>
      </c>
      <c r="J1826">
        <v>1.1000000000000001E-3</v>
      </c>
      <c r="K1826" t="s">
        <v>1196</v>
      </c>
      <c r="L1826" t="s">
        <v>1082</v>
      </c>
      <c r="M1826" t="s">
        <v>1088</v>
      </c>
      <c r="N1826">
        <v>1.0999999999999999E-2</v>
      </c>
      <c r="O1826" t="str">
        <f>B1826 &amp; E1826 &amp; D1826</f>
        <v>10EUN-664F Street House</v>
      </c>
      <c r="P1826">
        <v>1.3152173913043501E-7</v>
      </c>
      <c r="Q1826">
        <v>10300603</v>
      </c>
    </row>
    <row r="1827" spans="1:17" x14ac:dyDescent="0.25">
      <c r="A1827">
        <v>12736411</v>
      </c>
      <c r="B1827">
        <v>10</v>
      </c>
      <c r="D1827" t="s">
        <v>373</v>
      </c>
      <c r="E1827" t="s">
        <v>377</v>
      </c>
      <c r="F1827" t="s">
        <v>1158</v>
      </c>
      <c r="G1827" t="s">
        <v>1159</v>
      </c>
      <c r="H1827">
        <v>8.6500000000000002E-5</v>
      </c>
      <c r="I1827" t="s">
        <v>1080</v>
      </c>
      <c r="J1827">
        <v>8.6500000000000002E-5</v>
      </c>
      <c r="K1827" t="s">
        <v>1356</v>
      </c>
      <c r="L1827" t="s">
        <v>1082</v>
      </c>
      <c r="M1827" t="s">
        <v>1084</v>
      </c>
      <c r="N1827">
        <v>1.0999999999999999E-2</v>
      </c>
      <c r="O1827" t="str">
        <f>B1827 &amp; E1827 &amp; D1827</f>
        <v>10EUN-665F Street House</v>
      </c>
      <c r="P1827">
        <v>1.03423913043478E-8</v>
      </c>
      <c r="Q1827">
        <v>10300603</v>
      </c>
    </row>
    <row r="1828" spans="1:17" x14ac:dyDescent="0.25">
      <c r="A1828">
        <v>12736411</v>
      </c>
      <c r="B1828">
        <v>10</v>
      </c>
      <c r="D1828" t="s">
        <v>373</v>
      </c>
      <c r="E1828" t="s">
        <v>377</v>
      </c>
      <c r="F1828" t="s">
        <v>80</v>
      </c>
      <c r="G1828" t="s">
        <v>81</v>
      </c>
      <c r="H1828">
        <v>1.9740000000000001E-3</v>
      </c>
      <c r="I1828" t="s">
        <v>1080</v>
      </c>
      <c r="J1828">
        <v>1.9740000000000001E-3</v>
      </c>
      <c r="K1828" t="s">
        <v>1195</v>
      </c>
      <c r="L1828" t="s">
        <v>1082</v>
      </c>
      <c r="M1828" t="s">
        <v>1088</v>
      </c>
      <c r="N1828">
        <v>1.0999999999999999E-2</v>
      </c>
      <c r="O1828" t="str">
        <f>B1828 &amp; E1828 &amp; D1828</f>
        <v>10EUN-665F Street House</v>
      </c>
      <c r="P1828">
        <v>2.36021739130435E-7</v>
      </c>
      <c r="Q1828">
        <v>10300603</v>
      </c>
    </row>
    <row r="1829" spans="1:17" x14ac:dyDescent="0.25">
      <c r="A1829">
        <v>12736411</v>
      </c>
      <c r="B1829">
        <v>10</v>
      </c>
      <c r="D1829" t="s">
        <v>373</v>
      </c>
      <c r="E1829" t="s">
        <v>377</v>
      </c>
      <c r="F1829" t="s">
        <v>1155</v>
      </c>
      <c r="G1829" t="s">
        <v>1156</v>
      </c>
      <c r="H1829">
        <v>8.4000000000000003E-4</v>
      </c>
      <c r="I1829" t="s">
        <v>1080</v>
      </c>
      <c r="J1829">
        <v>8.4000000000000003E-4</v>
      </c>
      <c r="K1829" t="s">
        <v>1196</v>
      </c>
      <c r="L1829" t="s">
        <v>1082</v>
      </c>
      <c r="M1829" t="s">
        <v>1088</v>
      </c>
      <c r="N1829">
        <v>1.0999999999999999E-2</v>
      </c>
      <c r="O1829" t="str">
        <f>B1829 &amp; E1829 &amp; D1829</f>
        <v>10EUN-665F Street House</v>
      </c>
      <c r="P1829">
        <v>1.00434782608696E-7</v>
      </c>
      <c r="Q1829">
        <v>10300603</v>
      </c>
    </row>
    <row r="1830" spans="1:17" x14ac:dyDescent="0.25">
      <c r="A1830">
        <v>12736411</v>
      </c>
      <c r="B1830">
        <v>10</v>
      </c>
      <c r="D1830" t="s">
        <v>373</v>
      </c>
      <c r="E1830" t="s">
        <v>378</v>
      </c>
      <c r="F1830" t="s">
        <v>1158</v>
      </c>
      <c r="G1830" t="s">
        <v>1159</v>
      </c>
      <c r="H1830">
        <v>1.154E-4</v>
      </c>
      <c r="I1830" t="s">
        <v>1080</v>
      </c>
      <c r="J1830">
        <v>1.154E-4</v>
      </c>
      <c r="K1830" t="s">
        <v>1356</v>
      </c>
      <c r="L1830" t="s">
        <v>1082</v>
      </c>
      <c r="M1830" t="s">
        <v>1084</v>
      </c>
      <c r="N1830">
        <v>1.0999999999999999E-2</v>
      </c>
      <c r="O1830" t="str">
        <f>B1830 &amp; E1830 &amp; D1830</f>
        <v>10EUN-666F Street House</v>
      </c>
      <c r="P1830">
        <v>1.37978260869565E-8</v>
      </c>
      <c r="Q1830">
        <v>10300603</v>
      </c>
    </row>
    <row r="1831" spans="1:17" x14ac:dyDescent="0.25">
      <c r="A1831">
        <v>12736411</v>
      </c>
      <c r="B1831">
        <v>10</v>
      </c>
      <c r="D1831" t="s">
        <v>373</v>
      </c>
      <c r="E1831" t="s">
        <v>378</v>
      </c>
      <c r="F1831" t="s">
        <v>80</v>
      </c>
      <c r="G1831" t="s">
        <v>81</v>
      </c>
      <c r="H1831">
        <v>2.5850000000000001E-3</v>
      </c>
      <c r="I1831" t="s">
        <v>1080</v>
      </c>
      <c r="J1831">
        <v>2.5850000000000001E-3</v>
      </c>
      <c r="K1831" t="s">
        <v>1195</v>
      </c>
      <c r="L1831" t="s">
        <v>1082</v>
      </c>
      <c r="M1831" t="s">
        <v>1088</v>
      </c>
      <c r="N1831">
        <v>1.0999999999999999E-2</v>
      </c>
      <c r="O1831" t="str">
        <f>B1831 &amp; E1831 &amp; D1831</f>
        <v>10EUN-666F Street House</v>
      </c>
      <c r="P1831">
        <v>3.0907608695652202E-7</v>
      </c>
      <c r="Q1831">
        <v>10300603</v>
      </c>
    </row>
    <row r="1832" spans="1:17" x14ac:dyDescent="0.25">
      <c r="A1832">
        <v>12736411</v>
      </c>
      <c r="B1832">
        <v>10</v>
      </c>
      <c r="D1832" t="s">
        <v>373</v>
      </c>
      <c r="E1832" t="s">
        <v>378</v>
      </c>
      <c r="F1832" t="s">
        <v>1155</v>
      </c>
      <c r="G1832" t="s">
        <v>1156</v>
      </c>
      <c r="H1832">
        <v>1.1000000000000001E-3</v>
      </c>
      <c r="I1832" t="s">
        <v>1080</v>
      </c>
      <c r="J1832">
        <v>1.1000000000000001E-3</v>
      </c>
      <c r="K1832" t="s">
        <v>1196</v>
      </c>
      <c r="L1832" t="s">
        <v>1082</v>
      </c>
      <c r="M1832" t="s">
        <v>1088</v>
      </c>
      <c r="N1832">
        <v>1.0999999999999999E-2</v>
      </c>
      <c r="O1832" t="str">
        <f>B1832 &amp; E1832 &amp; D1832</f>
        <v>10EUN-666F Street House</v>
      </c>
      <c r="P1832">
        <v>1.3152173913043501E-7</v>
      </c>
      <c r="Q1832">
        <v>10300603</v>
      </c>
    </row>
    <row r="1833" spans="1:17" x14ac:dyDescent="0.25">
      <c r="A1833">
        <v>12736411</v>
      </c>
      <c r="B1833">
        <v>10</v>
      </c>
      <c r="D1833" t="s">
        <v>78</v>
      </c>
      <c r="E1833" t="s">
        <v>379</v>
      </c>
      <c r="F1833" t="s">
        <v>1158</v>
      </c>
      <c r="G1833" t="s">
        <v>1159</v>
      </c>
      <c r="H1833">
        <v>9.2093000000000001E-3</v>
      </c>
      <c r="I1833" t="s">
        <v>1080</v>
      </c>
      <c r="J1833">
        <v>9.2093000000000001E-3</v>
      </c>
      <c r="K1833" t="s">
        <v>1356</v>
      </c>
      <c r="L1833" t="s">
        <v>1082</v>
      </c>
      <c r="M1833" t="s">
        <v>1084</v>
      </c>
      <c r="N1833">
        <v>0.17399999999999999</v>
      </c>
      <c r="O1833" t="str">
        <f>B1833 &amp; E1833 &amp; D1833</f>
        <v>10EUN-701</v>
      </c>
      <c r="P1833">
        <v>1.7417589130434801E-5</v>
      </c>
      <c r="Q1833">
        <v>10300603</v>
      </c>
    </row>
    <row r="1834" spans="1:17" x14ac:dyDescent="0.25">
      <c r="A1834">
        <v>12736411</v>
      </c>
      <c r="B1834">
        <v>10</v>
      </c>
      <c r="D1834" t="s">
        <v>78</v>
      </c>
      <c r="E1834" t="s">
        <v>379</v>
      </c>
      <c r="F1834" t="s">
        <v>80</v>
      </c>
      <c r="G1834" t="s">
        <v>81</v>
      </c>
      <c r="H1834">
        <v>0.16744200000000001</v>
      </c>
      <c r="I1834" t="s">
        <v>1080</v>
      </c>
      <c r="J1834">
        <v>0.16744200000000001</v>
      </c>
      <c r="K1834" t="s">
        <v>1364</v>
      </c>
      <c r="L1834" t="s">
        <v>1082</v>
      </c>
      <c r="M1834" t="s">
        <v>1084</v>
      </c>
      <c r="N1834">
        <v>0.17399999999999999</v>
      </c>
      <c r="O1834" t="str">
        <f>B1834 &amp; E1834 &amp; D1834</f>
        <v>10EUN-701</v>
      </c>
      <c r="P1834">
        <v>3.1668378260869601E-4</v>
      </c>
      <c r="Q1834">
        <v>10300603</v>
      </c>
    </row>
    <row r="1835" spans="1:17" x14ac:dyDescent="0.25">
      <c r="A1835">
        <v>12736411</v>
      </c>
      <c r="B1835">
        <v>10</v>
      </c>
      <c r="D1835" t="s">
        <v>78</v>
      </c>
      <c r="E1835" t="s">
        <v>379</v>
      </c>
      <c r="F1835" t="s">
        <v>1155</v>
      </c>
      <c r="G1835" t="s">
        <v>1156</v>
      </c>
      <c r="H1835">
        <v>0.140651</v>
      </c>
      <c r="I1835" t="s">
        <v>1080</v>
      </c>
      <c r="J1835">
        <v>0.140651</v>
      </c>
      <c r="K1835" t="s">
        <v>1357</v>
      </c>
      <c r="L1835" t="s">
        <v>1082</v>
      </c>
      <c r="M1835" t="s">
        <v>1084</v>
      </c>
      <c r="N1835">
        <v>0.17399999999999999</v>
      </c>
      <c r="O1835" t="str">
        <f>B1835 &amp; E1835 &amp; D1835</f>
        <v>10EUN-701</v>
      </c>
      <c r="P1835">
        <v>2.6601384782608701E-4</v>
      </c>
      <c r="Q1835">
        <v>10300603</v>
      </c>
    </row>
    <row r="1836" spans="1:17" x14ac:dyDescent="0.25">
      <c r="A1836">
        <v>12736411</v>
      </c>
      <c r="B1836">
        <v>10</v>
      </c>
      <c r="D1836" t="s">
        <v>380</v>
      </c>
      <c r="E1836" t="s">
        <v>381</v>
      </c>
      <c r="F1836" t="s">
        <v>1158</v>
      </c>
      <c r="G1836" t="s">
        <v>1159</v>
      </c>
      <c r="H1836">
        <v>7.86E-5</v>
      </c>
      <c r="I1836" t="s">
        <v>1080</v>
      </c>
      <c r="J1836">
        <v>7.86E-5</v>
      </c>
      <c r="K1836" t="s">
        <v>1356</v>
      </c>
      <c r="L1836" t="s">
        <v>1082</v>
      </c>
      <c r="M1836" t="s">
        <v>1084</v>
      </c>
      <c r="N1836">
        <v>0.28499999999999998</v>
      </c>
      <c r="O1836" t="str">
        <f>B1836 &amp; E1836 &amp; D1836</f>
        <v>10EUN-701Jacob Burns</v>
      </c>
      <c r="P1836">
        <v>2.43489130434783E-7</v>
      </c>
      <c r="Q1836">
        <v>10300603</v>
      </c>
    </row>
    <row r="1837" spans="1:17" x14ac:dyDescent="0.25">
      <c r="A1837">
        <v>12736411</v>
      </c>
      <c r="B1837">
        <v>10</v>
      </c>
      <c r="D1837" t="s">
        <v>380</v>
      </c>
      <c r="E1837" t="s">
        <v>381</v>
      </c>
      <c r="F1837" t="s">
        <v>80</v>
      </c>
      <c r="G1837" t="s">
        <v>81</v>
      </c>
      <c r="H1837">
        <v>3.2899999999999997E-4</v>
      </c>
      <c r="I1837" t="s">
        <v>1080</v>
      </c>
      <c r="J1837">
        <v>3.2899999999999997E-4</v>
      </c>
      <c r="K1837" t="s">
        <v>1195</v>
      </c>
      <c r="L1837" t="s">
        <v>1082</v>
      </c>
      <c r="M1837" t="s">
        <v>1088</v>
      </c>
      <c r="N1837">
        <v>0.28499999999999998</v>
      </c>
      <c r="O1837" t="str">
        <f>B1837 &amp; E1837 &amp; D1837</f>
        <v>10EUN-701Jacob Burns</v>
      </c>
      <c r="P1837">
        <v>1.0191847826087001E-6</v>
      </c>
      <c r="Q1837">
        <v>10300603</v>
      </c>
    </row>
    <row r="1838" spans="1:17" x14ac:dyDescent="0.25">
      <c r="A1838">
        <v>12736411</v>
      </c>
      <c r="B1838">
        <v>10</v>
      </c>
      <c r="D1838" t="s">
        <v>380</v>
      </c>
      <c r="E1838" t="s">
        <v>381</v>
      </c>
      <c r="F1838" t="s">
        <v>1155</v>
      </c>
      <c r="G1838" t="s">
        <v>1156</v>
      </c>
      <c r="H1838">
        <v>1.3999999999999999E-4</v>
      </c>
      <c r="I1838" t="s">
        <v>1080</v>
      </c>
      <c r="J1838">
        <v>1.3999999999999999E-4</v>
      </c>
      <c r="K1838" t="s">
        <v>1196</v>
      </c>
      <c r="L1838" t="s">
        <v>1082</v>
      </c>
      <c r="M1838" t="s">
        <v>1088</v>
      </c>
      <c r="N1838">
        <v>0.28499999999999998</v>
      </c>
      <c r="O1838" t="str">
        <f>B1838 &amp; E1838 &amp; D1838</f>
        <v>10EUN-701Jacob Burns</v>
      </c>
      <c r="P1838">
        <v>4.3369565217391299E-7</v>
      </c>
      <c r="Q1838">
        <v>10300603</v>
      </c>
    </row>
    <row r="1839" spans="1:17" x14ac:dyDescent="0.25">
      <c r="A1839">
        <v>12736411</v>
      </c>
      <c r="B1839">
        <v>10</v>
      </c>
      <c r="D1839" t="s">
        <v>382</v>
      </c>
      <c r="E1839" t="s">
        <v>383</v>
      </c>
      <c r="F1839" t="s">
        <v>1158</v>
      </c>
      <c r="G1839" t="s">
        <v>1159</v>
      </c>
      <c r="H1839">
        <v>7.8120000000000002E-4</v>
      </c>
      <c r="I1839" t="s">
        <v>1080</v>
      </c>
      <c r="J1839">
        <v>7.8120000000000002E-4</v>
      </c>
      <c r="K1839" t="s">
        <v>1356</v>
      </c>
      <c r="L1839" t="s">
        <v>1082</v>
      </c>
      <c r="M1839" t="s">
        <v>1084</v>
      </c>
      <c r="N1839">
        <v>1.9E-2</v>
      </c>
      <c r="O1839" t="str">
        <f>B1839 &amp; E1839 &amp; D1839</f>
        <v>10EUN-702Law Learning Center</v>
      </c>
      <c r="P1839">
        <v>1.6133478260869599E-7</v>
      </c>
      <c r="Q1839">
        <v>10300603</v>
      </c>
    </row>
    <row r="1840" spans="1:17" x14ac:dyDescent="0.25">
      <c r="A1840">
        <v>12736411</v>
      </c>
      <c r="B1840">
        <v>10</v>
      </c>
      <c r="D1840" t="s">
        <v>382</v>
      </c>
      <c r="E1840" t="s">
        <v>383</v>
      </c>
      <c r="F1840" t="s">
        <v>80</v>
      </c>
      <c r="G1840" t="s">
        <v>81</v>
      </c>
      <c r="H1840">
        <v>1.4202899999999999E-2</v>
      </c>
      <c r="I1840" t="s">
        <v>1080</v>
      </c>
      <c r="J1840">
        <v>1.4202899999999999E-2</v>
      </c>
      <c r="K1840" t="s">
        <v>1364</v>
      </c>
      <c r="L1840" t="s">
        <v>1082</v>
      </c>
      <c r="M1840" t="s">
        <v>1084</v>
      </c>
      <c r="N1840">
        <v>1.9E-2</v>
      </c>
      <c r="O1840" t="str">
        <f>B1840 &amp; E1840 &amp; D1840</f>
        <v>10EUN-702Law Learning Center</v>
      </c>
      <c r="P1840">
        <v>2.9332076086956502E-6</v>
      </c>
      <c r="Q1840">
        <v>10300603</v>
      </c>
    </row>
    <row r="1841" spans="1:17" x14ac:dyDescent="0.25">
      <c r="A1841">
        <v>12736411</v>
      </c>
      <c r="B1841">
        <v>10</v>
      </c>
      <c r="D1841" t="s">
        <v>382</v>
      </c>
      <c r="E1841" t="s">
        <v>383</v>
      </c>
      <c r="F1841" t="s">
        <v>1155</v>
      </c>
      <c r="G1841" t="s">
        <v>1156</v>
      </c>
      <c r="H1841">
        <v>1.19305E-2</v>
      </c>
      <c r="I1841" t="s">
        <v>1080</v>
      </c>
      <c r="J1841">
        <v>1.19305E-2</v>
      </c>
      <c r="K1841" t="s">
        <v>1357</v>
      </c>
      <c r="L1841" t="s">
        <v>1082</v>
      </c>
      <c r="M1841" t="s">
        <v>1084</v>
      </c>
      <c r="N1841">
        <v>1.9E-2</v>
      </c>
      <c r="O1841" t="str">
        <f>B1841 &amp; E1841 &amp; D1841</f>
        <v>10EUN-702Law Learning Center</v>
      </c>
      <c r="P1841">
        <v>2.4639076086956498E-6</v>
      </c>
      <c r="Q1841">
        <v>10300603</v>
      </c>
    </row>
    <row r="1842" spans="1:17" x14ac:dyDescent="0.25">
      <c r="A1842">
        <v>12736411</v>
      </c>
      <c r="B1842">
        <v>10</v>
      </c>
      <c r="D1842" t="s">
        <v>382</v>
      </c>
      <c r="E1842" t="s">
        <v>384</v>
      </c>
      <c r="F1842" t="s">
        <v>1158</v>
      </c>
      <c r="G1842" t="s">
        <v>1159</v>
      </c>
      <c r="H1842">
        <v>7.8120000000000002E-4</v>
      </c>
      <c r="I1842" t="s">
        <v>1080</v>
      </c>
      <c r="J1842">
        <v>7.8120000000000002E-4</v>
      </c>
      <c r="K1842" t="s">
        <v>1356</v>
      </c>
      <c r="L1842" t="s">
        <v>1082</v>
      </c>
      <c r="M1842" t="s">
        <v>1084</v>
      </c>
      <c r="N1842">
        <v>1.9E-2</v>
      </c>
      <c r="O1842" t="str">
        <f>B1842 &amp; E1842 &amp; D1842</f>
        <v>10EUN-703Law Learning Center</v>
      </c>
      <c r="P1842">
        <v>1.6133478260869599E-7</v>
      </c>
      <c r="Q1842">
        <v>10300603</v>
      </c>
    </row>
    <row r="1843" spans="1:17" x14ac:dyDescent="0.25">
      <c r="A1843">
        <v>12736411</v>
      </c>
      <c r="B1843">
        <v>10</v>
      </c>
      <c r="D1843" t="s">
        <v>382</v>
      </c>
      <c r="E1843" t="s">
        <v>384</v>
      </c>
      <c r="F1843" t="s">
        <v>80</v>
      </c>
      <c r="G1843" t="s">
        <v>81</v>
      </c>
      <c r="H1843">
        <v>1.4202899999999999E-2</v>
      </c>
      <c r="I1843" t="s">
        <v>1080</v>
      </c>
      <c r="J1843">
        <v>1.4202899999999999E-2</v>
      </c>
      <c r="K1843" t="s">
        <v>1364</v>
      </c>
      <c r="L1843" t="s">
        <v>1082</v>
      </c>
      <c r="M1843" t="s">
        <v>1084</v>
      </c>
      <c r="N1843">
        <v>1.9E-2</v>
      </c>
      <c r="O1843" t="str">
        <f>B1843 &amp; E1843 &amp; D1843</f>
        <v>10EUN-703Law Learning Center</v>
      </c>
      <c r="P1843">
        <v>2.9332076086956502E-6</v>
      </c>
      <c r="Q1843">
        <v>10300603</v>
      </c>
    </row>
    <row r="1844" spans="1:17" x14ac:dyDescent="0.25">
      <c r="A1844">
        <v>12736411</v>
      </c>
      <c r="B1844">
        <v>10</v>
      </c>
      <c r="D1844" t="s">
        <v>382</v>
      </c>
      <c r="E1844" t="s">
        <v>384</v>
      </c>
      <c r="F1844" t="s">
        <v>1155</v>
      </c>
      <c r="G1844" t="s">
        <v>1156</v>
      </c>
      <c r="H1844">
        <v>1.19305E-2</v>
      </c>
      <c r="I1844" t="s">
        <v>1080</v>
      </c>
      <c r="J1844">
        <v>1.19305E-2</v>
      </c>
      <c r="K1844" t="s">
        <v>1357</v>
      </c>
      <c r="L1844" t="s">
        <v>1082</v>
      </c>
      <c r="M1844" t="s">
        <v>1084</v>
      </c>
      <c r="N1844">
        <v>1.9E-2</v>
      </c>
      <c r="O1844" t="str">
        <f>B1844 &amp; E1844 &amp; D1844</f>
        <v>10EUN-703Law Learning Center</v>
      </c>
      <c r="P1844">
        <v>2.4639076086956498E-6</v>
      </c>
      <c r="Q1844">
        <v>10300603</v>
      </c>
    </row>
    <row r="1845" spans="1:17" x14ac:dyDescent="0.25">
      <c r="A1845">
        <v>12736411</v>
      </c>
      <c r="B1845">
        <v>10</v>
      </c>
      <c r="D1845" t="s">
        <v>385</v>
      </c>
      <c r="E1845" t="s">
        <v>386</v>
      </c>
      <c r="F1845" t="s">
        <v>1158</v>
      </c>
      <c r="G1845" t="s">
        <v>1159</v>
      </c>
      <c r="H1845">
        <v>7.6899999999999999E-5</v>
      </c>
      <c r="I1845" t="s">
        <v>1080</v>
      </c>
      <c r="J1845">
        <v>7.6899999999999999E-5</v>
      </c>
      <c r="K1845" t="s">
        <v>1356</v>
      </c>
      <c r="L1845" t="s">
        <v>1082</v>
      </c>
      <c r="M1845" t="s">
        <v>1084</v>
      </c>
      <c r="N1845">
        <v>9.7000000000000003E-2</v>
      </c>
      <c r="O1845" t="str">
        <f>B1845 &amp; E1845 &amp; D1845</f>
        <v>10EUN-706Fulbright Hall</v>
      </c>
      <c r="P1845">
        <v>8.1079347826086903E-8</v>
      </c>
      <c r="Q1845">
        <v>10300603</v>
      </c>
    </row>
    <row r="1846" spans="1:17" x14ac:dyDescent="0.25">
      <c r="A1846">
        <v>12736411</v>
      </c>
      <c r="B1846">
        <v>10</v>
      </c>
      <c r="D1846" t="s">
        <v>385</v>
      </c>
      <c r="E1846" t="s">
        <v>386</v>
      </c>
      <c r="F1846" t="s">
        <v>80</v>
      </c>
      <c r="G1846" t="s">
        <v>81</v>
      </c>
      <c r="H1846">
        <v>1.3989E-3</v>
      </c>
      <c r="I1846" t="s">
        <v>1080</v>
      </c>
      <c r="J1846">
        <v>1.3989E-3</v>
      </c>
      <c r="K1846" t="s">
        <v>1364</v>
      </c>
      <c r="L1846" t="s">
        <v>1082</v>
      </c>
      <c r="M1846" t="s">
        <v>1084</v>
      </c>
      <c r="N1846">
        <v>9.7000000000000003E-2</v>
      </c>
      <c r="O1846" t="str">
        <f>B1846 &amp; E1846 &amp; D1846</f>
        <v>10EUN-706Fulbright Hall</v>
      </c>
      <c r="P1846">
        <v>1.47492717391304E-6</v>
      </c>
      <c r="Q1846">
        <v>10300603</v>
      </c>
    </row>
    <row r="1847" spans="1:17" x14ac:dyDescent="0.25">
      <c r="A1847">
        <v>12736411</v>
      </c>
      <c r="B1847">
        <v>10</v>
      </c>
      <c r="D1847" t="s">
        <v>385</v>
      </c>
      <c r="E1847" t="s">
        <v>386</v>
      </c>
      <c r="F1847" t="s">
        <v>1155</v>
      </c>
      <c r="G1847" t="s">
        <v>1156</v>
      </c>
      <c r="H1847">
        <v>1.1751000000000001E-3</v>
      </c>
      <c r="I1847" t="s">
        <v>1080</v>
      </c>
      <c r="J1847">
        <v>1.1751000000000001E-3</v>
      </c>
      <c r="K1847" t="s">
        <v>1357</v>
      </c>
      <c r="L1847" t="s">
        <v>1082</v>
      </c>
      <c r="M1847" t="s">
        <v>1084</v>
      </c>
      <c r="N1847">
        <v>9.7000000000000003E-2</v>
      </c>
      <c r="O1847" t="str">
        <f>B1847 &amp; E1847 &amp; D1847</f>
        <v>10EUN-706Fulbright Hall</v>
      </c>
      <c r="P1847">
        <v>1.2389641304347799E-6</v>
      </c>
      <c r="Q1847">
        <v>10300603</v>
      </c>
    </row>
    <row r="1848" spans="1:17" x14ac:dyDescent="0.25">
      <c r="A1848">
        <v>12736411</v>
      </c>
      <c r="B1848">
        <v>10</v>
      </c>
      <c r="D1848" t="s">
        <v>385</v>
      </c>
      <c r="E1848" t="s">
        <v>387</v>
      </c>
      <c r="F1848" t="s">
        <v>1158</v>
      </c>
      <c r="G1848" t="s">
        <v>1159</v>
      </c>
      <c r="H1848">
        <v>7.6899999999999999E-5</v>
      </c>
      <c r="I1848" t="s">
        <v>1080</v>
      </c>
      <c r="J1848">
        <v>7.6899999999999999E-5</v>
      </c>
      <c r="K1848" t="s">
        <v>1356</v>
      </c>
      <c r="L1848" t="s">
        <v>1082</v>
      </c>
      <c r="M1848" t="s">
        <v>1084</v>
      </c>
      <c r="N1848">
        <v>9.7000000000000003E-2</v>
      </c>
      <c r="O1848" t="str">
        <f>B1848 &amp; E1848 &amp; D1848</f>
        <v>10EUN-707Fulbright Hall</v>
      </c>
      <c r="P1848">
        <v>8.1079347826086903E-8</v>
      </c>
      <c r="Q1848">
        <v>10300603</v>
      </c>
    </row>
    <row r="1849" spans="1:17" x14ac:dyDescent="0.25">
      <c r="A1849">
        <v>12736411</v>
      </c>
      <c r="B1849">
        <v>10</v>
      </c>
      <c r="D1849" t="s">
        <v>385</v>
      </c>
      <c r="E1849" t="s">
        <v>387</v>
      </c>
      <c r="F1849" t="s">
        <v>80</v>
      </c>
      <c r="G1849" t="s">
        <v>81</v>
      </c>
      <c r="H1849">
        <v>1.3989E-3</v>
      </c>
      <c r="I1849" t="s">
        <v>1080</v>
      </c>
      <c r="J1849">
        <v>1.3989E-3</v>
      </c>
      <c r="K1849" t="s">
        <v>1364</v>
      </c>
      <c r="L1849" t="s">
        <v>1082</v>
      </c>
      <c r="M1849" t="s">
        <v>1084</v>
      </c>
      <c r="N1849">
        <v>9.7000000000000003E-2</v>
      </c>
      <c r="O1849" t="str">
        <f>B1849 &amp; E1849 &amp; D1849</f>
        <v>10EUN-707Fulbright Hall</v>
      </c>
      <c r="P1849">
        <v>1.47492717391304E-6</v>
      </c>
      <c r="Q1849">
        <v>10300603</v>
      </c>
    </row>
    <row r="1850" spans="1:17" x14ac:dyDescent="0.25">
      <c r="A1850">
        <v>12736411</v>
      </c>
      <c r="B1850">
        <v>10</v>
      </c>
      <c r="D1850" t="s">
        <v>385</v>
      </c>
      <c r="E1850" t="s">
        <v>387</v>
      </c>
      <c r="F1850" t="s">
        <v>1155</v>
      </c>
      <c r="G1850" t="s">
        <v>1156</v>
      </c>
      <c r="H1850">
        <v>1.1751000000000001E-3</v>
      </c>
      <c r="I1850" t="s">
        <v>1080</v>
      </c>
      <c r="J1850">
        <v>1.1751000000000001E-3</v>
      </c>
      <c r="K1850" t="s">
        <v>1357</v>
      </c>
      <c r="L1850" t="s">
        <v>1082</v>
      </c>
      <c r="M1850" t="s">
        <v>1084</v>
      </c>
      <c r="N1850">
        <v>9.7000000000000003E-2</v>
      </c>
      <c r="O1850" t="str">
        <f>B1850 &amp; E1850 &amp; D1850</f>
        <v>10EUN-707Fulbright Hall</v>
      </c>
      <c r="P1850">
        <v>1.2389641304347799E-6</v>
      </c>
      <c r="Q1850">
        <v>10300603</v>
      </c>
    </row>
    <row r="1851" spans="1:17" x14ac:dyDescent="0.25">
      <c r="A1851">
        <v>12736411</v>
      </c>
      <c r="B1851">
        <v>10</v>
      </c>
      <c r="D1851" t="s">
        <v>78</v>
      </c>
      <c r="E1851" t="s">
        <v>388</v>
      </c>
      <c r="F1851" t="s">
        <v>1158</v>
      </c>
      <c r="G1851" t="s">
        <v>1159</v>
      </c>
      <c r="H1851">
        <v>9.2093000000000001E-3</v>
      </c>
      <c r="I1851" t="s">
        <v>1080</v>
      </c>
      <c r="J1851">
        <v>9.2093000000000001E-3</v>
      </c>
      <c r="K1851" t="s">
        <v>1356</v>
      </c>
      <c r="L1851" t="s">
        <v>1082</v>
      </c>
      <c r="M1851" t="s">
        <v>1084</v>
      </c>
      <c r="N1851">
        <v>0.17399999999999999</v>
      </c>
      <c r="O1851" t="str">
        <f>B1851 &amp; E1851 &amp; D1851</f>
        <v>10EUN-711</v>
      </c>
      <c r="P1851">
        <v>1.7417589130434801E-5</v>
      </c>
      <c r="Q1851">
        <v>10300603</v>
      </c>
    </row>
    <row r="1852" spans="1:17" x14ac:dyDescent="0.25">
      <c r="A1852">
        <v>12736411</v>
      </c>
      <c r="B1852">
        <v>10</v>
      </c>
      <c r="D1852" t="s">
        <v>78</v>
      </c>
      <c r="E1852" t="s">
        <v>388</v>
      </c>
      <c r="F1852" t="s">
        <v>80</v>
      </c>
      <c r="G1852" t="s">
        <v>81</v>
      </c>
      <c r="H1852">
        <v>0.16744200000000001</v>
      </c>
      <c r="I1852" t="s">
        <v>1080</v>
      </c>
      <c r="J1852">
        <v>0.16744200000000001</v>
      </c>
      <c r="K1852" t="s">
        <v>1364</v>
      </c>
      <c r="L1852" t="s">
        <v>1082</v>
      </c>
      <c r="M1852" t="s">
        <v>1084</v>
      </c>
      <c r="N1852">
        <v>0.17399999999999999</v>
      </c>
      <c r="O1852" t="str">
        <f>B1852 &amp; E1852 &amp; D1852</f>
        <v>10EUN-711</v>
      </c>
      <c r="P1852">
        <v>3.1668378260869601E-4</v>
      </c>
      <c r="Q1852">
        <v>10300603</v>
      </c>
    </row>
    <row r="1853" spans="1:17" x14ac:dyDescent="0.25">
      <c r="A1853">
        <v>12736411</v>
      </c>
      <c r="B1853">
        <v>10</v>
      </c>
      <c r="D1853" t="s">
        <v>78</v>
      </c>
      <c r="E1853" t="s">
        <v>388</v>
      </c>
      <c r="F1853" t="s">
        <v>1155</v>
      </c>
      <c r="G1853" t="s">
        <v>1156</v>
      </c>
      <c r="H1853">
        <v>0.140651</v>
      </c>
      <c r="I1853" t="s">
        <v>1080</v>
      </c>
      <c r="J1853">
        <v>0.140651</v>
      </c>
      <c r="K1853" t="s">
        <v>1357</v>
      </c>
      <c r="L1853" t="s">
        <v>1082</v>
      </c>
      <c r="M1853" t="s">
        <v>1084</v>
      </c>
      <c r="N1853">
        <v>0.17399999999999999</v>
      </c>
      <c r="O1853" t="str">
        <f>B1853 &amp; E1853 &amp; D1853</f>
        <v>10EUN-711</v>
      </c>
      <c r="P1853">
        <v>2.6601384782608701E-4</v>
      </c>
      <c r="Q1853">
        <v>10300603</v>
      </c>
    </row>
    <row r="1854" spans="1:17" x14ac:dyDescent="0.25">
      <c r="A1854">
        <v>12736411</v>
      </c>
      <c r="B1854">
        <v>10</v>
      </c>
      <c r="D1854" t="s">
        <v>78</v>
      </c>
      <c r="E1854" t="s">
        <v>389</v>
      </c>
      <c r="F1854" t="s">
        <v>1158</v>
      </c>
      <c r="G1854" t="s">
        <v>1159</v>
      </c>
      <c r="H1854">
        <v>9.2093000000000001E-3</v>
      </c>
      <c r="I1854" t="s">
        <v>1080</v>
      </c>
      <c r="J1854">
        <v>9.2093000000000001E-3</v>
      </c>
      <c r="K1854" t="s">
        <v>1356</v>
      </c>
      <c r="L1854" t="s">
        <v>1082</v>
      </c>
      <c r="M1854" t="s">
        <v>1084</v>
      </c>
      <c r="N1854">
        <v>0.17399999999999999</v>
      </c>
      <c r="O1854" t="str">
        <f>B1854 &amp; E1854 &amp; D1854</f>
        <v>10EUN-721</v>
      </c>
      <c r="P1854">
        <v>1.7417589130434801E-5</v>
      </c>
      <c r="Q1854">
        <v>10300603</v>
      </c>
    </row>
    <row r="1855" spans="1:17" x14ac:dyDescent="0.25">
      <c r="A1855">
        <v>12736411</v>
      </c>
      <c r="B1855">
        <v>10</v>
      </c>
      <c r="D1855" t="s">
        <v>78</v>
      </c>
      <c r="E1855" t="s">
        <v>389</v>
      </c>
      <c r="F1855" t="s">
        <v>80</v>
      </c>
      <c r="G1855" t="s">
        <v>81</v>
      </c>
      <c r="H1855">
        <v>0.16744200000000001</v>
      </c>
      <c r="I1855" t="s">
        <v>1080</v>
      </c>
      <c r="J1855">
        <v>0.16744200000000001</v>
      </c>
      <c r="K1855" t="s">
        <v>1364</v>
      </c>
      <c r="L1855" t="s">
        <v>1082</v>
      </c>
      <c r="M1855" t="s">
        <v>1084</v>
      </c>
      <c r="N1855">
        <v>0.17399999999999999</v>
      </c>
      <c r="O1855" t="str">
        <f>B1855 &amp; E1855 &amp; D1855</f>
        <v>10EUN-721</v>
      </c>
      <c r="P1855">
        <v>3.1668378260869601E-4</v>
      </c>
      <c r="Q1855">
        <v>10300603</v>
      </c>
    </row>
    <row r="1856" spans="1:17" x14ac:dyDescent="0.25">
      <c r="A1856">
        <v>12736411</v>
      </c>
      <c r="B1856">
        <v>10</v>
      </c>
      <c r="D1856" t="s">
        <v>78</v>
      </c>
      <c r="E1856" t="s">
        <v>389</v>
      </c>
      <c r="F1856" t="s">
        <v>1155</v>
      </c>
      <c r="G1856" t="s">
        <v>1156</v>
      </c>
      <c r="H1856">
        <v>0.140651</v>
      </c>
      <c r="I1856" t="s">
        <v>1080</v>
      </c>
      <c r="J1856">
        <v>0.140651</v>
      </c>
      <c r="K1856" t="s">
        <v>1357</v>
      </c>
      <c r="L1856" t="s">
        <v>1082</v>
      </c>
      <c r="M1856" t="s">
        <v>1084</v>
      </c>
      <c r="N1856">
        <v>0.17399999999999999</v>
      </c>
      <c r="O1856" t="str">
        <f>B1856 &amp; E1856 &amp; D1856</f>
        <v>10EUN-721</v>
      </c>
      <c r="P1856">
        <v>2.6601384782608701E-4</v>
      </c>
      <c r="Q1856">
        <v>10300603</v>
      </c>
    </row>
    <row r="1857" spans="1:17" x14ac:dyDescent="0.25">
      <c r="A1857">
        <v>12736411</v>
      </c>
      <c r="B1857">
        <v>10</v>
      </c>
      <c r="D1857" t="s">
        <v>292</v>
      </c>
      <c r="E1857" t="s">
        <v>390</v>
      </c>
      <c r="F1857" t="s">
        <v>1158</v>
      </c>
      <c r="G1857" t="s">
        <v>1159</v>
      </c>
      <c r="H1857">
        <v>4.3900000000000003E-5</v>
      </c>
      <c r="I1857" t="s">
        <v>1080</v>
      </c>
      <c r="J1857">
        <v>4.3900000000000003E-5</v>
      </c>
      <c r="K1857" t="s">
        <v>1356</v>
      </c>
      <c r="L1857" t="s">
        <v>1082</v>
      </c>
      <c r="M1857" t="s">
        <v>1084</v>
      </c>
      <c r="N1857">
        <v>0.20699999999999999</v>
      </c>
      <c r="O1857" t="str">
        <f>B1857 &amp; E1857 &amp; D1857</f>
        <v>10EUN-720Bell Hall</v>
      </c>
      <c r="P1857">
        <v>9.8774999999999996E-8</v>
      </c>
      <c r="Q1857">
        <v>10300603</v>
      </c>
    </row>
    <row r="1858" spans="1:17" x14ac:dyDescent="0.25">
      <c r="A1858">
        <v>12736411</v>
      </c>
      <c r="B1858">
        <v>10</v>
      </c>
      <c r="D1858" t="s">
        <v>292</v>
      </c>
      <c r="E1858" t="s">
        <v>390</v>
      </c>
      <c r="F1858" t="s">
        <v>80</v>
      </c>
      <c r="G1858" t="s">
        <v>81</v>
      </c>
      <c r="H1858">
        <v>7.984E-4</v>
      </c>
      <c r="I1858" t="s">
        <v>1080</v>
      </c>
      <c r="J1858">
        <v>7.984E-4</v>
      </c>
      <c r="K1858" t="s">
        <v>1364</v>
      </c>
      <c r="L1858" t="s">
        <v>1082</v>
      </c>
      <c r="M1858" t="s">
        <v>1084</v>
      </c>
      <c r="N1858">
        <v>0.20699999999999999</v>
      </c>
      <c r="O1858" t="str">
        <f>B1858 &amp; E1858 &amp; D1858</f>
        <v>10EUN-720Bell Hall</v>
      </c>
      <c r="P1858">
        <v>1.7964000000000001E-6</v>
      </c>
      <c r="Q1858">
        <v>10300603</v>
      </c>
    </row>
    <row r="1859" spans="1:17" x14ac:dyDescent="0.25">
      <c r="A1859">
        <v>12736411</v>
      </c>
      <c r="B1859">
        <v>10</v>
      </c>
      <c r="D1859" t="s">
        <v>292</v>
      </c>
      <c r="E1859" t="s">
        <v>390</v>
      </c>
      <c r="F1859" t="s">
        <v>1155</v>
      </c>
      <c r="G1859" t="s">
        <v>1156</v>
      </c>
      <c r="H1859">
        <v>6.7060000000000004E-4</v>
      </c>
      <c r="I1859" t="s">
        <v>1080</v>
      </c>
      <c r="J1859">
        <v>6.7060000000000004E-4</v>
      </c>
      <c r="K1859" t="s">
        <v>1357</v>
      </c>
      <c r="L1859" t="s">
        <v>1082</v>
      </c>
      <c r="M1859" t="s">
        <v>1084</v>
      </c>
      <c r="N1859">
        <v>0.20699999999999999</v>
      </c>
      <c r="O1859" t="str">
        <f>B1859 &amp; E1859 &amp; D1859</f>
        <v>10EUN-720Bell Hall</v>
      </c>
      <c r="P1859">
        <v>1.50885E-6</v>
      </c>
      <c r="Q1859">
        <v>10300603</v>
      </c>
    </row>
    <row r="1860" spans="1:17" x14ac:dyDescent="0.25">
      <c r="A1860">
        <v>12736411</v>
      </c>
      <c r="B1860">
        <v>10</v>
      </c>
      <c r="D1860" t="s">
        <v>391</v>
      </c>
      <c r="E1860" t="s">
        <v>392</v>
      </c>
      <c r="F1860" t="s">
        <v>1158</v>
      </c>
      <c r="G1860" t="s">
        <v>1159</v>
      </c>
      <c r="H1860">
        <v>1.0325E-3</v>
      </c>
      <c r="I1860" t="s">
        <v>1080</v>
      </c>
      <c r="J1860">
        <v>1.0325E-3</v>
      </c>
      <c r="K1860" t="s">
        <v>1356</v>
      </c>
      <c r="L1860" t="s">
        <v>1082</v>
      </c>
      <c r="M1860" t="s">
        <v>1084</v>
      </c>
      <c r="N1860">
        <v>0.158</v>
      </c>
      <c r="O1860" t="str">
        <f>B1860 &amp; E1860 &amp; D1860</f>
        <v>10EUN-730Corcoran School</v>
      </c>
      <c r="P1860">
        <v>1.7732065217391299E-6</v>
      </c>
      <c r="Q1860">
        <v>10300603</v>
      </c>
    </row>
    <row r="1861" spans="1:17" x14ac:dyDescent="0.25">
      <c r="A1861">
        <v>12736411</v>
      </c>
      <c r="B1861">
        <v>10</v>
      </c>
      <c r="D1861" t="s">
        <v>391</v>
      </c>
      <c r="E1861" t="s">
        <v>392</v>
      </c>
      <c r="F1861" t="s">
        <v>80</v>
      </c>
      <c r="G1861" t="s">
        <v>81</v>
      </c>
      <c r="H1861">
        <v>1.8773000000000001E-2</v>
      </c>
      <c r="I1861" t="s">
        <v>1080</v>
      </c>
      <c r="J1861">
        <v>1.8773000000000001E-2</v>
      </c>
      <c r="K1861" t="s">
        <v>1364</v>
      </c>
      <c r="L1861" t="s">
        <v>1082</v>
      </c>
      <c r="M1861" t="s">
        <v>1084</v>
      </c>
      <c r="N1861">
        <v>0.158</v>
      </c>
      <c r="O1861" t="str">
        <f>B1861 &amp; E1861 &amp; D1861</f>
        <v>10EUN-730Corcoran School</v>
      </c>
      <c r="P1861">
        <v>3.2240586956521699E-5</v>
      </c>
      <c r="Q1861">
        <v>10300603</v>
      </c>
    </row>
    <row r="1862" spans="1:17" x14ac:dyDescent="0.25">
      <c r="A1862">
        <v>12736411</v>
      </c>
      <c r="B1862">
        <v>10</v>
      </c>
      <c r="D1862" t="s">
        <v>391</v>
      </c>
      <c r="E1862" t="s">
        <v>392</v>
      </c>
      <c r="F1862" t="s">
        <v>1155</v>
      </c>
      <c r="G1862" t="s">
        <v>1156</v>
      </c>
      <c r="H1862">
        <v>1.57693E-2</v>
      </c>
      <c r="I1862" t="s">
        <v>1080</v>
      </c>
      <c r="J1862">
        <v>1.57693E-2</v>
      </c>
      <c r="K1862" t="s">
        <v>1357</v>
      </c>
      <c r="L1862" t="s">
        <v>1082</v>
      </c>
      <c r="M1862" t="s">
        <v>1084</v>
      </c>
      <c r="N1862">
        <v>0.158</v>
      </c>
      <c r="O1862" t="str">
        <f>B1862 &amp; E1862 &amp; D1862</f>
        <v>10EUN-730Corcoran School</v>
      </c>
      <c r="P1862">
        <v>2.7082058695652199E-5</v>
      </c>
      <c r="Q1862">
        <v>10300603</v>
      </c>
    </row>
    <row r="1863" spans="1:17" x14ac:dyDescent="0.25">
      <c r="A1863">
        <v>12736411</v>
      </c>
      <c r="B1863">
        <v>10</v>
      </c>
      <c r="D1863" t="s">
        <v>391</v>
      </c>
      <c r="E1863" t="s">
        <v>393</v>
      </c>
      <c r="F1863" t="s">
        <v>1158</v>
      </c>
      <c r="G1863" t="s">
        <v>1159</v>
      </c>
      <c r="H1863">
        <v>1.0325E-3</v>
      </c>
      <c r="I1863" t="s">
        <v>1080</v>
      </c>
      <c r="J1863">
        <v>1.0325E-3</v>
      </c>
      <c r="K1863" t="s">
        <v>1356</v>
      </c>
      <c r="L1863" t="s">
        <v>1082</v>
      </c>
      <c r="M1863" t="s">
        <v>1084</v>
      </c>
      <c r="N1863">
        <v>0.158</v>
      </c>
      <c r="O1863" t="str">
        <f>B1863 &amp; E1863 &amp; D1863</f>
        <v>10EUN-731Corcoran School</v>
      </c>
      <c r="P1863">
        <v>1.7732065217391299E-6</v>
      </c>
      <c r="Q1863">
        <v>10300603</v>
      </c>
    </row>
    <row r="1864" spans="1:17" x14ac:dyDescent="0.25">
      <c r="A1864">
        <v>12736411</v>
      </c>
      <c r="B1864">
        <v>10</v>
      </c>
      <c r="D1864" t="s">
        <v>391</v>
      </c>
      <c r="E1864" t="s">
        <v>393</v>
      </c>
      <c r="F1864" t="s">
        <v>80</v>
      </c>
      <c r="G1864" t="s">
        <v>81</v>
      </c>
      <c r="H1864">
        <v>1.8773000000000001E-2</v>
      </c>
      <c r="I1864" t="s">
        <v>1080</v>
      </c>
      <c r="J1864">
        <v>1.8773000000000001E-2</v>
      </c>
      <c r="K1864" t="s">
        <v>1364</v>
      </c>
      <c r="L1864" t="s">
        <v>1082</v>
      </c>
      <c r="M1864" t="s">
        <v>1084</v>
      </c>
      <c r="N1864">
        <v>0.158</v>
      </c>
      <c r="O1864" t="str">
        <f>B1864 &amp; E1864 &amp; D1864</f>
        <v>10EUN-731Corcoran School</v>
      </c>
      <c r="P1864">
        <v>3.2240586956521699E-5</v>
      </c>
      <c r="Q1864">
        <v>10300603</v>
      </c>
    </row>
    <row r="1865" spans="1:17" x14ac:dyDescent="0.25">
      <c r="A1865">
        <v>12736411</v>
      </c>
      <c r="B1865">
        <v>10</v>
      </c>
      <c r="D1865" t="s">
        <v>391</v>
      </c>
      <c r="E1865" t="s">
        <v>393</v>
      </c>
      <c r="F1865" t="s">
        <v>1155</v>
      </c>
      <c r="G1865" t="s">
        <v>1156</v>
      </c>
      <c r="H1865">
        <v>1.57693E-2</v>
      </c>
      <c r="I1865" t="s">
        <v>1080</v>
      </c>
      <c r="J1865">
        <v>1.57693E-2</v>
      </c>
      <c r="K1865" t="s">
        <v>1357</v>
      </c>
      <c r="L1865" t="s">
        <v>1082</v>
      </c>
      <c r="M1865" t="s">
        <v>1084</v>
      </c>
      <c r="N1865">
        <v>0.158</v>
      </c>
      <c r="O1865" t="str">
        <f>B1865 &amp; E1865 &amp; D1865</f>
        <v>10EUN-731Corcoran School</v>
      </c>
      <c r="P1865">
        <v>2.7082058695652199E-5</v>
      </c>
      <c r="Q1865">
        <v>10300603</v>
      </c>
    </row>
    <row r="1866" spans="1:17" x14ac:dyDescent="0.25">
      <c r="A1866">
        <v>12736411</v>
      </c>
      <c r="B1866">
        <v>10</v>
      </c>
      <c r="D1866" t="s">
        <v>391</v>
      </c>
      <c r="E1866" t="s">
        <v>394</v>
      </c>
      <c r="F1866" t="s">
        <v>1158</v>
      </c>
      <c r="G1866" t="s">
        <v>1159</v>
      </c>
      <c r="H1866">
        <v>1.0325E-3</v>
      </c>
      <c r="I1866" t="s">
        <v>1080</v>
      </c>
      <c r="J1866">
        <v>1.0325E-3</v>
      </c>
      <c r="K1866" t="s">
        <v>1356</v>
      </c>
      <c r="L1866" t="s">
        <v>1082</v>
      </c>
      <c r="M1866" t="s">
        <v>1084</v>
      </c>
      <c r="N1866">
        <v>0.158</v>
      </c>
      <c r="O1866" t="str">
        <f>B1866 &amp; E1866 &amp; D1866</f>
        <v>10EUN-732Corcoran School</v>
      </c>
      <c r="P1866">
        <v>1.7732065217391299E-6</v>
      </c>
      <c r="Q1866">
        <v>10300603</v>
      </c>
    </row>
    <row r="1867" spans="1:17" x14ac:dyDescent="0.25">
      <c r="A1867">
        <v>12736411</v>
      </c>
      <c r="B1867">
        <v>10</v>
      </c>
      <c r="D1867" t="s">
        <v>391</v>
      </c>
      <c r="E1867" t="s">
        <v>394</v>
      </c>
      <c r="F1867" t="s">
        <v>80</v>
      </c>
      <c r="G1867" t="s">
        <v>81</v>
      </c>
      <c r="H1867">
        <v>1.8773000000000001E-2</v>
      </c>
      <c r="I1867" t="s">
        <v>1080</v>
      </c>
      <c r="J1867">
        <v>1.8773000000000001E-2</v>
      </c>
      <c r="K1867" t="s">
        <v>1364</v>
      </c>
      <c r="L1867" t="s">
        <v>1082</v>
      </c>
      <c r="M1867" t="s">
        <v>1084</v>
      </c>
      <c r="N1867">
        <v>0.158</v>
      </c>
      <c r="O1867" t="str">
        <f>B1867 &amp; E1867 &amp; D1867</f>
        <v>10EUN-732Corcoran School</v>
      </c>
      <c r="P1867">
        <v>3.2240586956521699E-5</v>
      </c>
      <c r="Q1867">
        <v>10300603</v>
      </c>
    </row>
    <row r="1868" spans="1:17" x14ac:dyDescent="0.25">
      <c r="A1868">
        <v>12736411</v>
      </c>
      <c r="B1868">
        <v>10</v>
      </c>
      <c r="D1868" t="s">
        <v>391</v>
      </c>
      <c r="E1868" t="s">
        <v>394</v>
      </c>
      <c r="F1868" t="s">
        <v>1155</v>
      </c>
      <c r="G1868" t="s">
        <v>1156</v>
      </c>
      <c r="H1868">
        <v>1.57693E-2</v>
      </c>
      <c r="I1868" t="s">
        <v>1080</v>
      </c>
      <c r="J1868">
        <v>1.57693E-2</v>
      </c>
      <c r="K1868" t="s">
        <v>1357</v>
      </c>
      <c r="L1868" t="s">
        <v>1082</v>
      </c>
      <c r="M1868" t="s">
        <v>1084</v>
      </c>
      <c r="N1868">
        <v>0.158</v>
      </c>
      <c r="O1868" t="str">
        <f>B1868 &amp; E1868 &amp; D1868</f>
        <v>10EUN-732Corcoran School</v>
      </c>
      <c r="P1868">
        <v>2.7082058695652199E-5</v>
      </c>
      <c r="Q1868">
        <v>10300603</v>
      </c>
    </row>
    <row r="1869" spans="1:17" x14ac:dyDescent="0.25">
      <c r="A1869">
        <v>12736411</v>
      </c>
      <c r="B1869">
        <v>10</v>
      </c>
      <c r="D1869" t="s">
        <v>391</v>
      </c>
      <c r="E1869" t="s">
        <v>395</v>
      </c>
      <c r="F1869" t="s">
        <v>1158</v>
      </c>
      <c r="G1869" t="s">
        <v>1159</v>
      </c>
      <c r="H1869">
        <v>1.0325E-3</v>
      </c>
      <c r="I1869" t="s">
        <v>1080</v>
      </c>
      <c r="J1869">
        <v>1.0325E-3</v>
      </c>
      <c r="K1869" t="s">
        <v>1356</v>
      </c>
      <c r="L1869" t="s">
        <v>1082</v>
      </c>
      <c r="M1869" t="s">
        <v>1084</v>
      </c>
      <c r="N1869">
        <v>0.158</v>
      </c>
      <c r="O1869" t="str">
        <f>B1869 &amp; E1869 &amp; D1869</f>
        <v>10EUN-733Corcoran School</v>
      </c>
      <c r="P1869">
        <v>1.7732065217391299E-6</v>
      </c>
      <c r="Q1869">
        <v>10300603</v>
      </c>
    </row>
    <row r="1870" spans="1:17" x14ac:dyDescent="0.25">
      <c r="A1870">
        <v>12736411</v>
      </c>
      <c r="B1870">
        <v>10</v>
      </c>
      <c r="D1870" t="s">
        <v>391</v>
      </c>
      <c r="E1870" t="s">
        <v>395</v>
      </c>
      <c r="F1870" t="s">
        <v>80</v>
      </c>
      <c r="G1870" t="s">
        <v>81</v>
      </c>
      <c r="H1870">
        <v>1.7766000000000001E-2</v>
      </c>
      <c r="I1870" t="s">
        <v>1080</v>
      </c>
      <c r="J1870">
        <v>1.7766000000000001E-2</v>
      </c>
      <c r="K1870" t="s">
        <v>1195</v>
      </c>
      <c r="L1870" t="s">
        <v>1082</v>
      </c>
      <c r="M1870" t="s">
        <v>1088</v>
      </c>
      <c r="N1870">
        <v>0.158</v>
      </c>
      <c r="O1870" t="str">
        <f>B1870 &amp; E1870 &amp; D1870</f>
        <v>10EUN-733Corcoran School</v>
      </c>
      <c r="P1870">
        <v>3.0511173913043498E-5</v>
      </c>
      <c r="Q1870">
        <v>10300603</v>
      </c>
    </row>
    <row r="1871" spans="1:17" x14ac:dyDescent="0.25">
      <c r="A1871">
        <v>12736411</v>
      </c>
      <c r="B1871">
        <v>10</v>
      </c>
      <c r="D1871" t="s">
        <v>391</v>
      </c>
      <c r="E1871" t="s">
        <v>395</v>
      </c>
      <c r="F1871" t="s">
        <v>1155</v>
      </c>
      <c r="G1871" t="s">
        <v>1156</v>
      </c>
      <c r="H1871">
        <v>7.5599999999999999E-3</v>
      </c>
      <c r="I1871" t="s">
        <v>1080</v>
      </c>
      <c r="J1871">
        <v>7.5599999999999999E-3</v>
      </c>
      <c r="K1871" t="s">
        <v>1196</v>
      </c>
      <c r="L1871" t="s">
        <v>1082</v>
      </c>
      <c r="M1871" t="s">
        <v>1088</v>
      </c>
      <c r="N1871">
        <v>0.158</v>
      </c>
      <c r="O1871" t="str">
        <f>B1871 &amp; E1871 &amp; D1871</f>
        <v>10EUN-733Corcoran School</v>
      </c>
      <c r="P1871">
        <v>1.29834782608696E-5</v>
      </c>
      <c r="Q1871">
        <v>10300603</v>
      </c>
    </row>
    <row r="1872" spans="1:17" x14ac:dyDescent="0.25">
      <c r="A1872">
        <v>12736411</v>
      </c>
      <c r="B1872">
        <v>10</v>
      </c>
      <c r="D1872" t="s">
        <v>391</v>
      </c>
      <c r="E1872" t="s">
        <v>396</v>
      </c>
      <c r="F1872" t="s">
        <v>1158</v>
      </c>
      <c r="G1872" t="s">
        <v>1159</v>
      </c>
      <c r="H1872">
        <v>5.1630000000000003E-4</v>
      </c>
      <c r="I1872" t="s">
        <v>1080</v>
      </c>
      <c r="J1872">
        <v>5.1630000000000003E-4</v>
      </c>
      <c r="K1872" t="s">
        <v>1447</v>
      </c>
      <c r="L1872" t="s">
        <v>1082</v>
      </c>
      <c r="M1872" t="s">
        <v>1080</v>
      </c>
      <c r="N1872">
        <v>0.158</v>
      </c>
      <c r="O1872" t="str">
        <f>B1872 &amp; E1872 &amp; D1872</f>
        <v>10EUN-739Corcoran School</v>
      </c>
      <c r="P1872">
        <v>8.8668913043478305E-7</v>
      </c>
      <c r="Q1872">
        <v>30500850</v>
      </c>
    </row>
    <row r="1873" spans="1:17" x14ac:dyDescent="0.25">
      <c r="A1873">
        <v>12736411</v>
      </c>
      <c r="B1873">
        <v>10</v>
      </c>
      <c r="D1873" t="s">
        <v>391</v>
      </c>
      <c r="E1873" t="s">
        <v>396</v>
      </c>
      <c r="F1873" t="s">
        <v>80</v>
      </c>
      <c r="G1873" t="s">
        <v>81</v>
      </c>
      <c r="H1873">
        <v>9.3865000000000007E-3</v>
      </c>
      <c r="I1873" t="s">
        <v>1080</v>
      </c>
      <c r="J1873">
        <v>9.3865000000000007E-3</v>
      </c>
      <c r="K1873" t="s">
        <v>1448</v>
      </c>
      <c r="L1873" t="s">
        <v>1082</v>
      </c>
      <c r="M1873" t="s">
        <v>1080</v>
      </c>
      <c r="N1873">
        <v>0.158</v>
      </c>
      <c r="O1873" t="str">
        <f>B1873 &amp; E1873 &amp; D1873</f>
        <v>10EUN-739Corcoran School</v>
      </c>
      <c r="P1873">
        <v>1.61202934782609E-5</v>
      </c>
      <c r="Q1873">
        <v>30500850</v>
      </c>
    </row>
    <row r="1874" spans="1:17" x14ac:dyDescent="0.25">
      <c r="A1874">
        <v>12736411</v>
      </c>
      <c r="B1874">
        <v>10</v>
      </c>
      <c r="D1874" t="s">
        <v>391</v>
      </c>
      <c r="E1874" t="s">
        <v>396</v>
      </c>
      <c r="F1874" t="s">
        <v>1155</v>
      </c>
      <c r="G1874" t="s">
        <v>1156</v>
      </c>
      <c r="H1874">
        <v>7.8846999999999997E-3</v>
      </c>
      <c r="I1874" t="s">
        <v>1080</v>
      </c>
      <c r="J1874">
        <v>7.8846999999999997E-3</v>
      </c>
      <c r="K1874" t="s">
        <v>1449</v>
      </c>
      <c r="L1874" t="s">
        <v>1082</v>
      </c>
      <c r="M1874" t="s">
        <v>1080</v>
      </c>
      <c r="N1874">
        <v>0.158</v>
      </c>
      <c r="O1874" t="str">
        <f>B1874 &amp; E1874 &amp; D1874</f>
        <v>10EUN-739Corcoran School</v>
      </c>
      <c r="P1874">
        <v>1.35411152173913E-5</v>
      </c>
      <c r="Q1874">
        <v>30500850</v>
      </c>
    </row>
    <row r="1875" spans="1:17" x14ac:dyDescent="0.25">
      <c r="A1875">
        <v>12736411</v>
      </c>
      <c r="B1875">
        <v>10</v>
      </c>
      <c r="D1875" t="s">
        <v>391</v>
      </c>
      <c r="E1875" t="s">
        <v>397</v>
      </c>
      <c r="F1875" t="s">
        <v>1158</v>
      </c>
      <c r="G1875" t="s">
        <v>1159</v>
      </c>
      <c r="H1875">
        <v>5.1630000000000003E-4</v>
      </c>
      <c r="I1875" t="s">
        <v>1080</v>
      </c>
      <c r="J1875">
        <v>5.1630000000000003E-4</v>
      </c>
      <c r="K1875" t="s">
        <v>1447</v>
      </c>
      <c r="L1875" t="s">
        <v>1082</v>
      </c>
      <c r="M1875" t="s">
        <v>1080</v>
      </c>
      <c r="N1875">
        <v>0.158</v>
      </c>
      <c r="O1875" t="str">
        <f>B1875 &amp; E1875 &amp; D1875</f>
        <v>10EUN-740Corcoran School</v>
      </c>
      <c r="P1875">
        <v>8.8668913043478305E-7</v>
      </c>
      <c r="Q1875">
        <v>30500850</v>
      </c>
    </row>
    <row r="1876" spans="1:17" x14ac:dyDescent="0.25">
      <c r="A1876">
        <v>12736411</v>
      </c>
      <c r="B1876">
        <v>10</v>
      </c>
      <c r="D1876" t="s">
        <v>391</v>
      </c>
      <c r="E1876" t="s">
        <v>397</v>
      </c>
      <c r="F1876" t="s">
        <v>80</v>
      </c>
      <c r="G1876" t="s">
        <v>81</v>
      </c>
      <c r="H1876">
        <v>9.3865000000000007E-3</v>
      </c>
      <c r="I1876" t="s">
        <v>1080</v>
      </c>
      <c r="J1876">
        <v>9.3865000000000007E-3</v>
      </c>
      <c r="K1876" t="s">
        <v>1448</v>
      </c>
      <c r="L1876" t="s">
        <v>1082</v>
      </c>
      <c r="M1876" t="s">
        <v>1080</v>
      </c>
      <c r="N1876">
        <v>0.158</v>
      </c>
      <c r="O1876" t="str">
        <f>B1876 &amp; E1876 &amp; D1876</f>
        <v>10EUN-740Corcoran School</v>
      </c>
      <c r="P1876">
        <v>1.61202934782609E-5</v>
      </c>
      <c r="Q1876">
        <v>30500850</v>
      </c>
    </row>
    <row r="1877" spans="1:17" x14ac:dyDescent="0.25">
      <c r="A1877">
        <v>12736411</v>
      </c>
      <c r="B1877">
        <v>10</v>
      </c>
      <c r="D1877" t="s">
        <v>391</v>
      </c>
      <c r="E1877" t="s">
        <v>397</v>
      </c>
      <c r="F1877" t="s">
        <v>1155</v>
      </c>
      <c r="G1877" t="s">
        <v>1156</v>
      </c>
      <c r="H1877">
        <v>7.8846999999999997E-3</v>
      </c>
      <c r="I1877" t="s">
        <v>1080</v>
      </c>
      <c r="J1877">
        <v>7.8846999999999997E-3</v>
      </c>
      <c r="K1877" t="s">
        <v>1449</v>
      </c>
      <c r="L1877" t="s">
        <v>1082</v>
      </c>
      <c r="M1877" t="s">
        <v>1080</v>
      </c>
      <c r="N1877">
        <v>0.158</v>
      </c>
      <c r="O1877" t="str">
        <f>B1877 &amp; E1877 &amp; D1877</f>
        <v>10EUN-740Corcoran School</v>
      </c>
      <c r="P1877">
        <v>1.35411152173913E-5</v>
      </c>
      <c r="Q1877">
        <v>30500850</v>
      </c>
    </row>
    <row r="1878" spans="1:17" x14ac:dyDescent="0.25">
      <c r="A1878">
        <v>12736411</v>
      </c>
      <c r="B1878">
        <v>10</v>
      </c>
      <c r="D1878" t="s">
        <v>398</v>
      </c>
      <c r="E1878" t="s">
        <v>399</v>
      </c>
      <c r="F1878" t="s">
        <v>1158</v>
      </c>
      <c r="G1878" t="s">
        <v>1159</v>
      </c>
      <c r="H1878">
        <v>6.3150000000000001E-4</v>
      </c>
      <c r="I1878" t="s">
        <v>1080</v>
      </c>
      <c r="J1878">
        <v>6.3150000000000001E-4</v>
      </c>
      <c r="K1878" t="s">
        <v>1356</v>
      </c>
      <c r="L1878" t="s">
        <v>1082</v>
      </c>
      <c r="M1878" t="s">
        <v>1084</v>
      </c>
      <c r="N1878">
        <v>0.153</v>
      </c>
      <c r="O1878" t="str">
        <f>B1878 &amp; E1878 &amp; D1878</f>
        <v>10EUN-741International House</v>
      </c>
      <c r="P1878">
        <v>1.05021195652174E-6</v>
      </c>
      <c r="Q1878">
        <v>10300603</v>
      </c>
    </row>
    <row r="1879" spans="1:17" x14ac:dyDescent="0.25">
      <c r="A1879">
        <v>12736411</v>
      </c>
      <c r="B1879">
        <v>10</v>
      </c>
      <c r="D1879" t="s">
        <v>398</v>
      </c>
      <c r="E1879" t="s">
        <v>399</v>
      </c>
      <c r="F1879" t="s">
        <v>80</v>
      </c>
      <c r="G1879" t="s">
        <v>81</v>
      </c>
      <c r="H1879">
        <v>1.14825E-2</v>
      </c>
      <c r="I1879" t="s">
        <v>1080</v>
      </c>
      <c r="J1879">
        <v>1.14825E-2</v>
      </c>
      <c r="K1879" t="s">
        <v>1364</v>
      </c>
      <c r="L1879" t="s">
        <v>1082</v>
      </c>
      <c r="M1879" t="s">
        <v>1084</v>
      </c>
      <c r="N1879">
        <v>0.153</v>
      </c>
      <c r="O1879" t="str">
        <f>B1879 &amp; E1879 &amp; D1879</f>
        <v>10EUN-741International House</v>
      </c>
      <c r="P1879">
        <v>1.90958967391304E-5</v>
      </c>
      <c r="Q1879">
        <v>10300603</v>
      </c>
    </row>
    <row r="1880" spans="1:17" x14ac:dyDescent="0.25">
      <c r="A1880">
        <v>12736411</v>
      </c>
      <c r="B1880">
        <v>10</v>
      </c>
      <c r="D1880" t="s">
        <v>398</v>
      </c>
      <c r="E1880" t="s">
        <v>399</v>
      </c>
      <c r="F1880" t="s">
        <v>1155</v>
      </c>
      <c r="G1880" t="s">
        <v>1156</v>
      </c>
      <c r="H1880">
        <v>9.6453000000000007E-3</v>
      </c>
      <c r="I1880" t="s">
        <v>1080</v>
      </c>
      <c r="J1880">
        <v>9.6453000000000007E-3</v>
      </c>
      <c r="K1880" t="s">
        <v>1357</v>
      </c>
      <c r="L1880" t="s">
        <v>1082</v>
      </c>
      <c r="M1880" t="s">
        <v>1084</v>
      </c>
      <c r="N1880">
        <v>0.153</v>
      </c>
      <c r="O1880" t="str">
        <f>B1880 &amp; E1880 &amp; D1880</f>
        <v>10EUN-741International House</v>
      </c>
      <c r="P1880">
        <v>1.6040553260869598E-5</v>
      </c>
      <c r="Q1880">
        <v>10300603</v>
      </c>
    </row>
    <row r="1881" spans="1:17" x14ac:dyDescent="0.25">
      <c r="A1881">
        <v>12736411</v>
      </c>
      <c r="B1881">
        <v>10</v>
      </c>
      <c r="D1881" t="s">
        <v>398</v>
      </c>
      <c r="E1881" t="s">
        <v>400</v>
      </c>
      <c r="F1881" t="s">
        <v>1158</v>
      </c>
      <c r="G1881" t="s">
        <v>1159</v>
      </c>
      <c r="H1881">
        <v>6.3150000000000001E-4</v>
      </c>
      <c r="I1881" t="s">
        <v>1080</v>
      </c>
      <c r="J1881">
        <v>6.3150000000000001E-4</v>
      </c>
      <c r="K1881" t="s">
        <v>1356</v>
      </c>
      <c r="L1881" t="s">
        <v>1082</v>
      </c>
      <c r="M1881" t="s">
        <v>1084</v>
      </c>
      <c r="N1881">
        <v>0.153</v>
      </c>
      <c r="O1881" t="str">
        <f>B1881 &amp; E1881 &amp; D1881</f>
        <v>10EUN-742International House</v>
      </c>
      <c r="P1881">
        <v>1.05021195652174E-6</v>
      </c>
      <c r="Q1881">
        <v>10300603</v>
      </c>
    </row>
    <row r="1882" spans="1:17" x14ac:dyDescent="0.25">
      <c r="A1882">
        <v>12736411</v>
      </c>
      <c r="B1882">
        <v>10</v>
      </c>
      <c r="D1882" t="s">
        <v>398</v>
      </c>
      <c r="E1882" t="s">
        <v>400</v>
      </c>
      <c r="F1882" t="s">
        <v>80</v>
      </c>
      <c r="G1882" t="s">
        <v>81</v>
      </c>
      <c r="H1882">
        <v>8.2719999999999998E-3</v>
      </c>
      <c r="I1882" t="s">
        <v>1080</v>
      </c>
      <c r="J1882">
        <v>8.2719999999999998E-3</v>
      </c>
      <c r="K1882" t="s">
        <v>1195</v>
      </c>
      <c r="L1882" t="s">
        <v>1082</v>
      </c>
      <c r="M1882" t="s">
        <v>1088</v>
      </c>
      <c r="N1882">
        <v>0.153</v>
      </c>
      <c r="O1882" t="str">
        <f>B1882 &amp; E1882 &amp; D1882</f>
        <v>10EUN-742International House</v>
      </c>
      <c r="P1882">
        <v>1.37566956521739E-5</v>
      </c>
      <c r="Q1882">
        <v>10300603</v>
      </c>
    </row>
    <row r="1883" spans="1:17" x14ac:dyDescent="0.25">
      <c r="A1883">
        <v>12736411</v>
      </c>
      <c r="B1883">
        <v>10</v>
      </c>
      <c r="D1883" t="s">
        <v>398</v>
      </c>
      <c r="E1883" t="s">
        <v>400</v>
      </c>
      <c r="F1883" t="s">
        <v>1155</v>
      </c>
      <c r="G1883" t="s">
        <v>1156</v>
      </c>
      <c r="H1883">
        <v>3.5200000000000001E-3</v>
      </c>
      <c r="I1883" t="s">
        <v>1080</v>
      </c>
      <c r="J1883">
        <v>3.5200000000000001E-3</v>
      </c>
      <c r="K1883" t="s">
        <v>1196</v>
      </c>
      <c r="L1883" t="s">
        <v>1082</v>
      </c>
      <c r="M1883" t="s">
        <v>1088</v>
      </c>
      <c r="N1883">
        <v>0.153</v>
      </c>
      <c r="O1883" t="str">
        <f>B1883 &amp; E1883 &amp; D1883</f>
        <v>10EUN-742International House</v>
      </c>
      <c r="P1883">
        <v>5.8539130434782602E-6</v>
      </c>
      <c r="Q1883">
        <v>10300603</v>
      </c>
    </row>
    <row r="1884" spans="1:17" x14ac:dyDescent="0.25">
      <c r="A1884">
        <v>12736411</v>
      </c>
      <c r="B1884">
        <v>10</v>
      </c>
      <c r="D1884" t="s">
        <v>401</v>
      </c>
      <c r="E1884" t="s">
        <v>402</v>
      </c>
      <c r="F1884" t="s">
        <v>1158</v>
      </c>
      <c r="G1884" t="s">
        <v>1159</v>
      </c>
      <c r="H1884">
        <v>1.6559999999999999E-3</v>
      </c>
      <c r="I1884" t="s">
        <v>1080</v>
      </c>
      <c r="J1884">
        <v>1.6559999999999999E-3</v>
      </c>
      <c r="K1884" t="s">
        <v>1356</v>
      </c>
      <c r="L1884" t="s">
        <v>1082</v>
      </c>
      <c r="M1884" t="s">
        <v>1084</v>
      </c>
      <c r="N1884">
        <v>7.9000000000000001E-2</v>
      </c>
      <c r="O1884" t="str">
        <f>B1884 &amp; E1884 &amp; D1884</f>
        <v>10EUN-917Mitchell Hall</v>
      </c>
      <c r="P1884">
        <v>1.4219999999999999E-6</v>
      </c>
      <c r="Q1884">
        <v>10300603</v>
      </c>
    </row>
    <row r="1885" spans="1:17" x14ac:dyDescent="0.25">
      <c r="A1885">
        <v>12736411</v>
      </c>
      <c r="B1885">
        <v>10</v>
      </c>
      <c r="D1885" t="s">
        <v>401</v>
      </c>
      <c r="E1885" t="s">
        <v>402</v>
      </c>
      <c r="F1885" t="s">
        <v>80</v>
      </c>
      <c r="G1885" t="s">
        <v>81</v>
      </c>
      <c r="H1885">
        <v>3.0109899999999998E-2</v>
      </c>
      <c r="I1885" t="s">
        <v>1080</v>
      </c>
      <c r="J1885">
        <v>3.0109899999999998E-2</v>
      </c>
      <c r="K1885" t="s">
        <v>1364</v>
      </c>
      <c r="L1885" t="s">
        <v>1082</v>
      </c>
      <c r="M1885" t="s">
        <v>1084</v>
      </c>
      <c r="N1885">
        <v>7.9000000000000001E-2</v>
      </c>
      <c r="O1885" t="str">
        <f>B1885 &amp; E1885 &amp; D1885</f>
        <v>10EUN-917Mitchell Hall</v>
      </c>
      <c r="P1885">
        <v>2.5855240217391299E-5</v>
      </c>
      <c r="Q1885">
        <v>10300603</v>
      </c>
    </row>
    <row r="1886" spans="1:17" x14ac:dyDescent="0.25">
      <c r="A1886">
        <v>12736411</v>
      </c>
      <c r="B1886">
        <v>10</v>
      </c>
      <c r="D1886" t="s">
        <v>401</v>
      </c>
      <c r="E1886" t="s">
        <v>402</v>
      </c>
      <c r="F1886" t="s">
        <v>1155</v>
      </c>
      <c r="G1886" t="s">
        <v>1156</v>
      </c>
      <c r="H1886">
        <v>2.52923E-2</v>
      </c>
      <c r="I1886" t="s">
        <v>1080</v>
      </c>
      <c r="J1886">
        <v>2.52923E-2</v>
      </c>
      <c r="K1886" t="s">
        <v>1357</v>
      </c>
      <c r="L1886" t="s">
        <v>1082</v>
      </c>
      <c r="M1886" t="s">
        <v>1084</v>
      </c>
      <c r="N1886">
        <v>7.9000000000000001E-2</v>
      </c>
      <c r="O1886" t="str">
        <f>B1886 &amp; E1886 &amp; D1886</f>
        <v>10EUN-917Mitchell Hall</v>
      </c>
      <c r="P1886">
        <v>2.1718388043478299E-5</v>
      </c>
      <c r="Q1886">
        <v>10300603</v>
      </c>
    </row>
    <row r="1887" spans="1:17" x14ac:dyDescent="0.25">
      <c r="A1887">
        <v>12736411</v>
      </c>
      <c r="B1887">
        <v>10</v>
      </c>
      <c r="D1887" t="s">
        <v>401</v>
      </c>
      <c r="E1887" t="s">
        <v>403</v>
      </c>
      <c r="F1887" t="s">
        <v>1158</v>
      </c>
      <c r="G1887" t="s">
        <v>1159</v>
      </c>
      <c r="H1887">
        <v>1.6559999999999999E-3</v>
      </c>
      <c r="I1887" t="s">
        <v>1080</v>
      </c>
      <c r="J1887">
        <v>1.6559999999999999E-3</v>
      </c>
      <c r="K1887" t="s">
        <v>1356</v>
      </c>
      <c r="L1887" t="s">
        <v>1082</v>
      </c>
      <c r="M1887" t="s">
        <v>1084</v>
      </c>
      <c r="N1887">
        <v>7.9000000000000001E-2</v>
      </c>
      <c r="O1887" t="str">
        <f>B1887 &amp; E1887 &amp; D1887</f>
        <v>10EUN-918Mitchell Hall</v>
      </c>
      <c r="P1887">
        <v>1.4219999999999999E-6</v>
      </c>
      <c r="Q1887">
        <v>10300603</v>
      </c>
    </row>
    <row r="1888" spans="1:17" x14ac:dyDescent="0.25">
      <c r="A1888">
        <v>12736411</v>
      </c>
      <c r="B1888">
        <v>10</v>
      </c>
      <c r="D1888" t="s">
        <v>401</v>
      </c>
      <c r="E1888" t="s">
        <v>403</v>
      </c>
      <c r="F1888" t="s">
        <v>80</v>
      </c>
      <c r="G1888" t="s">
        <v>81</v>
      </c>
      <c r="H1888">
        <v>3.0109899999999998E-2</v>
      </c>
      <c r="I1888" t="s">
        <v>1080</v>
      </c>
      <c r="J1888">
        <v>3.0109899999999998E-2</v>
      </c>
      <c r="K1888" t="s">
        <v>1364</v>
      </c>
      <c r="L1888" t="s">
        <v>1082</v>
      </c>
      <c r="M1888" t="s">
        <v>1084</v>
      </c>
      <c r="N1888">
        <v>7.9000000000000001E-2</v>
      </c>
      <c r="O1888" t="str">
        <f>B1888 &amp; E1888 &amp; D1888</f>
        <v>10EUN-918Mitchell Hall</v>
      </c>
      <c r="P1888">
        <v>2.5855240217391299E-5</v>
      </c>
      <c r="Q1888">
        <v>10300603</v>
      </c>
    </row>
    <row r="1889" spans="1:17" x14ac:dyDescent="0.25">
      <c r="A1889">
        <v>12736411</v>
      </c>
      <c r="B1889">
        <v>10</v>
      </c>
      <c r="D1889" t="s">
        <v>401</v>
      </c>
      <c r="E1889" t="s">
        <v>403</v>
      </c>
      <c r="F1889" t="s">
        <v>1155</v>
      </c>
      <c r="G1889" t="s">
        <v>1156</v>
      </c>
      <c r="H1889">
        <v>2.52923E-2</v>
      </c>
      <c r="I1889" t="s">
        <v>1080</v>
      </c>
      <c r="J1889">
        <v>2.52923E-2</v>
      </c>
      <c r="K1889" t="s">
        <v>1357</v>
      </c>
      <c r="L1889" t="s">
        <v>1082</v>
      </c>
      <c r="M1889" t="s">
        <v>1084</v>
      </c>
      <c r="N1889">
        <v>7.9000000000000001E-2</v>
      </c>
      <c r="O1889" t="str">
        <f>B1889 &amp; E1889 &amp; D1889</f>
        <v>10EUN-918Mitchell Hall</v>
      </c>
      <c r="P1889">
        <v>2.1718388043478299E-5</v>
      </c>
      <c r="Q1889">
        <v>10300603</v>
      </c>
    </row>
    <row r="1890" spans="1:17" x14ac:dyDescent="0.25">
      <c r="A1890">
        <v>12736411</v>
      </c>
      <c r="B1890">
        <v>10</v>
      </c>
      <c r="D1890" t="s">
        <v>354</v>
      </c>
      <c r="E1890" t="s">
        <v>404</v>
      </c>
      <c r="F1890" t="s">
        <v>1158</v>
      </c>
      <c r="G1890" t="s">
        <v>1159</v>
      </c>
      <c r="H1890">
        <v>1.92E-4</v>
      </c>
      <c r="I1890" t="s">
        <v>1080</v>
      </c>
      <c r="J1890">
        <v>1.92E-4</v>
      </c>
      <c r="K1890" t="s">
        <v>1356</v>
      </c>
      <c r="L1890" t="s">
        <v>1082</v>
      </c>
      <c r="M1890" t="s">
        <v>1084</v>
      </c>
      <c r="N1890">
        <v>8.6999999999999994E-2</v>
      </c>
      <c r="O1890" t="str">
        <f>B1890 &amp; E1890 &amp; D1890</f>
        <v>10EUN-927Shenkman Hall</v>
      </c>
      <c r="P1890">
        <v>1.8156521739130399E-7</v>
      </c>
      <c r="Q1890">
        <v>10300603</v>
      </c>
    </row>
    <row r="1891" spans="1:17" x14ac:dyDescent="0.25">
      <c r="A1891">
        <v>12736411</v>
      </c>
      <c r="B1891">
        <v>10</v>
      </c>
      <c r="D1891" t="s">
        <v>354</v>
      </c>
      <c r="E1891" t="s">
        <v>404</v>
      </c>
      <c r="F1891" t="s">
        <v>80</v>
      </c>
      <c r="G1891" t="s">
        <v>81</v>
      </c>
      <c r="H1891">
        <v>3.49E-3</v>
      </c>
      <c r="I1891" t="s">
        <v>1080</v>
      </c>
      <c r="J1891">
        <v>3.49E-3</v>
      </c>
      <c r="K1891" t="s">
        <v>1364</v>
      </c>
      <c r="L1891" t="s">
        <v>1082</v>
      </c>
      <c r="M1891" t="s">
        <v>1084</v>
      </c>
      <c r="N1891">
        <v>8.6999999999999994E-2</v>
      </c>
      <c r="O1891" t="str">
        <f>B1891 &amp; E1891 &amp; D1891</f>
        <v>10EUN-927Shenkman Hall</v>
      </c>
      <c r="P1891">
        <v>3.30032608695652E-6</v>
      </c>
      <c r="Q1891">
        <v>10300603</v>
      </c>
    </row>
    <row r="1892" spans="1:17" x14ac:dyDescent="0.25">
      <c r="A1892">
        <v>12736411</v>
      </c>
      <c r="B1892">
        <v>10</v>
      </c>
      <c r="D1892" t="s">
        <v>354</v>
      </c>
      <c r="E1892" t="s">
        <v>404</v>
      </c>
      <c r="F1892" t="s">
        <v>1155</v>
      </c>
      <c r="G1892" t="s">
        <v>1156</v>
      </c>
      <c r="H1892">
        <v>2.9315999999999999E-3</v>
      </c>
      <c r="I1892" t="s">
        <v>1080</v>
      </c>
      <c r="J1892">
        <v>2.9315999999999999E-3</v>
      </c>
      <c r="K1892" t="s">
        <v>1357</v>
      </c>
      <c r="L1892" t="s">
        <v>1082</v>
      </c>
      <c r="M1892" t="s">
        <v>1084</v>
      </c>
      <c r="N1892">
        <v>8.6999999999999994E-2</v>
      </c>
      <c r="O1892" t="str">
        <f>B1892 &amp; E1892 &amp; D1892</f>
        <v>10EUN-927Shenkman Hall</v>
      </c>
      <c r="P1892">
        <v>2.7722739130434801E-6</v>
      </c>
      <c r="Q1892">
        <v>10300603</v>
      </c>
    </row>
    <row r="1893" spans="1:17" x14ac:dyDescent="0.25">
      <c r="A1893">
        <v>12736411</v>
      </c>
      <c r="B1893">
        <v>10</v>
      </c>
      <c r="D1893" t="s">
        <v>354</v>
      </c>
      <c r="E1893" t="s">
        <v>405</v>
      </c>
      <c r="F1893" t="s">
        <v>1158</v>
      </c>
      <c r="G1893" t="s">
        <v>1159</v>
      </c>
      <c r="H1893">
        <v>1.92E-4</v>
      </c>
      <c r="I1893" t="s">
        <v>1080</v>
      </c>
      <c r="J1893">
        <v>1.92E-4</v>
      </c>
      <c r="K1893" t="s">
        <v>1356</v>
      </c>
      <c r="L1893" t="s">
        <v>1082</v>
      </c>
      <c r="M1893" t="s">
        <v>1084</v>
      </c>
      <c r="N1893">
        <v>8.6999999999999994E-2</v>
      </c>
      <c r="O1893" t="str">
        <f>B1893 &amp; E1893 &amp; D1893</f>
        <v>10EUN-930Shenkman Hall</v>
      </c>
      <c r="P1893">
        <v>1.8156521739130399E-7</v>
      </c>
      <c r="Q1893">
        <v>10300603</v>
      </c>
    </row>
    <row r="1894" spans="1:17" x14ac:dyDescent="0.25">
      <c r="A1894">
        <v>12736411</v>
      </c>
      <c r="B1894">
        <v>10</v>
      </c>
      <c r="D1894" t="s">
        <v>354</v>
      </c>
      <c r="E1894" t="s">
        <v>405</v>
      </c>
      <c r="F1894" t="s">
        <v>80</v>
      </c>
      <c r="G1894" t="s">
        <v>81</v>
      </c>
      <c r="H1894">
        <v>3.49E-3</v>
      </c>
      <c r="I1894" t="s">
        <v>1080</v>
      </c>
      <c r="J1894">
        <v>3.49E-3</v>
      </c>
      <c r="K1894" t="s">
        <v>1364</v>
      </c>
      <c r="L1894" t="s">
        <v>1082</v>
      </c>
      <c r="M1894" t="s">
        <v>1084</v>
      </c>
      <c r="N1894">
        <v>8.6999999999999994E-2</v>
      </c>
      <c r="O1894" t="str">
        <f>B1894 &amp; E1894 &amp; D1894</f>
        <v>10EUN-930Shenkman Hall</v>
      </c>
      <c r="P1894">
        <v>3.30032608695652E-6</v>
      </c>
      <c r="Q1894">
        <v>10300603</v>
      </c>
    </row>
    <row r="1895" spans="1:17" x14ac:dyDescent="0.25">
      <c r="A1895">
        <v>12736411</v>
      </c>
      <c r="B1895">
        <v>10</v>
      </c>
      <c r="D1895" t="s">
        <v>354</v>
      </c>
      <c r="E1895" t="s">
        <v>405</v>
      </c>
      <c r="F1895" t="s">
        <v>1155</v>
      </c>
      <c r="G1895" t="s">
        <v>1156</v>
      </c>
      <c r="H1895">
        <v>2.9315999999999999E-3</v>
      </c>
      <c r="I1895" t="s">
        <v>1080</v>
      </c>
      <c r="J1895">
        <v>2.9315999999999999E-3</v>
      </c>
      <c r="K1895" t="s">
        <v>1357</v>
      </c>
      <c r="L1895" t="s">
        <v>1082</v>
      </c>
      <c r="M1895" t="s">
        <v>1084</v>
      </c>
      <c r="N1895">
        <v>8.6999999999999994E-2</v>
      </c>
      <c r="O1895" t="str">
        <f>B1895 &amp; E1895 &amp; D1895</f>
        <v>10EUN-930Shenkman Hall</v>
      </c>
      <c r="P1895">
        <v>2.7722739130434801E-6</v>
      </c>
      <c r="Q1895">
        <v>10300603</v>
      </c>
    </row>
    <row r="1896" spans="1:17" x14ac:dyDescent="0.25">
      <c r="A1896">
        <v>12736411</v>
      </c>
      <c r="B1896">
        <v>10</v>
      </c>
      <c r="D1896" t="s">
        <v>354</v>
      </c>
      <c r="E1896" t="s">
        <v>406</v>
      </c>
      <c r="F1896" t="s">
        <v>1158</v>
      </c>
      <c r="G1896" t="s">
        <v>1159</v>
      </c>
      <c r="H1896">
        <v>1.92E-4</v>
      </c>
      <c r="I1896" t="s">
        <v>1080</v>
      </c>
      <c r="J1896">
        <v>1.92E-4</v>
      </c>
      <c r="K1896" t="s">
        <v>1356</v>
      </c>
      <c r="L1896" t="s">
        <v>1082</v>
      </c>
      <c r="M1896" t="s">
        <v>1084</v>
      </c>
      <c r="N1896">
        <v>8.6999999999999994E-2</v>
      </c>
      <c r="O1896" t="str">
        <f>B1896 &amp; E1896 &amp; D1896</f>
        <v>10EUN-931Shenkman Hall</v>
      </c>
      <c r="P1896">
        <v>1.8156521739130399E-7</v>
      </c>
      <c r="Q1896">
        <v>10300603</v>
      </c>
    </row>
    <row r="1897" spans="1:17" x14ac:dyDescent="0.25">
      <c r="A1897">
        <v>12736411</v>
      </c>
      <c r="B1897">
        <v>10</v>
      </c>
      <c r="D1897" t="s">
        <v>354</v>
      </c>
      <c r="E1897" t="s">
        <v>406</v>
      </c>
      <c r="F1897" t="s">
        <v>80</v>
      </c>
      <c r="G1897" t="s">
        <v>81</v>
      </c>
      <c r="H1897">
        <v>3.49E-3</v>
      </c>
      <c r="I1897" t="s">
        <v>1080</v>
      </c>
      <c r="J1897">
        <v>3.49E-3</v>
      </c>
      <c r="K1897" t="s">
        <v>1364</v>
      </c>
      <c r="L1897" t="s">
        <v>1082</v>
      </c>
      <c r="M1897" t="s">
        <v>1084</v>
      </c>
      <c r="N1897">
        <v>8.6999999999999994E-2</v>
      </c>
      <c r="O1897" t="str">
        <f>B1897 &amp; E1897 &amp; D1897</f>
        <v>10EUN-931Shenkman Hall</v>
      </c>
      <c r="P1897">
        <v>3.30032608695652E-6</v>
      </c>
      <c r="Q1897">
        <v>10300603</v>
      </c>
    </row>
    <row r="1898" spans="1:17" x14ac:dyDescent="0.25">
      <c r="A1898">
        <v>12736411</v>
      </c>
      <c r="B1898">
        <v>10</v>
      </c>
      <c r="D1898" t="s">
        <v>354</v>
      </c>
      <c r="E1898" t="s">
        <v>406</v>
      </c>
      <c r="F1898" t="s">
        <v>1155</v>
      </c>
      <c r="G1898" t="s">
        <v>1156</v>
      </c>
      <c r="H1898">
        <v>2.9315999999999999E-3</v>
      </c>
      <c r="I1898" t="s">
        <v>1080</v>
      </c>
      <c r="J1898">
        <v>2.9315999999999999E-3</v>
      </c>
      <c r="K1898" t="s">
        <v>1357</v>
      </c>
      <c r="L1898" t="s">
        <v>1082</v>
      </c>
      <c r="M1898" t="s">
        <v>1084</v>
      </c>
      <c r="N1898">
        <v>8.6999999999999994E-2</v>
      </c>
      <c r="O1898" t="str">
        <f>B1898 &amp; E1898 &amp; D1898</f>
        <v>10EUN-931Shenkman Hall</v>
      </c>
      <c r="P1898">
        <v>2.7722739130434801E-6</v>
      </c>
      <c r="Q1898">
        <v>10300603</v>
      </c>
    </row>
    <row r="1899" spans="1:17" x14ac:dyDescent="0.25">
      <c r="A1899">
        <v>12736411</v>
      </c>
      <c r="B1899">
        <v>10</v>
      </c>
      <c r="D1899" t="s">
        <v>407</v>
      </c>
      <c r="E1899" t="s">
        <v>408</v>
      </c>
      <c r="F1899" t="s">
        <v>1155</v>
      </c>
      <c r="G1899" t="s">
        <v>1156</v>
      </c>
      <c r="H1899">
        <v>1.16E-3</v>
      </c>
      <c r="I1899" t="s">
        <v>1080</v>
      </c>
      <c r="J1899">
        <v>1.16E-3</v>
      </c>
      <c r="K1899" t="s">
        <v>1196</v>
      </c>
      <c r="L1899" t="s">
        <v>1082</v>
      </c>
      <c r="M1899" t="s">
        <v>1088</v>
      </c>
      <c r="N1899">
        <v>8.0000000000000002E-3</v>
      </c>
      <c r="O1899" t="str">
        <f>B1899 &amp; E1899 &amp; D1899</f>
        <v>10EUN-933615 22nd</v>
      </c>
      <c r="P1899">
        <v>1.0086956521739101E-7</v>
      </c>
      <c r="Q1899">
        <v>10300603</v>
      </c>
    </row>
    <row r="1900" spans="1:17" x14ac:dyDescent="0.25">
      <c r="A1900">
        <v>12736411</v>
      </c>
      <c r="B1900">
        <v>10</v>
      </c>
      <c r="D1900" t="s">
        <v>407</v>
      </c>
      <c r="E1900" t="s">
        <v>408</v>
      </c>
      <c r="F1900" t="s">
        <v>1158</v>
      </c>
      <c r="G1900" t="s">
        <v>1159</v>
      </c>
      <c r="H1900">
        <v>1.1909999999999999E-4</v>
      </c>
      <c r="I1900" t="s">
        <v>1080</v>
      </c>
      <c r="J1900">
        <v>1.1909999999999999E-4</v>
      </c>
      <c r="K1900" t="s">
        <v>1356</v>
      </c>
      <c r="L1900" t="s">
        <v>1082</v>
      </c>
      <c r="M1900" t="s">
        <v>1084</v>
      </c>
      <c r="N1900">
        <v>8.0000000000000002E-3</v>
      </c>
      <c r="O1900" t="str">
        <f>B1900 &amp; E1900 &amp; D1900</f>
        <v>10EUN-933615 22nd</v>
      </c>
      <c r="P1900">
        <v>1.03565217391304E-8</v>
      </c>
      <c r="Q1900">
        <v>10300603</v>
      </c>
    </row>
    <row r="1901" spans="1:17" x14ac:dyDescent="0.25">
      <c r="A1901">
        <v>12736411</v>
      </c>
      <c r="B1901">
        <v>10</v>
      </c>
      <c r="D1901" t="s">
        <v>407</v>
      </c>
      <c r="E1901" t="s">
        <v>408</v>
      </c>
      <c r="F1901" t="s">
        <v>80</v>
      </c>
      <c r="G1901" t="s">
        <v>81</v>
      </c>
      <c r="H1901">
        <v>2.7260000000000001E-3</v>
      </c>
      <c r="I1901" t="s">
        <v>1080</v>
      </c>
      <c r="J1901">
        <v>2.7260000000000001E-3</v>
      </c>
      <c r="K1901" t="s">
        <v>1195</v>
      </c>
      <c r="L1901" t="s">
        <v>1082</v>
      </c>
      <c r="M1901" t="s">
        <v>1088</v>
      </c>
      <c r="N1901">
        <v>8.0000000000000002E-3</v>
      </c>
      <c r="O1901" t="str">
        <f>B1901 &amp; E1901 &amp; D1901</f>
        <v>10EUN-933615 22nd</v>
      </c>
      <c r="P1901">
        <v>2.3704347826087E-7</v>
      </c>
      <c r="Q1901">
        <v>10300603</v>
      </c>
    </row>
    <row r="1902" spans="1:17" x14ac:dyDescent="0.25">
      <c r="A1902">
        <v>12736411</v>
      </c>
      <c r="B1902">
        <v>10</v>
      </c>
      <c r="D1902" t="s">
        <v>409</v>
      </c>
      <c r="E1902" t="s">
        <v>410</v>
      </c>
      <c r="F1902" t="s">
        <v>1158</v>
      </c>
      <c r="G1902" t="s">
        <v>1159</v>
      </c>
      <c r="H1902">
        <v>1.6650000000000001E-4</v>
      </c>
      <c r="I1902" t="s">
        <v>1080</v>
      </c>
      <c r="J1902">
        <v>1.6650000000000001E-4</v>
      </c>
      <c r="K1902" t="s">
        <v>1356</v>
      </c>
      <c r="L1902" t="s">
        <v>1082</v>
      </c>
      <c r="M1902" t="s">
        <v>1084</v>
      </c>
      <c r="N1902">
        <v>0.112</v>
      </c>
      <c r="O1902" t="str">
        <f>B1902 &amp; E1902 &amp; D1902</f>
        <v>10EUN-934Lafayette Hall</v>
      </c>
      <c r="P1902">
        <v>2.02695652173913E-7</v>
      </c>
      <c r="Q1902">
        <v>10300603</v>
      </c>
    </row>
    <row r="1903" spans="1:17" x14ac:dyDescent="0.25">
      <c r="A1903">
        <v>12736411</v>
      </c>
      <c r="B1903">
        <v>10</v>
      </c>
      <c r="D1903" t="s">
        <v>409</v>
      </c>
      <c r="E1903" t="s">
        <v>410</v>
      </c>
      <c r="F1903" t="s">
        <v>80</v>
      </c>
      <c r="G1903" t="s">
        <v>81</v>
      </c>
      <c r="H1903">
        <v>3.0273000000000001E-3</v>
      </c>
      <c r="I1903" t="s">
        <v>1080</v>
      </c>
      <c r="J1903">
        <v>3.0273000000000001E-3</v>
      </c>
      <c r="K1903" t="s">
        <v>1364</v>
      </c>
      <c r="L1903" t="s">
        <v>1082</v>
      </c>
      <c r="M1903" t="s">
        <v>1084</v>
      </c>
      <c r="N1903">
        <v>0.112</v>
      </c>
      <c r="O1903" t="str">
        <f>B1903 &amp; E1903 &amp; D1903</f>
        <v>10EUN-934Lafayette Hall</v>
      </c>
      <c r="P1903">
        <v>3.6854086956521698E-6</v>
      </c>
      <c r="Q1903">
        <v>10300603</v>
      </c>
    </row>
    <row r="1904" spans="1:17" x14ac:dyDescent="0.25">
      <c r="A1904">
        <v>12736411</v>
      </c>
      <c r="B1904">
        <v>10</v>
      </c>
      <c r="D1904" t="s">
        <v>409</v>
      </c>
      <c r="E1904" t="s">
        <v>410</v>
      </c>
      <c r="F1904" t="s">
        <v>1155</v>
      </c>
      <c r="G1904" t="s">
        <v>1156</v>
      </c>
      <c r="H1904">
        <v>2.5430000000000001E-3</v>
      </c>
      <c r="I1904" t="s">
        <v>1080</v>
      </c>
      <c r="J1904">
        <v>2.5430000000000001E-3</v>
      </c>
      <c r="K1904" t="s">
        <v>1357</v>
      </c>
      <c r="L1904" t="s">
        <v>1082</v>
      </c>
      <c r="M1904" t="s">
        <v>1084</v>
      </c>
      <c r="N1904">
        <v>0.112</v>
      </c>
      <c r="O1904" t="str">
        <f>B1904 &amp; E1904 &amp; D1904</f>
        <v>10EUN-934Lafayette Hall</v>
      </c>
      <c r="P1904">
        <v>3.09582608695652E-6</v>
      </c>
      <c r="Q1904">
        <v>10300603</v>
      </c>
    </row>
    <row r="1905" spans="1:17" x14ac:dyDescent="0.25">
      <c r="A1905">
        <v>12736411</v>
      </c>
      <c r="B1905">
        <v>10</v>
      </c>
      <c r="D1905" t="s">
        <v>409</v>
      </c>
      <c r="E1905" t="s">
        <v>411</v>
      </c>
      <c r="F1905" t="s">
        <v>1158</v>
      </c>
      <c r="G1905" t="s">
        <v>1159</v>
      </c>
      <c r="H1905">
        <v>1.6650000000000001E-4</v>
      </c>
      <c r="I1905" t="s">
        <v>1080</v>
      </c>
      <c r="J1905">
        <v>1.6650000000000001E-4</v>
      </c>
      <c r="K1905" t="s">
        <v>1356</v>
      </c>
      <c r="L1905" t="s">
        <v>1082</v>
      </c>
      <c r="M1905" t="s">
        <v>1084</v>
      </c>
      <c r="N1905">
        <v>0.112</v>
      </c>
      <c r="O1905" t="str">
        <f>B1905 &amp; E1905 &amp; D1905</f>
        <v>10EUN-935Lafayette Hall</v>
      </c>
      <c r="P1905">
        <v>2.02695652173913E-7</v>
      </c>
      <c r="Q1905">
        <v>10300603</v>
      </c>
    </row>
    <row r="1906" spans="1:17" x14ac:dyDescent="0.25">
      <c r="A1906">
        <v>12736411</v>
      </c>
      <c r="B1906">
        <v>10</v>
      </c>
      <c r="D1906" t="s">
        <v>409</v>
      </c>
      <c r="E1906" t="s">
        <v>411</v>
      </c>
      <c r="F1906" t="s">
        <v>80</v>
      </c>
      <c r="G1906" t="s">
        <v>81</v>
      </c>
      <c r="H1906">
        <v>3.0273000000000001E-3</v>
      </c>
      <c r="I1906" t="s">
        <v>1080</v>
      </c>
      <c r="J1906">
        <v>3.0273000000000001E-3</v>
      </c>
      <c r="K1906" t="s">
        <v>1364</v>
      </c>
      <c r="L1906" t="s">
        <v>1082</v>
      </c>
      <c r="M1906" t="s">
        <v>1084</v>
      </c>
      <c r="N1906">
        <v>0.112</v>
      </c>
      <c r="O1906" t="str">
        <f>B1906 &amp; E1906 &amp; D1906</f>
        <v>10EUN-935Lafayette Hall</v>
      </c>
      <c r="P1906">
        <v>3.6854086956521698E-6</v>
      </c>
      <c r="Q1906">
        <v>10300603</v>
      </c>
    </row>
    <row r="1907" spans="1:17" x14ac:dyDescent="0.25">
      <c r="A1907">
        <v>12736411</v>
      </c>
      <c r="B1907">
        <v>10</v>
      </c>
      <c r="D1907" t="s">
        <v>409</v>
      </c>
      <c r="E1907" t="s">
        <v>411</v>
      </c>
      <c r="F1907" t="s">
        <v>1155</v>
      </c>
      <c r="G1907" t="s">
        <v>1156</v>
      </c>
      <c r="H1907">
        <v>2.5430000000000001E-3</v>
      </c>
      <c r="I1907" t="s">
        <v>1080</v>
      </c>
      <c r="J1907">
        <v>2.5430000000000001E-3</v>
      </c>
      <c r="K1907" t="s">
        <v>1357</v>
      </c>
      <c r="L1907" t="s">
        <v>1082</v>
      </c>
      <c r="M1907" t="s">
        <v>1084</v>
      </c>
      <c r="N1907">
        <v>0.112</v>
      </c>
      <c r="O1907" t="str">
        <f>B1907 &amp; E1907 &amp; D1907</f>
        <v>10EUN-935Lafayette Hall</v>
      </c>
      <c r="P1907">
        <v>3.09582608695652E-6</v>
      </c>
      <c r="Q1907">
        <v>10300603</v>
      </c>
    </row>
    <row r="1908" spans="1:17" x14ac:dyDescent="0.25">
      <c r="A1908">
        <v>12736411</v>
      </c>
      <c r="B1908">
        <v>10</v>
      </c>
      <c r="D1908" t="s">
        <v>409</v>
      </c>
      <c r="E1908" t="s">
        <v>412</v>
      </c>
      <c r="F1908" t="s">
        <v>1158</v>
      </c>
      <c r="G1908" t="s">
        <v>1159</v>
      </c>
      <c r="H1908">
        <v>1.353E-3</v>
      </c>
      <c r="I1908" t="s">
        <v>1080</v>
      </c>
      <c r="J1908">
        <v>1.353E-3</v>
      </c>
      <c r="K1908" t="s">
        <v>1160</v>
      </c>
      <c r="L1908" t="s">
        <v>1082</v>
      </c>
      <c r="M1908" t="s">
        <v>1088</v>
      </c>
      <c r="N1908">
        <v>0.112</v>
      </c>
      <c r="O1908" t="str">
        <f>B1908 &amp; E1908 &amp; D1908</f>
        <v>10EUN-936Lafayette Hall</v>
      </c>
      <c r="P1908">
        <v>1.6471304347826101E-6</v>
      </c>
      <c r="Q1908">
        <v>10500206</v>
      </c>
    </row>
    <row r="1909" spans="1:17" x14ac:dyDescent="0.25">
      <c r="A1909">
        <v>12736411</v>
      </c>
      <c r="B1909">
        <v>10</v>
      </c>
      <c r="D1909" t="s">
        <v>409</v>
      </c>
      <c r="E1909" t="s">
        <v>412</v>
      </c>
      <c r="F1909" t="s">
        <v>80</v>
      </c>
      <c r="G1909" t="s">
        <v>81</v>
      </c>
      <c r="H1909">
        <v>2.46E-2</v>
      </c>
      <c r="I1909" t="s">
        <v>1080</v>
      </c>
      <c r="J1909">
        <v>2.46E-2</v>
      </c>
      <c r="K1909" t="s">
        <v>1081</v>
      </c>
      <c r="L1909" t="s">
        <v>1082</v>
      </c>
      <c r="M1909" t="s">
        <v>1088</v>
      </c>
      <c r="N1909">
        <v>0.112</v>
      </c>
      <c r="O1909" t="str">
        <f>B1909 &amp; E1909 &amp; D1909</f>
        <v>10EUN-936Lafayette Hall</v>
      </c>
      <c r="P1909">
        <v>2.99478260869565E-5</v>
      </c>
      <c r="Q1909">
        <v>10500206</v>
      </c>
    </row>
    <row r="1910" spans="1:17" x14ac:dyDescent="0.25">
      <c r="A1910">
        <v>12736411</v>
      </c>
      <c r="B1910">
        <v>10</v>
      </c>
      <c r="D1910" t="s">
        <v>409</v>
      </c>
      <c r="E1910" t="s">
        <v>412</v>
      </c>
      <c r="F1910" t="s">
        <v>1155</v>
      </c>
      <c r="G1910" t="s">
        <v>1156</v>
      </c>
      <c r="H1910">
        <v>2.0663999999999998E-2</v>
      </c>
      <c r="I1910" t="s">
        <v>1080</v>
      </c>
      <c r="J1910">
        <v>2.0663999999999998E-2</v>
      </c>
      <c r="K1910" t="s">
        <v>1157</v>
      </c>
      <c r="L1910" t="s">
        <v>1082</v>
      </c>
      <c r="M1910" t="s">
        <v>1088</v>
      </c>
      <c r="N1910">
        <v>0.112</v>
      </c>
      <c r="O1910" t="str">
        <f>B1910 &amp; E1910 &amp; D1910</f>
        <v>10EUN-936Lafayette Hall</v>
      </c>
      <c r="P1910">
        <v>2.51561739130435E-5</v>
      </c>
      <c r="Q1910">
        <v>10500206</v>
      </c>
    </row>
    <row r="1911" spans="1:17" x14ac:dyDescent="0.25">
      <c r="A1911">
        <v>12736411</v>
      </c>
      <c r="B1911">
        <v>10</v>
      </c>
      <c r="D1911" t="s">
        <v>222</v>
      </c>
      <c r="E1911" t="s">
        <v>413</v>
      </c>
      <c r="F1911" t="s">
        <v>1158</v>
      </c>
      <c r="G1911" t="s">
        <v>1159</v>
      </c>
      <c r="H1911">
        <v>2.722E-4</v>
      </c>
      <c r="I1911" t="s">
        <v>1080</v>
      </c>
      <c r="J1911">
        <v>2.722E-4</v>
      </c>
      <c r="K1911" t="s">
        <v>1356</v>
      </c>
      <c r="L1911" t="s">
        <v>1082</v>
      </c>
      <c r="M1911" t="s">
        <v>1084</v>
      </c>
      <c r="N1911">
        <v>0</v>
      </c>
      <c r="O1911" t="str">
        <f>B1911 &amp; E1911 &amp; D1911</f>
        <v>10EUN-937Madison Hall</v>
      </c>
      <c r="P1911">
        <v>0</v>
      </c>
      <c r="Q1911">
        <v>10300603</v>
      </c>
    </row>
    <row r="1912" spans="1:17" x14ac:dyDescent="0.25">
      <c r="A1912">
        <v>12736411</v>
      </c>
      <c r="B1912">
        <v>10</v>
      </c>
      <c r="D1912" t="s">
        <v>222</v>
      </c>
      <c r="E1912" t="s">
        <v>413</v>
      </c>
      <c r="F1912" t="s">
        <v>80</v>
      </c>
      <c r="G1912" t="s">
        <v>81</v>
      </c>
      <c r="H1912">
        <v>4.9494999999999999E-3</v>
      </c>
      <c r="I1912" t="s">
        <v>1080</v>
      </c>
      <c r="J1912">
        <v>4.9494999999999999E-3</v>
      </c>
      <c r="K1912" t="s">
        <v>1364</v>
      </c>
      <c r="L1912" t="s">
        <v>1082</v>
      </c>
      <c r="M1912" t="s">
        <v>1084</v>
      </c>
      <c r="N1912">
        <v>0</v>
      </c>
      <c r="O1912" t="str">
        <f>B1912 &amp; E1912 &amp; D1912</f>
        <v>10EUN-937Madison Hall</v>
      </c>
      <c r="P1912">
        <v>0</v>
      </c>
      <c r="Q1912">
        <v>10300603</v>
      </c>
    </row>
    <row r="1913" spans="1:17" x14ac:dyDescent="0.25">
      <c r="A1913">
        <v>12736411</v>
      </c>
      <c r="B1913">
        <v>10</v>
      </c>
      <c r="D1913" t="s">
        <v>222</v>
      </c>
      <c r="E1913" t="s">
        <v>413</v>
      </c>
      <c r="F1913" t="s">
        <v>1155</v>
      </c>
      <c r="G1913" t="s">
        <v>1156</v>
      </c>
      <c r="H1913">
        <v>4.1576E-3</v>
      </c>
      <c r="I1913" t="s">
        <v>1080</v>
      </c>
      <c r="J1913">
        <v>4.1576E-3</v>
      </c>
      <c r="K1913" t="s">
        <v>1357</v>
      </c>
      <c r="L1913" t="s">
        <v>1082</v>
      </c>
      <c r="M1913" t="s">
        <v>1084</v>
      </c>
      <c r="N1913">
        <v>0</v>
      </c>
      <c r="O1913" t="str">
        <f>B1913 &amp; E1913 &amp; D1913</f>
        <v>10EUN-937Madison Hall</v>
      </c>
      <c r="P1913">
        <v>0</v>
      </c>
      <c r="Q1913">
        <v>10300603</v>
      </c>
    </row>
    <row r="1914" spans="1:17" x14ac:dyDescent="0.25">
      <c r="A1914">
        <v>12736411</v>
      </c>
      <c r="B1914">
        <v>10</v>
      </c>
      <c r="D1914" t="s">
        <v>220</v>
      </c>
      <c r="E1914" t="s">
        <v>414</v>
      </c>
      <c r="F1914" t="s">
        <v>1158</v>
      </c>
      <c r="G1914" t="s">
        <v>1159</v>
      </c>
      <c r="H1914">
        <v>1.8967999999999999E-3</v>
      </c>
      <c r="I1914" t="s">
        <v>1080</v>
      </c>
      <c r="J1914">
        <v>1.8967999999999999E-3</v>
      </c>
      <c r="K1914" t="s">
        <v>1356</v>
      </c>
      <c r="L1914" t="s">
        <v>1082</v>
      </c>
      <c r="M1914" t="s">
        <v>1084</v>
      </c>
      <c r="N1914">
        <v>1.9E-2</v>
      </c>
      <c r="O1914" t="str">
        <f>B1914 &amp; E1914 &amp; D1914</f>
        <v>10EUN-939FS Key Hall</v>
      </c>
      <c r="P1914">
        <v>3.9173043478260901E-7</v>
      </c>
      <c r="Q1914">
        <v>10300603</v>
      </c>
    </row>
    <row r="1915" spans="1:17" x14ac:dyDescent="0.25">
      <c r="A1915">
        <v>12736411</v>
      </c>
      <c r="B1915">
        <v>10</v>
      </c>
      <c r="D1915" t="s">
        <v>220</v>
      </c>
      <c r="E1915" t="s">
        <v>414</v>
      </c>
      <c r="F1915" t="s">
        <v>80</v>
      </c>
      <c r="G1915" t="s">
        <v>81</v>
      </c>
      <c r="H1915">
        <v>3.44871E-2</v>
      </c>
      <c r="I1915" t="s">
        <v>1080</v>
      </c>
      <c r="J1915">
        <v>3.44871E-2</v>
      </c>
      <c r="K1915" t="s">
        <v>1364</v>
      </c>
      <c r="L1915" t="s">
        <v>1082</v>
      </c>
      <c r="M1915" t="s">
        <v>1084</v>
      </c>
      <c r="N1915">
        <v>1.9E-2</v>
      </c>
      <c r="O1915" t="str">
        <f>B1915 &amp; E1915 &amp; D1915</f>
        <v>10EUN-939FS Key Hall</v>
      </c>
      <c r="P1915">
        <v>7.12233586956522E-6</v>
      </c>
      <c r="Q1915">
        <v>10300603</v>
      </c>
    </row>
    <row r="1916" spans="1:17" x14ac:dyDescent="0.25">
      <c r="A1916">
        <v>12736411</v>
      </c>
      <c r="B1916">
        <v>10</v>
      </c>
      <c r="D1916" t="s">
        <v>220</v>
      </c>
      <c r="E1916" t="s">
        <v>414</v>
      </c>
      <c r="F1916" t="s">
        <v>1155</v>
      </c>
      <c r="G1916" t="s">
        <v>1156</v>
      </c>
      <c r="H1916">
        <v>2.8969100000000001E-2</v>
      </c>
      <c r="I1916" t="s">
        <v>1080</v>
      </c>
      <c r="J1916">
        <v>2.8969100000000001E-2</v>
      </c>
      <c r="K1916" t="s">
        <v>1357</v>
      </c>
      <c r="L1916" t="s">
        <v>1082</v>
      </c>
      <c r="M1916" t="s">
        <v>1084</v>
      </c>
      <c r="N1916">
        <v>1.9E-2</v>
      </c>
      <c r="O1916" t="str">
        <f>B1916 &amp; E1916 &amp; D1916</f>
        <v>10EUN-939FS Key Hall</v>
      </c>
      <c r="P1916">
        <v>5.9827489130434801E-6</v>
      </c>
      <c r="Q1916">
        <v>10300603</v>
      </c>
    </row>
    <row r="1917" spans="1:17" x14ac:dyDescent="0.25">
      <c r="A1917">
        <v>12736411</v>
      </c>
      <c r="B1917">
        <v>10</v>
      </c>
      <c r="D1917" t="s">
        <v>415</v>
      </c>
      <c r="E1917" t="s">
        <v>416</v>
      </c>
      <c r="F1917" t="s">
        <v>1158</v>
      </c>
      <c r="G1917" t="s">
        <v>1159</v>
      </c>
      <c r="H1917">
        <v>7.3979999999999998E-4</v>
      </c>
      <c r="I1917" t="s">
        <v>1080</v>
      </c>
      <c r="J1917">
        <v>7.3979999999999998E-4</v>
      </c>
      <c r="K1917" t="s">
        <v>1356</v>
      </c>
      <c r="L1917" t="s">
        <v>1082</v>
      </c>
      <c r="M1917" t="s">
        <v>1084</v>
      </c>
      <c r="N1917">
        <v>0</v>
      </c>
      <c r="O1917" t="str">
        <f>B1917 &amp; E1917 &amp; D1917</f>
        <v>10EUN-940Thurston Hall</v>
      </c>
      <c r="P1917">
        <v>0</v>
      </c>
      <c r="Q1917">
        <v>10300603</v>
      </c>
    </row>
    <row r="1918" spans="1:17" x14ac:dyDescent="0.25">
      <c r="A1918">
        <v>12736411</v>
      </c>
      <c r="B1918">
        <v>10</v>
      </c>
      <c r="D1918" t="s">
        <v>415</v>
      </c>
      <c r="E1918" t="s">
        <v>416</v>
      </c>
      <c r="F1918" t="s">
        <v>80</v>
      </c>
      <c r="G1918" t="s">
        <v>81</v>
      </c>
      <c r="H1918">
        <v>1.34517E-2</v>
      </c>
      <c r="I1918" t="s">
        <v>1080</v>
      </c>
      <c r="J1918">
        <v>1.34517E-2</v>
      </c>
      <c r="K1918" t="s">
        <v>1364</v>
      </c>
      <c r="L1918" t="s">
        <v>1082</v>
      </c>
      <c r="M1918" t="s">
        <v>1084</v>
      </c>
      <c r="N1918">
        <v>0</v>
      </c>
      <c r="O1918" t="str">
        <f>B1918 &amp; E1918 &amp; D1918</f>
        <v>10EUN-940Thurston Hall</v>
      </c>
      <c r="P1918">
        <v>0</v>
      </c>
      <c r="Q1918">
        <v>10300603</v>
      </c>
    </row>
    <row r="1919" spans="1:17" x14ac:dyDescent="0.25">
      <c r="A1919">
        <v>12736411</v>
      </c>
      <c r="B1919">
        <v>10</v>
      </c>
      <c r="D1919" t="s">
        <v>415</v>
      </c>
      <c r="E1919" t="s">
        <v>416</v>
      </c>
      <c r="F1919" t="s">
        <v>1155</v>
      </c>
      <c r="G1919" t="s">
        <v>1156</v>
      </c>
      <c r="H1919">
        <v>1.1299399999999999E-2</v>
      </c>
      <c r="I1919" t="s">
        <v>1080</v>
      </c>
      <c r="J1919">
        <v>1.1299399999999999E-2</v>
      </c>
      <c r="K1919" t="s">
        <v>1357</v>
      </c>
      <c r="L1919" t="s">
        <v>1082</v>
      </c>
      <c r="M1919" t="s">
        <v>1084</v>
      </c>
      <c r="N1919">
        <v>0</v>
      </c>
      <c r="O1919" t="str">
        <f>B1919 &amp; E1919 &amp; D1919</f>
        <v>10EUN-940Thurston Hall</v>
      </c>
      <c r="P1919">
        <v>0</v>
      </c>
      <c r="Q1919">
        <v>10300603</v>
      </c>
    </row>
    <row r="1920" spans="1:17" x14ac:dyDescent="0.25">
      <c r="A1920">
        <v>12736411</v>
      </c>
      <c r="B1920">
        <v>10</v>
      </c>
      <c r="D1920" t="s">
        <v>417</v>
      </c>
      <c r="E1920" t="s">
        <v>418</v>
      </c>
      <c r="F1920" t="s">
        <v>1158</v>
      </c>
      <c r="G1920" t="s">
        <v>1159</v>
      </c>
      <c r="H1920">
        <v>3.3186000000000001E-3</v>
      </c>
      <c r="I1920" t="s">
        <v>1080</v>
      </c>
      <c r="J1920">
        <v>3.3186000000000001E-3</v>
      </c>
      <c r="K1920" t="s">
        <v>1356</v>
      </c>
      <c r="L1920" t="s">
        <v>1082</v>
      </c>
      <c r="M1920" t="s">
        <v>1084</v>
      </c>
      <c r="N1920">
        <v>0.14199999999999999</v>
      </c>
      <c r="O1920" t="str">
        <f>B1920 &amp; E1920 &amp; D1920</f>
        <v>10EUN-9441922 F</v>
      </c>
      <c r="P1920">
        <v>5.1221869565217397E-6</v>
      </c>
      <c r="Q1920">
        <v>10300603</v>
      </c>
    </row>
    <row r="1921" spans="1:17" x14ac:dyDescent="0.25">
      <c r="A1921">
        <v>12736411</v>
      </c>
      <c r="B1921">
        <v>10</v>
      </c>
      <c r="D1921" t="s">
        <v>417</v>
      </c>
      <c r="E1921" t="s">
        <v>418</v>
      </c>
      <c r="F1921" t="s">
        <v>80</v>
      </c>
      <c r="G1921" t="s">
        <v>81</v>
      </c>
      <c r="H1921">
        <v>6.0338299999999997E-2</v>
      </c>
      <c r="I1921" t="s">
        <v>1080</v>
      </c>
      <c r="J1921">
        <v>6.0338299999999997E-2</v>
      </c>
      <c r="K1921" t="s">
        <v>1364</v>
      </c>
      <c r="L1921" t="s">
        <v>1082</v>
      </c>
      <c r="M1921" t="s">
        <v>1084</v>
      </c>
      <c r="N1921">
        <v>0.14199999999999999</v>
      </c>
      <c r="O1921" t="str">
        <f>B1921 &amp; E1921 &amp; D1921</f>
        <v>10EUN-9441922 F</v>
      </c>
      <c r="P1921">
        <v>9.3130854347826098E-5</v>
      </c>
      <c r="Q1921">
        <v>10300603</v>
      </c>
    </row>
    <row r="1922" spans="1:17" x14ac:dyDescent="0.25">
      <c r="A1922">
        <v>12736411</v>
      </c>
      <c r="B1922">
        <v>10</v>
      </c>
      <c r="D1922" t="s">
        <v>417</v>
      </c>
      <c r="E1922" t="s">
        <v>418</v>
      </c>
      <c r="F1922" t="s">
        <v>1155</v>
      </c>
      <c r="G1922" t="s">
        <v>1156</v>
      </c>
      <c r="H1922">
        <v>5.0684199999999999E-2</v>
      </c>
      <c r="I1922" t="s">
        <v>1080</v>
      </c>
      <c r="J1922">
        <v>5.0684199999999999E-2</v>
      </c>
      <c r="K1922" t="s">
        <v>1357</v>
      </c>
      <c r="L1922" t="s">
        <v>1082</v>
      </c>
      <c r="M1922" t="s">
        <v>1084</v>
      </c>
      <c r="N1922">
        <v>0.14199999999999999</v>
      </c>
      <c r="O1922" t="str">
        <f>B1922 &amp; E1922 &amp; D1922</f>
        <v>10EUN-9441922 F</v>
      </c>
      <c r="P1922">
        <v>7.8229960869565201E-5</v>
      </c>
      <c r="Q1922">
        <v>10300603</v>
      </c>
    </row>
    <row r="1923" spans="1:17" x14ac:dyDescent="0.25">
      <c r="A1923">
        <v>12736411</v>
      </c>
      <c r="B1923">
        <v>10</v>
      </c>
      <c r="D1923" t="s">
        <v>419</v>
      </c>
      <c r="E1923" t="s">
        <v>420</v>
      </c>
      <c r="F1923" t="s">
        <v>1158</v>
      </c>
      <c r="G1923" t="s">
        <v>1159</v>
      </c>
      <c r="H1923">
        <v>6.3770000000000005E-4</v>
      </c>
      <c r="I1923" t="s">
        <v>1080</v>
      </c>
      <c r="J1923">
        <v>6.3770000000000005E-4</v>
      </c>
      <c r="K1923" t="s">
        <v>1356</v>
      </c>
      <c r="L1923" t="s">
        <v>1082</v>
      </c>
      <c r="M1923" t="s">
        <v>1084</v>
      </c>
      <c r="N1923">
        <v>6.0000000000000001E-3</v>
      </c>
      <c r="O1923" t="str">
        <f>B1923 &amp; E1923 &amp; D1923</f>
        <v>10EUN-9452035 F</v>
      </c>
      <c r="P1923">
        <v>4.1589130434782599E-8</v>
      </c>
      <c r="Q1923">
        <v>10300603</v>
      </c>
    </row>
    <row r="1924" spans="1:17" x14ac:dyDescent="0.25">
      <c r="A1924">
        <v>12736411</v>
      </c>
      <c r="B1924">
        <v>10</v>
      </c>
      <c r="D1924" t="s">
        <v>419</v>
      </c>
      <c r="E1924" t="s">
        <v>420</v>
      </c>
      <c r="F1924" t="s">
        <v>80</v>
      </c>
      <c r="G1924" t="s">
        <v>81</v>
      </c>
      <c r="H1924">
        <v>1.15946E-2</v>
      </c>
      <c r="I1924" t="s">
        <v>1080</v>
      </c>
      <c r="J1924">
        <v>1.15946E-2</v>
      </c>
      <c r="K1924" t="s">
        <v>1364</v>
      </c>
      <c r="L1924" t="s">
        <v>1082</v>
      </c>
      <c r="M1924" t="s">
        <v>1084</v>
      </c>
      <c r="N1924">
        <v>6.0000000000000001E-3</v>
      </c>
      <c r="O1924" t="str">
        <f>B1924 &amp; E1924 &amp; D1924</f>
        <v>10EUN-9452035 F</v>
      </c>
      <c r="P1924">
        <v>7.5616956521739099E-7</v>
      </c>
      <c r="Q1924">
        <v>10300603</v>
      </c>
    </row>
    <row r="1925" spans="1:17" x14ac:dyDescent="0.25">
      <c r="A1925">
        <v>12736411</v>
      </c>
      <c r="B1925">
        <v>10</v>
      </c>
      <c r="D1925" t="s">
        <v>419</v>
      </c>
      <c r="E1925" t="s">
        <v>420</v>
      </c>
      <c r="F1925" t="s">
        <v>1155</v>
      </c>
      <c r="G1925" t="s">
        <v>1156</v>
      </c>
      <c r="H1925">
        <v>9.7394000000000005E-3</v>
      </c>
      <c r="I1925" t="s">
        <v>1080</v>
      </c>
      <c r="J1925">
        <v>9.7394000000000005E-3</v>
      </c>
      <c r="K1925" t="s">
        <v>1357</v>
      </c>
      <c r="L1925" t="s">
        <v>1082</v>
      </c>
      <c r="M1925" t="s">
        <v>1084</v>
      </c>
      <c r="N1925">
        <v>6.0000000000000001E-3</v>
      </c>
      <c r="O1925" t="str">
        <f>B1925 &amp; E1925 &amp; D1925</f>
        <v>10EUN-9452035 F</v>
      </c>
      <c r="P1925">
        <v>6.3517826086956497E-7</v>
      </c>
      <c r="Q1925">
        <v>10300603</v>
      </c>
    </row>
    <row r="1926" spans="1:17" x14ac:dyDescent="0.25">
      <c r="A1926">
        <v>12736411</v>
      </c>
      <c r="B1926">
        <v>10</v>
      </c>
      <c r="D1926" t="s">
        <v>421</v>
      </c>
      <c r="E1926" t="s">
        <v>422</v>
      </c>
      <c r="F1926" t="s">
        <v>1158</v>
      </c>
      <c r="G1926" t="s">
        <v>1159</v>
      </c>
      <c r="H1926">
        <v>5.3039999999999999E-4</v>
      </c>
      <c r="I1926" t="s">
        <v>1080</v>
      </c>
      <c r="J1926">
        <v>5.3039999999999999E-4</v>
      </c>
      <c r="K1926" t="s">
        <v>1356</v>
      </c>
      <c r="L1926" t="s">
        <v>1082</v>
      </c>
      <c r="M1926" t="s">
        <v>1084</v>
      </c>
      <c r="N1926">
        <v>0.23</v>
      </c>
      <c r="O1926" t="str">
        <f>B1926 &amp; E1926 &amp; D1926</f>
        <v>10EUN-946Tompkins Hall</v>
      </c>
      <c r="P1926">
        <v>1.3260000000000001E-6</v>
      </c>
      <c r="Q1926">
        <v>10300603</v>
      </c>
    </row>
    <row r="1927" spans="1:17" x14ac:dyDescent="0.25">
      <c r="A1927">
        <v>12736411</v>
      </c>
      <c r="B1927">
        <v>10</v>
      </c>
      <c r="D1927" t="s">
        <v>421</v>
      </c>
      <c r="E1927" t="s">
        <v>422</v>
      </c>
      <c r="F1927" t="s">
        <v>80</v>
      </c>
      <c r="G1927" t="s">
        <v>81</v>
      </c>
      <c r="H1927">
        <v>9.6433000000000005E-3</v>
      </c>
      <c r="I1927" t="s">
        <v>1080</v>
      </c>
      <c r="J1927">
        <v>9.6433000000000005E-3</v>
      </c>
      <c r="K1927" t="s">
        <v>1364</v>
      </c>
      <c r="L1927" t="s">
        <v>1082</v>
      </c>
      <c r="M1927" t="s">
        <v>1084</v>
      </c>
      <c r="N1927">
        <v>0.23</v>
      </c>
      <c r="O1927" t="str">
        <f>B1927 &amp; E1927 &amp; D1927</f>
        <v>10EUN-946Tompkins Hall</v>
      </c>
      <c r="P1927">
        <v>2.4108250000000001E-5</v>
      </c>
      <c r="Q1927">
        <v>10300603</v>
      </c>
    </row>
    <row r="1928" spans="1:17" x14ac:dyDescent="0.25">
      <c r="A1928">
        <v>12736411</v>
      </c>
      <c r="B1928">
        <v>10</v>
      </c>
      <c r="D1928" t="s">
        <v>421</v>
      </c>
      <c r="E1928" t="s">
        <v>422</v>
      </c>
      <c r="F1928" t="s">
        <v>1155</v>
      </c>
      <c r="G1928" t="s">
        <v>1156</v>
      </c>
      <c r="H1928">
        <v>8.1004000000000007E-3</v>
      </c>
      <c r="I1928" t="s">
        <v>1080</v>
      </c>
      <c r="J1928">
        <v>8.1004000000000007E-3</v>
      </c>
      <c r="K1928" t="s">
        <v>1357</v>
      </c>
      <c r="L1928" t="s">
        <v>1082</v>
      </c>
      <c r="M1928" t="s">
        <v>1084</v>
      </c>
      <c r="N1928">
        <v>0.23</v>
      </c>
      <c r="O1928" t="str">
        <f>B1928 &amp; E1928 &amp; D1928</f>
        <v>10EUN-946Tompkins Hall</v>
      </c>
      <c r="P1928">
        <v>2.0251E-5</v>
      </c>
      <c r="Q1928">
        <v>10300603</v>
      </c>
    </row>
    <row r="1929" spans="1:17" x14ac:dyDescent="0.25">
      <c r="A1929">
        <v>12736411</v>
      </c>
      <c r="B1929">
        <v>10</v>
      </c>
      <c r="D1929" t="s">
        <v>423</v>
      </c>
      <c r="E1929" t="s">
        <v>424</v>
      </c>
      <c r="F1929" t="s">
        <v>1158</v>
      </c>
      <c r="G1929" t="s">
        <v>1159</v>
      </c>
      <c r="H1929">
        <v>4.0860000000000001E-4</v>
      </c>
      <c r="I1929" t="s">
        <v>1080</v>
      </c>
      <c r="J1929">
        <v>4.0860000000000001E-4</v>
      </c>
      <c r="K1929" t="s">
        <v>1356</v>
      </c>
      <c r="L1929" t="s">
        <v>1082</v>
      </c>
      <c r="M1929" t="s">
        <v>1084</v>
      </c>
      <c r="N1929">
        <v>6.0000000000000001E-3</v>
      </c>
      <c r="O1929" t="str">
        <f>B1929 &amp; E1929 &amp; D1929</f>
        <v>10EUN-9472114 G</v>
      </c>
      <c r="P1929">
        <v>2.6647826086956501E-8</v>
      </c>
      <c r="Q1929">
        <v>10300603</v>
      </c>
    </row>
    <row r="1930" spans="1:17" x14ac:dyDescent="0.25">
      <c r="A1930">
        <v>12736411</v>
      </c>
      <c r="B1930">
        <v>10</v>
      </c>
      <c r="D1930" t="s">
        <v>423</v>
      </c>
      <c r="E1930" t="s">
        <v>424</v>
      </c>
      <c r="F1930" t="s">
        <v>80</v>
      </c>
      <c r="G1930" t="s">
        <v>81</v>
      </c>
      <c r="H1930">
        <v>7.4295999999999997E-3</v>
      </c>
      <c r="I1930" t="s">
        <v>1080</v>
      </c>
      <c r="J1930">
        <v>7.4295999999999997E-3</v>
      </c>
      <c r="K1930" t="s">
        <v>1364</v>
      </c>
      <c r="L1930" t="s">
        <v>1082</v>
      </c>
      <c r="M1930" t="s">
        <v>1084</v>
      </c>
      <c r="N1930">
        <v>6.0000000000000001E-3</v>
      </c>
      <c r="O1930" t="str">
        <f>B1930 &amp; E1930 &amp; D1930</f>
        <v>10EUN-9472114 G</v>
      </c>
      <c r="P1930">
        <v>4.8453913043478301E-7</v>
      </c>
      <c r="Q1930">
        <v>10300603</v>
      </c>
    </row>
    <row r="1931" spans="1:17" x14ac:dyDescent="0.25">
      <c r="A1931">
        <v>12736411</v>
      </c>
      <c r="B1931">
        <v>10</v>
      </c>
      <c r="D1931" t="s">
        <v>423</v>
      </c>
      <c r="E1931" t="s">
        <v>424</v>
      </c>
      <c r="F1931" t="s">
        <v>1155</v>
      </c>
      <c r="G1931" t="s">
        <v>1156</v>
      </c>
      <c r="H1931">
        <v>6.2408000000000003E-3</v>
      </c>
      <c r="I1931" t="s">
        <v>1080</v>
      </c>
      <c r="J1931">
        <v>6.2408000000000003E-3</v>
      </c>
      <c r="K1931" t="s">
        <v>1357</v>
      </c>
      <c r="L1931" t="s">
        <v>1082</v>
      </c>
      <c r="M1931" t="s">
        <v>1084</v>
      </c>
      <c r="N1931">
        <v>6.0000000000000001E-3</v>
      </c>
      <c r="O1931" t="str">
        <f>B1931 &amp; E1931 &amp; D1931</f>
        <v>10EUN-9472114 G</v>
      </c>
      <c r="P1931">
        <v>4.0700869565217399E-7</v>
      </c>
      <c r="Q1931">
        <v>10300603</v>
      </c>
    </row>
    <row r="1932" spans="1:17" x14ac:dyDescent="0.25">
      <c r="A1932">
        <v>12736411</v>
      </c>
      <c r="B1932">
        <v>10</v>
      </c>
      <c r="D1932" t="s">
        <v>425</v>
      </c>
      <c r="E1932" t="s">
        <v>426</v>
      </c>
      <c r="F1932" t="s">
        <v>1155</v>
      </c>
      <c r="G1932" t="s">
        <v>1156</v>
      </c>
      <c r="H1932">
        <v>8.4000000000000003E-4</v>
      </c>
      <c r="I1932" t="s">
        <v>1080</v>
      </c>
      <c r="J1932">
        <v>8.4000000000000003E-4</v>
      </c>
      <c r="K1932" t="s">
        <v>1196</v>
      </c>
      <c r="L1932" t="s">
        <v>1082</v>
      </c>
      <c r="M1932" t="s">
        <v>1088</v>
      </c>
      <c r="N1932">
        <v>8.0000000000000002E-3</v>
      </c>
      <c r="O1932" t="str">
        <f>B1932 &amp; E1932 &amp; D1932</f>
        <v>10EUN-948605 21st</v>
      </c>
      <c r="P1932">
        <v>7.3043478260869605E-8</v>
      </c>
      <c r="Q1932">
        <v>10300603</v>
      </c>
    </row>
    <row r="1933" spans="1:17" x14ac:dyDescent="0.25">
      <c r="A1933">
        <v>12736411</v>
      </c>
      <c r="B1933">
        <v>10</v>
      </c>
      <c r="D1933" t="s">
        <v>425</v>
      </c>
      <c r="E1933" t="s">
        <v>426</v>
      </c>
      <c r="F1933" t="s">
        <v>1158</v>
      </c>
      <c r="G1933" t="s">
        <v>1159</v>
      </c>
      <c r="H1933">
        <v>1.5200000000000001E-4</v>
      </c>
      <c r="I1933" t="s">
        <v>1080</v>
      </c>
      <c r="J1933">
        <v>1.5200000000000001E-4</v>
      </c>
      <c r="K1933" t="s">
        <v>1356</v>
      </c>
      <c r="L1933" t="s">
        <v>1082</v>
      </c>
      <c r="M1933" t="s">
        <v>1084</v>
      </c>
      <c r="N1933">
        <v>8.0000000000000002E-3</v>
      </c>
      <c r="O1933" t="str">
        <f>B1933 &amp; E1933 &amp; D1933</f>
        <v>10EUN-948605 21st</v>
      </c>
      <c r="P1933">
        <v>1.3217391304347799E-8</v>
      </c>
      <c r="Q1933">
        <v>10300603</v>
      </c>
    </row>
    <row r="1934" spans="1:17" x14ac:dyDescent="0.25">
      <c r="A1934">
        <v>12736411</v>
      </c>
      <c r="B1934">
        <v>10</v>
      </c>
      <c r="D1934" t="s">
        <v>425</v>
      </c>
      <c r="E1934" t="s">
        <v>426</v>
      </c>
      <c r="F1934" t="s">
        <v>80</v>
      </c>
      <c r="G1934" t="s">
        <v>81</v>
      </c>
      <c r="H1934">
        <v>1.9740000000000001E-3</v>
      </c>
      <c r="I1934" t="s">
        <v>1080</v>
      </c>
      <c r="J1934">
        <v>1.9740000000000001E-3</v>
      </c>
      <c r="K1934" t="s">
        <v>1195</v>
      </c>
      <c r="L1934" t="s">
        <v>1082</v>
      </c>
      <c r="M1934" t="s">
        <v>1088</v>
      </c>
      <c r="N1934">
        <v>8.0000000000000002E-3</v>
      </c>
      <c r="O1934" t="str">
        <f>B1934 &amp; E1934 &amp; D1934</f>
        <v>10EUN-948605 21st</v>
      </c>
      <c r="P1934">
        <v>1.7165217391304299E-7</v>
      </c>
      <c r="Q1934">
        <v>10300603</v>
      </c>
    </row>
    <row r="1935" spans="1:17" x14ac:dyDescent="0.25">
      <c r="A1935">
        <v>12736411</v>
      </c>
      <c r="B1935">
        <v>10</v>
      </c>
      <c r="D1935" t="s">
        <v>385</v>
      </c>
      <c r="E1935" t="s">
        <v>427</v>
      </c>
      <c r="F1935" t="s">
        <v>1158</v>
      </c>
      <c r="G1935" t="s">
        <v>1159</v>
      </c>
      <c r="H1935">
        <v>7.1810000000000005E-4</v>
      </c>
      <c r="I1935" t="s">
        <v>1080</v>
      </c>
      <c r="J1935">
        <v>7.1810000000000005E-4</v>
      </c>
      <c r="K1935" t="s">
        <v>1356</v>
      </c>
      <c r="L1935" t="s">
        <v>1082</v>
      </c>
      <c r="M1935" t="s">
        <v>1084</v>
      </c>
      <c r="N1935">
        <v>9.7000000000000003E-2</v>
      </c>
      <c r="O1935" t="str">
        <f>B1935 &amp; E1935 &amp; D1935</f>
        <v>10EUN-949Fulbright Hall</v>
      </c>
      <c r="P1935">
        <v>7.5712717391304404E-7</v>
      </c>
      <c r="Q1935">
        <v>10300603</v>
      </c>
    </row>
    <row r="1936" spans="1:17" x14ac:dyDescent="0.25">
      <c r="A1936">
        <v>12736411</v>
      </c>
      <c r="B1936">
        <v>10</v>
      </c>
      <c r="D1936" t="s">
        <v>385</v>
      </c>
      <c r="E1936" t="s">
        <v>427</v>
      </c>
      <c r="F1936" t="s">
        <v>80</v>
      </c>
      <c r="G1936" t="s">
        <v>81</v>
      </c>
      <c r="H1936">
        <v>1.3056399999999999E-2</v>
      </c>
      <c r="I1936" t="s">
        <v>1080</v>
      </c>
      <c r="J1936">
        <v>1.3056399999999999E-2</v>
      </c>
      <c r="K1936" t="s">
        <v>1364</v>
      </c>
      <c r="L1936" t="s">
        <v>1082</v>
      </c>
      <c r="M1936" t="s">
        <v>1084</v>
      </c>
      <c r="N1936">
        <v>9.7000000000000003E-2</v>
      </c>
      <c r="O1936" t="str">
        <f>B1936 &amp; E1936 &amp; D1936</f>
        <v>10EUN-949Fulbright Hall</v>
      </c>
      <c r="P1936">
        <v>1.37659869565217E-5</v>
      </c>
      <c r="Q1936">
        <v>10300603</v>
      </c>
    </row>
    <row r="1937" spans="1:17" x14ac:dyDescent="0.25">
      <c r="A1937">
        <v>12736411</v>
      </c>
      <c r="B1937">
        <v>10</v>
      </c>
      <c r="D1937" t="s">
        <v>385</v>
      </c>
      <c r="E1937" t="s">
        <v>427</v>
      </c>
      <c r="F1937" t="s">
        <v>1155</v>
      </c>
      <c r="G1937" t="s">
        <v>1156</v>
      </c>
      <c r="H1937">
        <v>1.09674E-2</v>
      </c>
      <c r="I1937" t="s">
        <v>1080</v>
      </c>
      <c r="J1937">
        <v>1.09674E-2</v>
      </c>
      <c r="K1937" t="s">
        <v>1357</v>
      </c>
      <c r="L1937" t="s">
        <v>1082</v>
      </c>
      <c r="M1937" t="s">
        <v>1084</v>
      </c>
      <c r="N1937">
        <v>9.7000000000000003E-2</v>
      </c>
      <c r="O1937" t="str">
        <f>B1937 &amp; E1937 &amp; D1937</f>
        <v>10EUN-949Fulbright Hall</v>
      </c>
      <c r="P1937">
        <v>1.15634543478261E-5</v>
      </c>
      <c r="Q1937">
        <v>10300603</v>
      </c>
    </row>
    <row r="1938" spans="1:17" x14ac:dyDescent="0.25">
      <c r="A1938">
        <v>12736411</v>
      </c>
      <c r="B1938">
        <v>10</v>
      </c>
      <c r="D1938" t="s">
        <v>428</v>
      </c>
      <c r="E1938" t="s">
        <v>429</v>
      </c>
      <c r="F1938" t="s">
        <v>1158</v>
      </c>
      <c r="G1938" t="s">
        <v>1159</v>
      </c>
      <c r="H1938">
        <v>5.0880999999999999E-3</v>
      </c>
      <c r="I1938" t="s">
        <v>1080</v>
      </c>
      <c r="J1938">
        <v>5.0880999999999999E-3</v>
      </c>
      <c r="K1938" t="s">
        <v>1356</v>
      </c>
      <c r="L1938" t="s">
        <v>1082</v>
      </c>
      <c r="M1938" t="s">
        <v>1084</v>
      </c>
      <c r="N1938">
        <v>9.9000000000000005E-2</v>
      </c>
      <c r="O1938" t="str">
        <f>B1938 &amp; E1938 &amp; D1938</f>
        <v>10EUN-950District House</v>
      </c>
      <c r="P1938">
        <v>5.4752380434782599E-6</v>
      </c>
      <c r="Q1938">
        <v>10300603</v>
      </c>
    </row>
    <row r="1939" spans="1:17" x14ac:dyDescent="0.25">
      <c r="A1939">
        <v>12736411</v>
      </c>
      <c r="B1939">
        <v>10</v>
      </c>
      <c r="D1939" t="s">
        <v>428</v>
      </c>
      <c r="E1939" t="s">
        <v>429</v>
      </c>
      <c r="F1939" t="s">
        <v>80</v>
      </c>
      <c r="G1939" t="s">
        <v>81</v>
      </c>
      <c r="H1939">
        <v>9.2511499999999997E-2</v>
      </c>
      <c r="I1939" t="s">
        <v>1080</v>
      </c>
      <c r="J1939">
        <v>9.2511499999999997E-2</v>
      </c>
      <c r="K1939" t="s">
        <v>1364</v>
      </c>
      <c r="L1939" t="s">
        <v>1082</v>
      </c>
      <c r="M1939" t="s">
        <v>1084</v>
      </c>
      <c r="N1939">
        <v>9.9000000000000005E-2</v>
      </c>
      <c r="O1939" t="str">
        <f>B1939 &amp; E1939 &amp; D1939</f>
        <v>10EUN-950District House</v>
      </c>
      <c r="P1939">
        <v>9.9550418478260895E-5</v>
      </c>
      <c r="Q1939">
        <v>10300603</v>
      </c>
    </row>
    <row r="1940" spans="1:17" x14ac:dyDescent="0.25">
      <c r="A1940">
        <v>12736411</v>
      </c>
      <c r="B1940">
        <v>10</v>
      </c>
      <c r="D1940" t="s">
        <v>428</v>
      </c>
      <c r="E1940" t="s">
        <v>429</v>
      </c>
      <c r="F1940" t="s">
        <v>1155</v>
      </c>
      <c r="G1940" t="s">
        <v>1156</v>
      </c>
      <c r="H1940">
        <v>7.7709600000000004E-2</v>
      </c>
      <c r="I1940" t="s">
        <v>1080</v>
      </c>
      <c r="J1940">
        <v>7.7709600000000004E-2</v>
      </c>
      <c r="K1940" t="s">
        <v>1357</v>
      </c>
      <c r="L1940" t="s">
        <v>1082</v>
      </c>
      <c r="M1940" t="s">
        <v>1084</v>
      </c>
      <c r="N1940">
        <v>9.9000000000000005E-2</v>
      </c>
      <c r="O1940" t="str">
        <f>B1940 &amp; E1940 &amp; D1940</f>
        <v>10EUN-950District House</v>
      </c>
      <c r="P1940">
        <v>8.3622286956521797E-5</v>
      </c>
      <c r="Q1940">
        <v>10300603</v>
      </c>
    </row>
    <row r="1941" spans="1:17" x14ac:dyDescent="0.25">
      <c r="A1941">
        <v>12736411</v>
      </c>
      <c r="B1941">
        <v>10</v>
      </c>
      <c r="D1941" t="s">
        <v>428</v>
      </c>
      <c r="E1941" t="s">
        <v>430</v>
      </c>
      <c r="F1941" t="s">
        <v>1158</v>
      </c>
      <c r="G1941" t="s">
        <v>1159</v>
      </c>
      <c r="H1941">
        <v>5.0880999999999999E-3</v>
      </c>
      <c r="I1941" t="s">
        <v>1080</v>
      </c>
      <c r="J1941">
        <v>5.0880999999999999E-3</v>
      </c>
      <c r="K1941" t="s">
        <v>1356</v>
      </c>
      <c r="L1941" t="s">
        <v>1082</v>
      </c>
      <c r="M1941" t="s">
        <v>1084</v>
      </c>
      <c r="N1941">
        <v>9.9000000000000005E-2</v>
      </c>
      <c r="O1941" t="str">
        <f>B1941 &amp; E1941 &amp; D1941</f>
        <v>10EUN-951District House</v>
      </c>
      <c r="P1941">
        <v>5.4752380434782599E-6</v>
      </c>
      <c r="Q1941">
        <v>10300603</v>
      </c>
    </row>
    <row r="1942" spans="1:17" x14ac:dyDescent="0.25">
      <c r="A1942">
        <v>12736411</v>
      </c>
      <c r="B1942">
        <v>10</v>
      </c>
      <c r="D1942" t="s">
        <v>428</v>
      </c>
      <c r="E1942" t="s">
        <v>430</v>
      </c>
      <c r="F1942" t="s">
        <v>80</v>
      </c>
      <c r="G1942" t="s">
        <v>81</v>
      </c>
      <c r="H1942">
        <v>9.2511499999999997E-2</v>
      </c>
      <c r="I1942" t="s">
        <v>1080</v>
      </c>
      <c r="J1942">
        <v>9.2511499999999997E-2</v>
      </c>
      <c r="K1942" t="s">
        <v>1364</v>
      </c>
      <c r="L1942" t="s">
        <v>1082</v>
      </c>
      <c r="M1942" t="s">
        <v>1084</v>
      </c>
      <c r="N1942">
        <v>9.9000000000000005E-2</v>
      </c>
      <c r="O1942" t="str">
        <f>B1942 &amp; E1942 &amp; D1942</f>
        <v>10EUN-951District House</v>
      </c>
      <c r="P1942">
        <v>9.9550418478260895E-5</v>
      </c>
      <c r="Q1942">
        <v>10300603</v>
      </c>
    </row>
    <row r="1943" spans="1:17" x14ac:dyDescent="0.25">
      <c r="A1943">
        <v>12736411</v>
      </c>
      <c r="B1943">
        <v>10</v>
      </c>
      <c r="D1943" t="s">
        <v>428</v>
      </c>
      <c r="E1943" t="s">
        <v>430</v>
      </c>
      <c r="F1943" t="s">
        <v>1155</v>
      </c>
      <c r="G1943" t="s">
        <v>1156</v>
      </c>
      <c r="H1943">
        <v>7.7709600000000004E-2</v>
      </c>
      <c r="I1943" t="s">
        <v>1080</v>
      </c>
      <c r="J1943">
        <v>7.7709600000000004E-2</v>
      </c>
      <c r="K1943" t="s">
        <v>1357</v>
      </c>
      <c r="L1943" t="s">
        <v>1082</v>
      </c>
      <c r="M1943" t="s">
        <v>1084</v>
      </c>
      <c r="N1943">
        <v>9.9000000000000005E-2</v>
      </c>
      <c r="O1943" t="str">
        <f>B1943 &amp; E1943 &amp; D1943</f>
        <v>10EUN-951District House</v>
      </c>
      <c r="P1943">
        <v>8.3622286956521797E-5</v>
      </c>
      <c r="Q1943">
        <v>10300603</v>
      </c>
    </row>
    <row r="1944" spans="1:17" x14ac:dyDescent="0.25">
      <c r="A1944">
        <v>12736411</v>
      </c>
      <c r="B1944">
        <v>10</v>
      </c>
      <c r="D1944" t="s">
        <v>428</v>
      </c>
      <c r="E1944" t="s">
        <v>431</v>
      </c>
      <c r="F1944" t="s">
        <v>1158</v>
      </c>
      <c r="G1944" t="s">
        <v>1159</v>
      </c>
      <c r="H1944">
        <v>5.0880999999999999E-3</v>
      </c>
      <c r="I1944" t="s">
        <v>1080</v>
      </c>
      <c r="J1944">
        <v>5.0880999999999999E-3</v>
      </c>
      <c r="K1944" t="s">
        <v>1356</v>
      </c>
      <c r="L1944" t="s">
        <v>1082</v>
      </c>
      <c r="M1944" t="s">
        <v>1084</v>
      </c>
      <c r="N1944">
        <v>9.9000000000000005E-2</v>
      </c>
      <c r="O1944" t="str">
        <f>B1944 &amp; E1944 &amp; D1944</f>
        <v>10EUN-952District House</v>
      </c>
      <c r="P1944">
        <v>5.4752380434782599E-6</v>
      </c>
      <c r="Q1944">
        <v>10300603</v>
      </c>
    </row>
    <row r="1945" spans="1:17" x14ac:dyDescent="0.25">
      <c r="A1945">
        <v>12736411</v>
      </c>
      <c r="B1945">
        <v>10</v>
      </c>
      <c r="D1945" t="s">
        <v>428</v>
      </c>
      <c r="E1945" t="s">
        <v>431</v>
      </c>
      <c r="F1945" t="s">
        <v>80</v>
      </c>
      <c r="G1945" t="s">
        <v>81</v>
      </c>
      <c r="H1945">
        <v>9.2511499999999997E-2</v>
      </c>
      <c r="I1945" t="s">
        <v>1080</v>
      </c>
      <c r="J1945">
        <v>9.2511499999999997E-2</v>
      </c>
      <c r="K1945" t="s">
        <v>1364</v>
      </c>
      <c r="L1945" t="s">
        <v>1082</v>
      </c>
      <c r="M1945" t="s">
        <v>1084</v>
      </c>
      <c r="N1945">
        <v>9.9000000000000005E-2</v>
      </c>
      <c r="O1945" t="str">
        <f>B1945 &amp; E1945 &amp; D1945</f>
        <v>10EUN-952District House</v>
      </c>
      <c r="P1945">
        <v>9.9550418478260895E-5</v>
      </c>
      <c r="Q1945">
        <v>10300603</v>
      </c>
    </row>
    <row r="1946" spans="1:17" x14ac:dyDescent="0.25">
      <c r="A1946">
        <v>12736411</v>
      </c>
      <c r="B1946">
        <v>10</v>
      </c>
      <c r="D1946" t="s">
        <v>428</v>
      </c>
      <c r="E1946" t="s">
        <v>431</v>
      </c>
      <c r="F1946" t="s">
        <v>1155</v>
      </c>
      <c r="G1946" t="s">
        <v>1156</v>
      </c>
      <c r="H1946">
        <v>7.7709600000000004E-2</v>
      </c>
      <c r="I1946" t="s">
        <v>1080</v>
      </c>
      <c r="J1946">
        <v>7.7709600000000004E-2</v>
      </c>
      <c r="K1946" t="s">
        <v>1357</v>
      </c>
      <c r="L1946" t="s">
        <v>1082</v>
      </c>
      <c r="M1946" t="s">
        <v>1084</v>
      </c>
      <c r="N1946">
        <v>9.9000000000000005E-2</v>
      </c>
      <c r="O1946" t="str">
        <f>B1946 &amp; E1946 &amp; D1946</f>
        <v>10EUN-952District House</v>
      </c>
      <c r="P1946">
        <v>8.3622286956521797E-5</v>
      </c>
      <c r="Q1946">
        <v>10300603</v>
      </c>
    </row>
    <row r="1947" spans="1:17" x14ac:dyDescent="0.25">
      <c r="A1947">
        <v>12736411</v>
      </c>
      <c r="B1947">
        <v>10</v>
      </c>
      <c r="D1947" t="s">
        <v>428</v>
      </c>
      <c r="E1947" t="s">
        <v>432</v>
      </c>
      <c r="F1947" t="s">
        <v>1158</v>
      </c>
      <c r="G1947" t="s">
        <v>1159</v>
      </c>
      <c r="H1947">
        <v>1.5264E-3</v>
      </c>
      <c r="I1947" t="s">
        <v>1080</v>
      </c>
      <c r="J1947">
        <v>1.5264E-3</v>
      </c>
      <c r="K1947" t="s">
        <v>1356</v>
      </c>
      <c r="L1947" t="s">
        <v>1082</v>
      </c>
      <c r="M1947" t="s">
        <v>1084</v>
      </c>
      <c r="N1947">
        <v>9.9000000000000005E-2</v>
      </c>
      <c r="O1947" t="str">
        <f>B1947 &amp; E1947 &amp; D1947</f>
        <v>10EUN-953District House</v>
      </c>
      <c r="P1947">
        <v>1.6425391304347799E-6</v>
      </c>
      <c r="Q1947">
        <v>10300603</v>
      </c>
    </row>
    <row r="1948" spans="1:17" x14ac:dyDescent="0.25">
      <c r="A1948">
        <v>12736411</v>
      </c>
      <c r="B1948">
        <v>10</v>
      </c>
      <c r="D1948" t="s">
        <v>428</v>
      </c>
      <c r="E1948" t="s">
        <v>432</v>
      </c>
      <c r="F1948" t="s">
        <v>80</v>
      </c>
      <c r="G1948" t="s">
        <v>81</v>
      </c>
      <c r="H1948">
        <v>2.7753400000000001E-2</v>
      </c>
      <c r="I1948" t="s">
        <v>1080</v>
      </c>
      <c r="J1948">
        <v>2.7753400000000001E-2</v>
      </c>
      <c r="K1948" t="s">
        <v>1364</v>
      </c>
      <c r="L1948" t="s">
        <v>1082</v>
      </c>
      <c r="M1948" t="s">
        <v>1084</v>
      </c>
      <c r="N1948">
        <v>9.9000000000000005E-2</v>
      </c>
      <c r="O1948" t="str">
        <f>B1948 &amp; E1948 &amp; D1948</f>
        <v>10EUN-953District House</v>
      </c>
      <c r="P1948">
        <v>2.98650717391304E-5</v>
      </c>
      <c r="Q1948">
        <v>10300603</v>
      </c>
    </row>
    <row r="1949" spans="1:17" x14ac:dyDescent="0.25">
      <c r="A1949">
        <v>12736411</v>
      </c>
      <c r="B1949">
        <v>10</v>
      </c>
      <c r="D1949" t="s">
        <v>428</v>
      </c>
      <c r="E1949" t="s">
        <v>432</v>
      </c>
      <c r="F1949" t="s">
        <v>1155</v>
      </c>
      <c r="G1949" t="s">
        <v>1156</v>
      </c>
      <c r="H1949">
        <v>2.3312900000000001E-2</v>
      </c>
      <c r="I1949" t="s">
        <v>1080</v>
      </c>
      <c r="J1949">
        <v>2.3312900000000001E-2</v>
      </c>
      <c r="K1949" t="s">
        <v>1357</v>
      </c>
      <c r="L1949" t="s">
        <v>1082</v>
      </c>
      <c r="M1949" t="s">
        <v>1084</v>
      </c>
      <c r="N1949">
        <v>9.9000000000000005E-2</v>
      </c>
      <c r="O1949" t="str">
        <f>B1949 &amp; E1949 &amp; D1949</f>
        <v>10EUN-953District House</v>
      </c>
      <c r="P1949">
        <v>2.5086707608695702E-5</v>
      </c>
      <c r="Q1949">
        <v>10300603</v>
      </c>
    </row>
    <row r="1950" spans="1:17" x14ac:dyDescent="0.25">
      <c r="A1950">
        <v>12736411</v>
      </c>
      <c r="B1950">
        <v>10</v>
      </c>
      <c r="D1950" t="s">
        <v>428</v>
      </c>
      <c r="E1950" t="s">
        <v>433</v>
      </c>
      <c r="F1950" t="s">
        <v>1158</v>
      </c>
      <c r="G1950" t="s">
        <v>1159</v>
      </c>
      <c r="H1950">
        <v>1.5264E-3</v>
      </c>
      <c r="I1950" t="s">
        <v>1080</v>
      </c>
      <c r="J1950">
        <v>1.5264E-3</v>
      </c>
      <c r="K1950" t="s">
        <v>1356</v>
      </c>
      <c r="L1950" t="s">
        <v>1082</v>
      </c>
      <c r="M1950" t="s">
        <v>1084</v>
      </c>
      <c r="N1950">
        <v>9.9000000000000005E-2</v>
      </c>
      <c r="O1950" t="str">
        <f>B1950 &amp; E1950 &amp; D1950</f>
        <v>10EUN-954District House</v>
      </c>
      <c r="P1950">
        <v>1.6425391304347799E-6</v>
      </c>
      <c r="Q1950">
        <v>10300603</v>
      </c>
    </row>
    <row r="1951" spans="1:17" x14ac:dyDescent="0.25">
      <c r="A1951">
        <v>12736411</v>
      </c>
      <c r="B1951">
        <v>10</v>
      </c>
      <c r="D1951" t="s">
        <v>428</v>
      </c>
      <c r="E1951" t="s">
        <v>433</v>
      </c>
      <c r="F1951" t="s">
        <v>80</v>
      </c>
      <c r="G1951" t="s">
        <v>81</v>
      </c>
      <c r="H1951">
        <v>2.7753400000000001E-2</v>
      </c>
      <c r="I1951" t="s">
        <v>1080</v>
      </c>
      <c r="J1951">
        <v>2.7753400000000001E-2</v>
      </c>
      <c r="K1951" t="s">
        <v>1364</v>
      </c>
      <c r="L1951" t="s">
        <v>1082</v>
      </c>
      <c r="M1951" t="s">
        <v>1084</v>
      </c>
      <c r="N1951">
        <v>9.9000000000000005E-2</v>
      </c>
      <c r="O1951" t="str">
        <f>B1951 &amp; E1951 &amp; D1951</f>
        <v>10EUN-954District House</v>
      </c>
      <c r="P1951">
        <v>2.98650717391304E-5</v>
      </c>
      <c r="Q1951">
        <v>10300603</v>
      </c>
    </row>
    <row r="1952" spans="1:17" x14ac:dyDescent="0.25">
      <c r="A1952">
        <v>12736411</v>
      </c>
      <c r="B1952">
        <v>10</v>
      </c>
      <c r="D1952" t="s">
        <v>428</v>
      </c>
      <c r="E1952" t="s">
        <v>433</v>
      </c>
      <c r="F1952" t="s">
        <v>1155</v>
      </c>
      <c r="G1952" t="s">
        <v>1156</v>
      </c>
      <c r="H1952">
        <v>2.3312900000000001E-2</v>
      </c>
      <c r="I1952" t="s">
        <v>1080</v>
      </c>
      <c r="J1952">
        <v>2.3312900000000001E-2</v>
      </c>
      <c r="K1952" t="s">
        <v>1357</v>
      </c>
      <c r="L1952" t="s">
        <v>1082</v>
      </c>
      <c r="M1952" t="s">
        <v>1084</v>
      </c>
      <c r="N1952">
        <v>9.9000000000000005E-2</v>
      </c>
      <c r="O1952" t="str">
        <f>B1952 &amp; E1952 &amp; D1952</f>
        <v>10EUN-954District House</v>
      </c>
      <c r="P1952">
        <v>2.5086707608695702E-5</v>
      </c>
      <c r="Q1952">
        <v>10300603</v>
      </c>
    </row>
    <row r="1953" spans="1:17" x14ac:dyDescent="0.25">
      <c r="A1953">
        <v>12736411</v>
      </c>
      <c r="B1953">
        <v>10</v>
      </c>
      <c r="D1953" t="s">
        <v>428</v>
      </c>
      <c r="E1953" t="s">
        <v>434</v>
      </c>
      <c r="F1953" t="s">
        <v>1158</v>
      </c>
      <c r="G1953" t="s">
        <v>1159</v>
      </c>
      <c r="H1953">
        <v>1.5264E-3</v>
      </c>
      <c r="I1953" t="s">
        <v>1080</v>
      </c>
      <c r="J1953">
        <v>1.5264E-3</v>
      </c>
      <c r="K1953" t="s">
        <v>1356</v>
      </c>
      <c r="L1953" t="s">
        <v>1082</v>
      </c>
      <c r="M1953" t="s">
        <v>1084</v>
      </c>
      <c r="N1953">
        <v>9.9000000000000005E-2</v>
      </c>
      <c r="O1953" t="str">
        <f>B1953 &amp; E1953 &amp; D1953</f>
        <v>10EUN-955District House</v>
      </c>
      <c r="P1953">
        <v>1.6425391304347799E-6</v>
      </c>
      <c r="Q1953">
        <v>10300603</v>
      </c>
    </row>
    <row r="1954" spans="1:17" x14ac:dyDescent="0.25">
      <c r="A1954">
        <v>12736411</v>
      </c>
      <c r="B1954">
        <v>10</v>
      </c>
      <c r="D1954" t="s">
        <v>428</v>
      </c>
      <c r="E1954" t="s">
        <v>434</v>
      </c>
      <c r="F1954" t="s">
        <v>80</v>
      </c>
      <c r="G1954" t="s">
        <v>81</v>
      </c>
      <c r="H1954">
        <v>2.7753400000000001E-2</v>
      </c>
      <c r="I1954" t="s">
        <v>1080</v>
      </c>
      <c r="J1954">
        <v>2.7753400000000001E-2</v>
      </c>
      <c r="K1954" t="s">
        <v>1364</v>
      </c>
      <c r="L1954" t="s">
        <v>1082</v>
      </c>
      <c r="M1954" t="s">
        <v>1084</v>
      </c>
      <c r="N1954">
        <v>9.9000000000000005E-2</v>
      </c>
      <c r="O1954" t="str">
        <f>B1954 &amp; E1954 &amp; D1954</f>
        <v>10EUN-955District House</v>
      </c>
      <c r="P1954">
        <v>2.98650717391304E-5</v>
      </c>
      <c r="Q1954">
        <v>10300603</v>
      </c>
    </row>
    <row r="1955" spans="1:17" x14ac:dyDescent="0.25">
      <c r="A1955">
        <v>12736411</v>
      </c>
      <c r="B1955">
        <v>10</v>
      </c>
      <c r="D1955" t="s">
        <v>428</v>
      </c>
      <c r="E1955" t="s">
        <v>434</v>
      </c>
      <c r="F1955" t="s">
        <v>1155</v>
      </c>
      <c r="G1955" t="s">
        <v>1156</v>
      </c>
      <c r="H1955">
        <v>2.3312900000000001E-2</v>
      </c>
      <c r="I1955" t="s">
        <v>1080</v>
      </c>
      <c r="J1955">
        <v>2.3312900000000001E-2</v>
      </c>
      <c r="K1955" t="s">
        <v>1357</v>
      </c>
      <c r="L1955" t="s">
        <v>1082</v>
      </c>
      <c r="M1955" t="s">
        <v>1084</v>
      </c>
      <c r="N1955">
        <v>9.9000000000000005E-2</v>
      </c>
      <c r="O1955" t="str">
        <f>B1955 &amp; E1955 &amp; D1955</f>
        <v>10EUN-955District House</v>
      </c>
      <c r="P1955">
        <v>2.5086707608695702E-5</v>
      </c>
      <c r="Q1955">
        <v>10300603</v>
      </c>
    </row>
    <row r="1956" spans="1:17" x14ac:dyDescent="0.25">
      <c r="A1956">
        <v>12736411</v>
      </c>
      <c r="B1956">
        <v>10</v>
      </c>
      <c r="D1956" t="s">
        <v>428</v>
      </c>
      <c r="E1956" t="s">
        <v>435</v>
      </c>
      <c r="F1956" t="s">
        <v>1158</v>
      </c>
      <c r="G1956" t="s">
        <v>1159</v>
      </c>
      <c r="H1956">
        <v>1.5264E-3</v>
      </c>
      <c r="I1956" t="s">
        <v>1080</v>
      </c>
      <c r="J1956">
        <v>1.5264E-3</v>
      </c>
      <c r="K1956" t="s">
        <v>1356</v>
      </c>
      <c r="L1956" t="s">
        <v>1082</v>
      </c>
      <c r="M1956" t="s">
        <v>1084</v>
      </c>
      <c r="N1956">
        <v>9.9000000000000005E-2</v>
      </c>
      <c r="O1956" t="str">
        <f>B1956 &amp; E1956 &amp; D1956</f>
        <v>10EUN-956District House</v>
      </c>
      <c r="P1956">
        <v>1.6425391304347799E-6</v>
      </c>
      <c r="Q1956">
        <v>10300603</v>
      </c>
    </row>
    <row r="1957" spans="1:17" x14ac:dyDescent="0.25">
      <c r="A1957">
        <v>12736411</v>
      </c>
      <c r="B1957">
        <v>10</v>
      </c>
      <c r="D1957" t="s">
        <v>428</v>
      </c>
      <c r="E1957" t="s">
        <v>435</v>
      </c>
      <c r="F1957" t="s">
        <v>80</v>
      </c>
      <c r="G1957" t="s">
        <v>81</v>
      </c>
      <c r="H1957">
        <v>2.7753400000000001E-2</v>
      </c>
      <c r="I1957" t="s">
        <v>1080</v>
      </c>
      <c r="J1957">
        <v>2.7753400000000001E-2</v>
      </c>
      <c r="K1957" t="s">
        <v>1364</v>
      </c>
      <c r="L1957" t="s">
        <v>1082</v>
      </c>
      <c r="M1957" t="s">
        <v>1084</v>
      </c>
      <c r="N1957">
        <v>9.9000000000000005E-2</v>
      </c>
      <c r="O1957" t="str">
        <f>B1957 &amp; E1957 &amp; D1957</f>
        <v>10EUN-956District House</v>
      </c>
      <c r="P1957">
        <v>2.98650717391304E-5</v>
      </c>
      <c r="Q1957">
        <v>10300603</v>
      </c>
    </row>
    <row r="1958" spans="1:17" x14ac:dyDescent="0.25">
      <c r="A1958">
        <v>12736411</v>
      </c>
      <c r="B1958">
        <v>10</v>
      </c>
      <c r="D1958" t="s">
        <v>428</v>
      </c>
      <c r="E1958" t="s">
        <v>435</v>
      </c>
      <c r="F1958" t="s">
        <v>1155</v>
      </c>
      <c r="G1958" t="s">
        <v>1156</v>
      </c>
      <c r="H1958">
        <v>2.3312900000000001E-2</v>
      </c>
      <c r="I1958" t="s">
        <v>1080</v>
      </c>
      <c r="J1958">
        <v>2.3312900000000001E-2</v>
      </c>
      <c r="K1958" t="s">
        <v>1357</v>
      </c>
      <c r="L1958" t="s">
        <v>1082</v>
      </c>
      <c r="M1958" t="s">
        <v>1084</v>
      </c>
      <c r="N1958">
        <v>9.9000000000000005E-2</v>
      </c>
      <c r="O1958" t="str">
        <f>B1958 &amp; E1958 &amp; D1958</f>
        <v>10EUN-956District House</v>
      </c>
      <c r="P1958">
        <v>2.5086707608695702E-5</v>
      </c>
      <c r="Q1958">
        <v>10300603</v>
      </c>
    </row>
    <row r="1959" spans="1:17" x14ac:dyDescent="0.25">
      <c r="A1959">
        <v>12736411</v>
      </c>
      <c r="B1959">
        <v>10</v>
      </c>
      <c r="D1959" t="s">
        <v>428</v>
      </c>
      <c r="E1959" t="s">
        <v>436</v>
      </c>
      <c r="F1959" t="s">
        <v>1158</v>
      </c>
      <c r="G1959" t="s">
        <v>1159</v>
      </c>
      <c r="H1959">
        <v>1.5264E-3</v>
      </c>
      <c r="I1959" t="s">
        <v>1080</v>
      </c>
      <c r="J1959">
        <v>1.5264E-3</v>
      </c>
      <c r="K1959" t="s">
        <v>1356</v>
      </c>
      <c r="L1959" t="s">
        <v>1082</v>
      </c>
      <c r="M1959" t="s">
        <v>1084</v>
      </c>
      <c r="N1959">
        <v>9.9000000000000005E-2</v>
      </c>
      <c r="O1959" t="str">
        <f>B1959 &amp; E1959 &amp; D1959</f>
        <v>10EUN-957District House</v>
      </c>
      <c r="P1959">
        <v>1.6425391304347799E-6</v>
      </c>
      <c r="Q1959">
        <v>10300603</v>
      </c>
    </row>
    <row r="1960" spans="1:17" x14ac:dyDescent="0.25">
      <c r="A1960">
        <v>12736411</v>
      </c>
      <c r="B1960">
        <v>10</v>
      </c>
      <c r="D1960" t="s">
        <v>428</v>
      </c>
      <c r="E1960" t="s">
        <v>436</v>
      </c>
      <c r="F1960" t="s">
        <v>80</v>
      </c>
      <c r="G1960" t="s">
        <v>81</v>
      </c>
      <c r="H1960">
        <v>2.7753400000000001E-2</v>
      </c>
      <c r="I1960" t="s">
        <v>1080</v>
      </c>
      <c r="J1960">
        <v>2.7753400000000001E-2</v>
      </c>
      <c r="K1960" t="s">
        <v>1364</v>
      </c>
      <c r="L1960" t="s">
        <v>1082</v>
      </c>
      <c r="M1960" t="s">
        <v>1084</v>
      </c>
      <c r="N1960">
        <v>9.9000000000000005E-2</v>
      </c>
      <c r="O1960" t="str">
        <f>B1960 &amp; E1960 &amp; D1960</f>
        <v>10EUN-957District House</v>
      </c>
      <c r="P1960">
        <v>2.98650717391304E-5</v>
      </c>
      <c r="Q1960">
        <v>10300603</v>
      </c>
    </row>
    <row r="1961" spans="1:17" x14ac:dyDescent="0.25">
      <c r="A1961">
        <v>12736411</v>
      </c>
      <c r="B1961">
        <v>10</v>
      </c>
      <c r="D1961" t="s">
        <v>428</v>
      </c>
      <c r="E1961" t="s">
        <v>436</v>
      </c>
      <c r="F1961" t="s">
        <v>1155</v>
      </c>
      <c r="G1961" t="s">
        <v>1156</v>
      </c>
      <c r="H1961">
        <v>2.3312900000000001E-2</v>
      </c>
      <c r="I1961" t="s">
        <v>1080</v>
      </c>
      <c r="J1961">
        <v>2.3312900000000001E-2</v>
      </c>
      <c r="K1961" t="s">
        <v>1357</v>
      </c>
      <c r="L1961" t="s">
        <v>1082</v>
      </c>
      <c r="M1961" t="s">
        <v>1084</v>
      </c>
      <c r="N1961">
        <v>9.9000000000000005E-2</v>
      </c>
      <c r="O1961" t="str">
        <f>B1961 &amp; E1961 &amp; D1961</f>
        <v>10EUN-957District House</v>
      </c>
      <c r="P1961">
        <v>2.5086707608695702E-5</v>
      </c>
      <c r="Q1961">
        <v>10300603</v>
      </c>
    </row>
    <row r="1962" spans="1:17" x14ac:dyDescent="0.25">
      <c r="A1962">
        <v>12736411</v>
      </c>
      <c r="B1962">
        <v>10</v>
      </c>
      <c r="D1962" t="s">
        <v>428</v>
      </c>
      <c r="E1962" t="s">
        <v>437</v>
      </c>
      <c r="F1962" t="s">
        <v>1158</v>
      </c>
      <c r="G1962" t="s">
        <v>1159</v>
      </c>
      <c r="H1962">
        <v>1.5264E-3</v>
      </c>
      <c r="I1962" t="s">
        <v>1080</v>
      </c>
      <c r="J1962">
        <v>1.5264E-3</v>
      </c>
      <c r="K1962" t="s">
        <v>1356</v>
      </c>
      <c r="L1962" t="s">
        <v>1082</v>
      </c>
      <c r="M1962" t="s">
        <v>1084</v>
      </c>
      <c r="N1962">
        <v>9.9000000000000005E-2</v>
      </c>
      <c r="O1962" t="str">
        <f>B1962 &amp; E1962 &amp; D1962</f>
        <v>10EUN-958District House</v>
      </c>
      <c r="P1962">
        <v>1.6425391304347799E-6</v>
      </c>
      <c r="Q1962">
        <v>10300603</v>
      </c>
    </row>
    <row r="1963" spans="1:17" x14ac:dyDescent="0.25">
      <c r="A1963">
        <v>12736411</v>
      </c>
      <c r="B1963">
        <v>10</v>
      </c>
      <c r="D1963" t="s">
        <v>428</v>
      </c>
      <c r="E1963" t="s">
        <v>437</v>
      </c>
      <c r="F1963" t="s">
        <v>80</v>
      </c>
      <c r="G1963" t="s">
        <v>81</v>
      </c>
      <c r="H1963">
        <v>2.7753400000000001E-2</v>
      </c>
      <c r="I1963" t="s">
        <v>1080</v>
      </c>
      <c r="J1963">
        <v>2.7753400000000001E-2</v>
      </c>
      <c r="K1963" t="s">
        <v>1364</v>
      </c>
      <c r="L1963" t="s">
        <v>1082</v>
      </c>
      <c r="M1963" t="s">
        <v>1084</v>
      </c>
      <c r="N1963">
        <v>9.9000000000000005E-2</v>
      </c>
      <c r="O1963" t="str">
        <f>B1963 &amp; E1963 &amp; D1963</f>
        <v>10EUN-958District House</v>
      </c>
      <c r="P1963">
        <v>2.98650717391304E-5</v>
      </c>
      <c r="Q1963">
        <v>10300603</v>
      </c>
    </row>
    <row r="1964" spans="1:17" x14ac:dyDescent="0.25">
      <c r="A1964">
        <v>12736411</v>
      </c>
      <c r="B1964">
        <v>10</v>
      </c>
      <c r="D1964" t="s">
        <v>428</v>
      </c>
      <c r="E1964" t="s">
        <v>437</v>
      </c>
      <c r="F1964" t="s">
        <v>1155</v>
      </c>
      <c r="G1964" t="s">
        <v>1156</v>
      </c>
      <c r="H1964">
        <v>2.3312900000000001E-2</v>
      </c>
      <c r="I1964" t="s">
        <v>1080</v>
      </c>
      <c r="J1964">
        <v>2.3312900000000001E-2</v>
      </c>
      <c r="K1964" t="s">
        <v>1357</v>
      </c>
      <c r="L1964" t="s">
        <v>1082</v>
      </c>
      <c r="M1964" t="s">
        <v>1084</v>
      </c>
      <c r="N1964">
        <v>9.9000000000000005E-2</v>
      </c>
      <c r="O1964" t="str">
        <f>B1964 &amp; E1964 &amp; D1964</f>
        <v>10EUN-958District House</v>
      </c>
      <c r="P1964">
        <v>2.5086707608695702E-5</v>
      </c>
      <c r="Q1964">
        <v>10300603</v>
      </c>
    </row>
    <row r="1965" spans="1:17" x14ac:dyDescent="0.25">
      <c r="A1965">
        <v>12736411</v>
      </c>
      <c r="B1965">
        <v>10</v>
      </c>
      <c r="D1965" t="s">
        <v>438</v>
      </c>
      <c r="E1965" t="s">
        <v>439</v>
      </c>
      <c r="F1965" t="s">
        <v>1158</v>
      </c>
      <c r="G1965" t="s">
        <v>1159</v>
      </c>
      <c r="H1965">
        <v>1.8220000000000001E-4</v>
      </c>
      <c r="I1965" t="s">
        <v>1080</v>
      </c>
      <c r="J1965">
        <v>1.8220000000000001E-4</v>
      </c>
      <c r="K1965" t="s">
        <v>1356</v>
      </c>
      <c r="L1965" t="s">
        <v>1082</v>
      </c>
      <c r="M1965" t="s">
        <v>1084</v>
      </c>
      <c r="N1965">
        <v>0.01</v>
      </c>
      <c r="O1965" t="str">
        <f>B1965 &amp; E1965 &amp; D1965</f>
        <v>10EUN-959Abba Eban House</v>
      </c>
      <c r="P1965">
        <v>1.9804347826087002E-8</v>
      </c>
      <c r="Q1965">
        <v>10300603</v>
      </c>
    </row>
    <row r="1966" spans="1:17" x14ac:dyDescent="0.25">
      <c r="A1966">
        <v>12736411</v>
      </c>
      <c r="B1966">
        <v>10</v>
      </c>
      <c r="D1966" t="s">
        <v>438</v>
      </c>
      <c r="E1966" t="s">
        <v>439</v>
      </c>
      <c r="F1966" t="s">
        <v>80</v>
      </c>
      <c r="G1966" t="s">
        <v>81</v>
      </c>
      <c r="H1966">
        <v>0</v>
      </c>
      <c r="I1966" t="s">
        <v>1080</v>
      </c>
      <c r="J1966">
        <v>0</v>
      </c>
      <c r="K1966" t="s">
        <v>1195</v>
      </c>
      <c r="L1966" t="s">
        <v>1082</v>
      </c>
      <c r="M1966" t="s">
        <v>1088</v>
      </c>
      <c r="N1966">
        <v>0.01</v>
      </c>
      <c r="O1966" t="str">
        <f>B1966 &amp; E1966 &amp; D1966</f>
        <v>10EUN-959Abba Eban House</v>
      </c>
      <c r="P1966">
        <v>0</v>
      </c>
      <c r="Q1966">
        <v>10300603</v>
      </c>
    </row>
    <row r="1967" spans="1:17" x14ac:dyDescent="0.25">
      <c r="A1967">
        <v>12736411</v>
      </c>
      <c r="B1967">
        <v>10</v>
      </c>
      <c r="D1967" t="s">
        <v>438</v>
      </c>
      <c r="E1967" t="s">
        <v>439</v>
      </c>
      <c r="F1967" t="s">
        <v>1155</v>
      </c>
      <c r="G1967" t="s">
        <v>1156</v>
      </c>
      <c r="H1967">
        <v>0</v>
      </c>
      <c r="I1967" t="s">
        <v>1080</v>
      </c>
      <c r="J1967">
        <v>0</v>
      </c>
      <c r="K1967" t="s">
        <v>1196</v>
      </c>
      <c r="L1967" t="s">
        <v>1082</v>
      </c>
      <c r="M1967" t="s">
        <v>1088</v>
      </c>
      <c r="N1967">
        <v>0.01</v>
      </c>
      <c r="O1967" t="str">
        <f>B1967 &amp; E1967 &amp; D1967</f>
        <v>10EUN-959Abba Eban House</v>
      </c>
      <c r="P1967">
        <v>0</v>
      </c>
      <c r="Q1967">
        <v>10300603</v>
      </c>
    </row>
    <row r="1968" spans="1:17" x14ac:dyDescent="0.25">
      <c r="A1968">
        <v>12736411</v>
      </c>
      <c r="B1968">
        <v>10</v>
      </c>
      <c r="D1968" t="s">
        <v>268</v>
      </c>
      <c r="E1968" t="s">
        <v>440</v>
      </c>
      <c r="F1968" t="s">
        <v>1158</v>
      </c>
      <c r="G1968" t="s">
        <v>1159</v>
      </c>
      <c r="H1968">
        <v>6.068E-4</v>
      </c>
      <c r="I1968" t="s">
        <v>1080</v>
      </c>
      <c r="J1968">
        <v>6.068E-4</v>
      </c>
      <c r="K1968" t="s">
        <v>1356</v>
      </c>
      <c r="L1968" t="s">
        <v>1082</v>
      </c>
      <c r="M1968" t="s">
        <v>1084</v>
      </c>
      <c r="N1968">
        <v>0.156</v>
      </c>
      <c r="O1968" t="str">
        <f>B1968 &amp; E1968 &amp; D1968</f>
        <v>10EUN-960Aston</v>
      </c>
      <c r="P1968">
        <v>1.0289217391304299E-6</v>
      </c>
      <c r="Q1968">
        <v>10300603</v>
      </c>
    </row>
    <row r="1969" spans="1:17" x14ac:dyDescent="0.25">
      <c r="A1969">
        <v>12736411</v>
      </c>
      <c r="B1969">
        <v>10</v>
      </c>
      <c r="D1969" t="s">
        <v>268</v>
      </c>
      <c r="E1969" t="s">
        <v>440</v>
      </c>
      <c r="F1969" t="s">
        <v>80</v>
      </c>
      <c r="G1969" t="s">
        <v>81</v>
      </c>
      <c r="H1969">
        <v>1.1033299999999999E-2</v>
      </c>
      <c r="I1969" t="s">
        <v>1080</v>
      </c>
      <c r="J1969">
        <v>1.1033299999999999E-2</v>
      </c>
      <c r="K1969" t="s">
        <v>1364</v>
      </c>
      <c r="L1969" t="s">
        <v>1082</v>
      </c>
      <c r="M1969" t="s">
        <v>1084</v>
      </c>
      <c r="N1969">
        <v>0.156</v>
      </c>
      <c r="O1969" t="str">
        <f>B1969 &amp; E1969 &amp; D1969</f>
        <v>10EUN-960Aston</v>
      </c>
      <c r="P1969">
        <v>1.8708639130434799E-5</v>
      </c>
      <c r="Q1969">
        <v>10300603</v>
      </c>
    </row>
    <row r="1970" spans="1:17" x14ac:dyDescent="0.25">
      <c r="A1970">
        <v>12736411</v>
      </c>
      <c r="B1970">
        <v>10</v>
      </c>
      <c r="D1970" t="s">
        <v>268</v>
      </c>
      <c r="E1970" t="s">
        <v>440</v>
      </c>
      <c r="F1970" t="s">
        <v>1155</v>
      </c>
      <c r="G1970" t="s">
        <v>1156</v>
      </c>
      <c r="H1970">
        <v>9.2680000000000002E-3</v>
      </c>
      <c r="I1970" t="s">
        <v>1080</v>
      </c>
      <c r="J1970">
        <v>9.2680000000000002E-3</v>
      </c>
      <c r="K1970" t="s">
        <v>1357</v>
      </c>
      <c r="L1970" t="s">
        <v>1082</v>
      </c>
      <c r="M1970" t="s">
        <v>1084</v>
      </c>
      <c r="N1970">
        <v>0.156</v>
      </c>
      <c r="O1970" t="str">
        <f>B1970 &amp; E1970 &amp; D1970</f>
        <v>10EUN-960Aston</v>
      </c>
      <c r="P1970">
        <v>1.57153043478261E-5</v>
      </c>
      <c r="Q1970">
        <v>10300603</v>
      </c>
    </row>
    <row r="1971" spans="1:17" x14ac:dyDescent="0.25">
      <c r="A1971">
        <v>12736411</v>
      </c>
      <c r="B1971">
        <v>10</v>
      </c>
      <c r="D1971" t="s">
        <v>268</v>
      </c>
      <c r="E1971" t="s">
        <v>441</v>
      </c>
      <c r="F1971" t="s">
        <v>1158</v>
      </c>
      <c r="G1971" t="s">
        <v>1159</v>
      </c>
      <c r="H1971">
        <v>4.0460000000000002E-4</v>
      </c>
      <c r="I1971" t="s">
        <v>1080</v>
      </c>
      <c r="J1971">
        <v>4.0460000000000002E-4</v>
      </c>
      <c r="K1971" t="s">
        <v>1356</v>
      </c>
      <c r="L1971" t="s">
        <v>1082</v>
      </c>
      <c r="M1971" t="s">
        <v>1084</v>
      </c>
      <c r="N1971">
        <v>0.156</v>
      </c>
      <c r="O1971" t="str">
        <f>B1971 &amp; E1971 &amp; D1971</f>
        <v>10EUN-961Aston</v>
      </c>
      <c r="P1971">
        <v>6.8606086956521695E-7</v>
      </c>
      <c r="Q1971">
        <v>10300603</v>
      </c>
    </row>
    <row r="1972" spans="1:17" x14ac:dyDescent="0.25">
      <c r="A1972">
        <v>12736411</v>
      </c>
      <c r="B1972">
        <v>10</v>
      </c>
      <c r="D1972" t="s">
        <v>268</v>
      </c>
      <c r="E1972" t="s">
        <v>441</v>
      </c>
      <c r="F1972" t="s">
        <v>80</v>
      </c>
      <c r="G1972" t="s">
        <v>81</v>
      </c>
      <c r="H1972">
        <v>7.3555000000000001E-3</v>
      </c>
      <c r="I1972" t="s">
        <v>1080</v>
      </c>
      <c r="J1972">
        <v>7.3555000000000001E-3</v>
      </c>
      <c r="K1972" t="s">
        <v>1364</v>
      </c>
      <c r="L1972" t="s">
        <v>1082</v>
      </c>
      <c r="M1972" t="s">
        <v>1084</v>
      </c>
      <c r="N1972">
        <v>0.156</v>
      </c>
      <c r="O1972" t="str">
        <f>B1972 &amp; E1972 &amp; D1972</f>
        <v>10EUN-961Aston</v>
      </c>
      <c r="P1972">
        <v>1.2472369565217399E-5</v>
      </c>
      <c r="Q1972">
        <v>10300603</v>
      </c>
    </row>
    <row r="1973" spans="1:17" x14ac:dyDescent="0.25">
      <c r="A1973">
        <v>12736411</v>
      </c>
      <c r="B1973">
        <v>10</v>
      </c>
      <c r="D1973" t="s">
        <v>268</v>
      </c>
      <c r="E1973" t="s">
        <v>441</v>
      </c>
      <c r="F1973" t="s">
        <v>1155</v>
      </c>
      <c r="G1973" t="s">
        <v>1156</v>
      </c>
      <c r="H1973">
        <v>6.1786000000000002E-3</v>
      </c>
      <c r="I1973" t="s">
        <v>1080</v>
      </c>
      <c r="J1973">
        <v>6.1786000000000002E-3</v>
      </c>
      <c r="K1973" t="s">
        <v>1357</v>
      </c>
      <c r="L1973" t="s">
        <v>1082</v>
      </c>
      <c r="M1973" t="s">
        <v>1084</v>
      </c>
      <c r="N1973">
        <v>0.156</v>
      </c>
      <c r="O1973" t="str">
        <f>B1973 &amp; E1973 &amp; D1973</f>
        <v>10EUN-961Aston</v>
      </c>
      <c r="P1973">
        <v>1.0476756521739099E-5</v>
      </c>
      <c r="Q1973">
        <v>10300603</v>
      </c>
    </row>
    <row r="1974" spans="1:17" x14ac:dyDescent="0.25">
      <c r="A1974">
        <v>12736411</v>
      </c>
      <c r="B1974">
        <v>10</v>
      </c>
      <c r="D1974" t="s">
        <v>391</v>
      </c>
      <c r="E1974" t="s">
        <v>442</v>
      </c>
      <c r="F1974" t="s">
        <v>1158</v>
      </c>
      <c r="G1974" t="s">
        <v>1159</v>
      </c>
      <c r="H1974">
        <v>4.1301000000000003E-3</v>
      </c>
      <c r="I1974" t="s">
        <v>1080</v>
      </c>
      <c r="J1974">
        <v>4.1301000000000003E-3</v>
      </c>
      <c r="K1974" t="s">
        <v>1356</v>
      </c>
      <c r="L1974" t="s">
        <v>1082</v>
      </c>
      <c r="M1974" t="s">
        <v>1084</v>
      </c>
      <c r="N1974">
        <v>0.158</v>
      </c>
      <c r="O1974" t="str">
        <f>B1974 &amp; E1974 &amp; D1974</f>
        <v>10EUN-962Corcoran School</v>
      </c>
      <c r="P1974">
        <v>7.0929978260869598E-6</v>
      </c>
      <c r="Q1974">
        <v>10300603</v>
      </c>
    </row>
    <row r="1975" spans="1:17" x14ac:dyDescent="0.25">
      <c r="A1975">
        <v>12736411</v>
      </c>
      <c r="B1975">
        <v>10</v>
      </c>
      <c r="D1975" t="s">
        <v>391</v>
      </c>
      <c r="E1975" t="s">
        <v>442</v>
      </c>
      <c r="F1975" t="s">
        <v>80</v>
      </c>
      <c r="G1975" t="s">
        <v>81</v>
      </c>
      <c r="H1975">
        <v>7.5092099999999995E-2</v>
      </c>
      <c r="I1975" t="s">
        <v>1080</v>
      </c>
      <c r="J1975">
        <v>7.5092099999999995E-2</v>
      </c>
      <c r="K1975" t="s">
        <v>1364</v>
      </c>
      <c r="L1975" t="s">
        <v>1082</v>
      </c>
      <c r="M1975" t="s">
        <v>1084</v>
      </c>
      <c r="N1975">
        <v>0.158</v>
      </c>
      <c r="O1975" t="str">
        <f>B1975 &amp; E1975 &amp; D1975</f>
        <v>10EUN-962Corcoran School</v>
      </c>
      <c r="P1975">
        <v>1.2896251956521701E-4</v>
      </c>
      <c r="Q1975">
        <v>10300603</v>
      </c>
    </row>
    <row r="1976" spans="1:17" x14ac:dyDescent="0.25">
      <c r="A1976">
        <v>12736411</v>
      </c>
      <c r="B1976">
        <v>10</v>
      </c>
      <c r="D1976" t="s">
        <v>391</v>
      </c>
      <c r="E1976" t="s">
        <v>442</v>
      </c>
      <c r="F1976" t="s">
        <v>1155</v>
      </c>
      <c r="G1976" t="s">
        <v>1156</v>
      </c>
      <c r="H1976">
        <v>6.3077300000000003E-2</v>
      </c>
      <c r="I1976" t="s">
        <v>1080</v>
      </c>
      <c r="J1976">
        <v>6.3077300000000003E-2</v>
      </c>
      <c r="K1976" t="s">
        <v>1357</v>
      </c>
      <c r="L1976" t="s">
        <v>1082</v>
      </c>
      <c r="M1976" t="s">
        <v>1084</v>
      </c>
      <c r="N1976">
        <v>0.158</v>
      </c>
      <c r="O1976" t="str">
        <f>B1976 &amp; E1976 &amp; D1976</f>
        <v>10EUN-962Corcoran School</v>
      </c>
      <c r="P1976">
        <v>1.08328406521739E-4</v>
      </c>
      <c r="Q1976">
        <v>10300603</v>
      </c>
    </row>
    <row r="1977" spans="1:17" x14ac:dyDescent="0.25">
      <c r="A1977">
        <v>12736411</v>
      </c>
      <c r="B1977">
        <v>10</v>
      </c>
      <c r="D1977" t="s">
        <v>391</v>
      </c>
      <c r="E1977" t="s">
        <v>443</v>
      </c>
      <c r="F1977" t="s">
        <v>1158</v>
      </c>
      <c r="G1977" t="s">
        <v>1159</v>
      </c>
      <c r="H1977">
        <v>4.1301000000000003E-3</v>
      </c>
      <c r="I1977" t="s">
        <v>1080</v>
      </c>
      <c r="J1977">
        <v>4.1301000000000003E-3</v>
      </c>
      <c r="K1977" t="s">
        <v>1356</v>
      </c>
      <c r="L1977" t="s">
        <v>1082</v>
      </c>
      <c r="M1977" t="s">
        <v>1084</v>
      </c>
      <c r="N1977">
        <v>0.158</v>
      </c>
      <c r="O1977" t="str">
        <f>B1977 &amp; E1977 &amp; D1977</f>
        <v>10EUN-963Corcoran School</v>
      </c>
      <c r="P1977">
        <v>7.0929978260869598E-6</v>
      </c>
      <c r="Q1977">
        <v>10300603</v>
      </c>
    </row>
    <row r="1978" spans="1:17" x14ac:dyDescent="0.25">
      <c r="A1978">
        <v>12736411</v>
      </c>
      <c r="B1978">
        <v>10</v>
      </c>
      <c r="D1978" t="s">
        <v>391</v>
      </c>
      <c r="E1978" t="s">
        <v>443</v>
      </c>
      <c r="F1978" t="s">
        <v>80</v>
      </c>
      <c r="G1978" t="s">
        <v>81</v>
      </c>
      <c r="H1978">
        <v>7.5092099999999995E-2</v>
      </c>
      <c r="I1978" t="s">
        <v>1080</v>
      </c>
      <c r="J1978">
        <v>7.5092099999999995E-2</v>
      </c>
      <c r="K1978" t="s">
        <v>1364</v>
      </c>
      <c r="L1978" t="s">
        <v>1082</v>
      </c>
      <c r="M1978" t="s">
        <v>1084</v>
      </c>
      <c r="N1978">
        <v>0.158</v>
      </c>
      <c r="O1978" t="str">
        <f>B1978 &amp; E1978 &amp; D1978</f>
        <v>10EUN-963Corcoran School</v>
      </c>
      <c r="P1978">
        <v>1.2896251956521701E-4</v>
      </c>
      <c r="Q1978">
        <v>10300603</v>
      </c>
    </row>
    <row r="1979" spans="1:17" x14ac:dyDescent="0.25">
      <c r="A1979">
        <v>12736411</v>
      </c>
      <c r="B1979">
        <v>10</v>
      </c>
      <c r="D1979" t="s">
        <v>391</v>
      </c>
      <c r="E1979" t="s">
        <v>443</v>
      </c>
      <c r="F1979" t="s">
        <v>1155</v>
      </c>
      <c r="G1979" t="s">
        <v>1156</v>
      </c>
      <c r="H1979">
        <v>6.3077300000000003E-2</v>
      </c>
      <c r="I1979" t="s">
        <v>1080</v>
      </c>
      <c r="J1979">
        <v>6.3077300000000003E-2</v>
      </c>
      <c r="K1979" t="s">
        <v>1357</v>
      </c>
      <c r="L1979" t="s">
        <v>1082</v>
      </c>
      <c r="M1979" t="s">
        <v>1084</v>
      </c>
      <c r="N1979">
        <v>0.158</v>
      </c>
      <c r="O1979" t="str">
        <f>B1979 &amp; E1979 &amp; D1979</f>
        <v>10EUN-963Corcoran School</v>
      </c>
      <c r="P1979">
        <v>1.08328406521739E-4</v>
      </c>
      <c r="Q1979">
        <v>10300603</v>
      </c>
    </row>
    <row r="1980" spans="1:17" x14ac:dyDescent="0.25">
      <c r="A1980">
        <v>12736411</v>
      </c>
      <c r="B1980">
        <v>10</v>
      </c>
      <c r="D1980" t="s">
        <v>391</v>
      </c>
      <c r="E1980" t="s">
        <v>444</v>
      </c>
      <c r="F1980" t="s">
        <v>1158</v>
      </c>
      <c r="G1980" t="s">
        <v>1159</v>
      </c>
      <c r="H1980">
        <v>4.1301000000000003E-3</v>
      </c>
      <c r="I1980" t="s">
        <v>1080</v>
      </c>
      <c r="J1980">
        <v>4.1301000000000003E-3</v>
      </c>
      <c r="K1980" t="s">
        <v>1356</v>
      </c>
      <c r="L1980" t="s">
        <v>1082</v>
      </c>
      <c r="M1980" t="s">
        <v>1084</v>
      </c>
      <c r="N1980">
        <v>0.158</v>
      </c>
      <c r="O1980" t="str">
        <f>B1980 &amp; E1980 &amp; D1980</f>
        <v>10EUN-964Corcoran School</v>
      </c>
      <c r="P1980">
        <v>7.0929978260869598E-6</v>
      </c>
      <c r="Q1980">
        <v>10300603</v>
      </c>
    </row>
    <row r="1981" spans="1:17" x14ac:dyDescent="0.25">
      <c r="A1981">
        <v>12736411</v>
      </c>
      <c r="B1981">
        <v>10</v>
      </c>
      <c r="D1981" t="s">
        <v>391</v>
      </c>
      <c r="E1981" t="s">
        <v>444</v>
      </c>
      <c r="F1981" t="s">
        <v>80</v>
      </c>
      <c r="G1981" t="s">
        <v>81</v>
      </c>
      <c r="H1981">
        <v>7.5092099999999995E-2</v>
      </c>
      <c r="I1981" t="s">
        <v>1080</v>
      </c>
      <c r="J1981">
        <v>7.5092099999999995E-2</v>
      </c>
      <c r="K1981" t="s">
        <v>1364</v>
      </c>
      <c r="L1981" t="s">
        <v>1082</v>
      </c>
      <c r="M1981" t="s">
        <v>1084</v>
      </c>
      <c r="N1981">
        <v>0.158</v>
      </c>
      <c r="O1981" t="str">
        <f>B1981 &amp; E1981 &amp; D1981</f>
        <v>10EUN-964Corcoran School</v>
      </c>
      <c r="P1981">
        <v>1.2896251956521701E-4</v>
      </c>
      <c r="Q1981">
        <v>10300603</v>
      </c>
    </row>
    <row r="1982" spans="1:17" x14ac:dyDescent="0.25">
      <c r="A1982">
        <v>12736411</v>
      </c>
      <c r="B1982">
        <v>10</v>
      </c>
      <c r="D1982" t="s">
        <v>391</v>
      </c>
      <c r="E1982" t="s">
        <v>444</v>
      </c>
      <c r="F1982" t="s">
        <v>1155</v>
      </c>
      <c r="G1982" t="s">
        <v>1156</v>
      </c>
      <c r="H1982">
        <v>6.3077300000000003E-2</v>
      </c>
      <c r="I1982" t="s">
        <v>1080</v>
      </c>
      <c r="J1982">
        <v>6.3077300000000003E-2</v>
      </c>
      <c r="K1982" t="s">
        <v>1357</v>
      </c>
      <c r="L1982" t="s">
        <v>1082</v>
      </c>
      <c r="M1982" t="s">
        <v>1084</v>
      </c>
      <c r="N1982">
        <v>0.158</v>
      </c>
      <c r="O1982" t="str">
        <f>B1982 &amp; E1982 &amp; D1982</f>
        <v>10EUN-964Corcoran School</v>
      </c>
      <c r="P1982">
        <v>1.08328406521739E-4</v>
      </c>
      <c r="Q1982">
        <v>10300603</v>
      </c>
    </row>
    <row r="1983" spans="1:17" x14ac:dyDescent="0.25">
      <c r="A1983">
        <v>12736411</v>
      </c>
      <c r="B1983">
        <v>10</v>
      </c>
      <c r="D1983" t="s">
        <v>391</v>
      </c>
      <c r="E1983" t="s">
        <v>445</v>
      </c>
      <c r="F1983" t="s">
        <v>1158</v>
      </c>
      <c r="G1983" t="s">
        <v>1159</v>
      </c>
      <c r="H1983">
        <v>1.6638E-3</v>
      </c>
      <c r="I1983" t="s">
        <v>1080</v>
      </c>
      <c r="J1983">
        <v>1.6638E-3</v>
      </c>
      <c r="K1983" t="s">
        <v>1160</v>
      </c>
      <c r="L1983" t="s">
        <v>1082</v>
      </c>
      <c r="M1983" t="s">
        <v>1088</v>
      </c>
      <c r="N1983">
        <v>0.158</v>
      </c>
      <c r="O1983" t="str">
        <f>B1983 &amp; E1983 &amp; D1983</f>
        <v>10EUN-965Corcoran School</v>
      </c>
      <c r="P1983">
        <v>2.8573956521739101E-6</v>
      </c>
      <c r="Q1983">
        <v>10500206</v>
      </c>
    </row>
    <row r="1984" spans="1:17" x14ac:dyDescent="0.25">
      <c r="A1984">
        <v>12736411</v>
      </c>
      <c r="B1984">
        <v>10</v>
      </c>
      <c r="D1984" t="s">
        <v>391</v>
      </c>
      <c r="E1984" t="s">
        <v>445</v>
      </c>
      <c r="F1984" t="s">
        <v>80</v>
      </c>
      <c r="G1984" t="s">
        <v>81</v>
      </c>
      <c r="H1984">
        <v>3.0249999999999999E-2</v>
      </c>
      <c r="I1984" t="s">
        <v>1080</v>
      </c>
      <c r="J1984">
        <v>3.0249999999999999E-2</v>
      </c>
      <c r="K1984" t="s">
        <v>1081</v>
      </c>
      <c r="L1984" t="s">
        <v>1082</v>
      </c>
      <c r="M1984" t="s">
        <v>1088</v>
      </c>
      <c r="N1984">
        <v>0.158</v>
      </c>
      <c r="O1984" t="str">
        <f>B1984 &amp; E1984 &amp; D1984</f>
        <v>10EUN-965Corcoran School</v>
      </c>
      <c r="P1984">
        <v>5.19510869565217E-5</v>
      </c>
      <c r="Q1984">
        <v>10500206</v>
      </c>
    </row>
    <row r="1985" spans="1:17" x14ac:dyDescent="0.25">
      <c r="A1985">
        <v>12736411</v>
      </c>
      <c r="B1985">
        <v>10</v>
      </c>
      <c r="D1985" t="s">
        <v>391</v>
      </c>
      <c r="E1985" t="s">
        <v>445</v>
      </c>
      <c r="F1985" t="s">
        <v>1155</v>
      </c>
      <c r="G1985" t="s">
        <v>1156</v>
      </c>
      <c r="H1985">
        <v>2.5409999999999999E-2</v>
      </c>
      <c r="I1985" t="s">
        <v>1080</v>
      </c>
      <c r="J1985">
        <v>2.5409999999999999E-2</v>
      </c>
      <c r="K1985" t="s">
        <v>1157</v>
      </c>
      <c r="L1985" t="s">
        <v>1082</v>
      </c>
      <c r="M1985" t="s">
        <v>1088</v>
      </c>
      <c r="N1985">
        <v>0.158</v>
      </c>
      <c r="O1985" t="str">
        <f>B1985 &amp; E1985 &amp; D1985</f>
        <v>10EUN-965Corcoran School</v>
      </c>
      <c r="P1985">
        <v>4.3638913043478298E-5</v>
      </c>
      <c r="Q1985">
        <v>10500206</v>
      </c>
    </row>
    <row r="1986" spans="1:17" x14ac:dyDescent="0.25">
      <c r="A1986">
        <v>12736411</v>
      </c>
      <c r="B1986">
        <v>10</v>
      </c>
      <c r="D1986" t="s">
        <v>222</v>
      </c>
      <c r="E1986" t="s">
        <v>446</v>
      </c>
      <c r="F1986" t="s">
        <v>1158</v>
      </c>
      <c r="G1986" t="s">
        <v>1159</v>
      </c>
      <c r="H1986">
        <v>2.722E-4</v>
      </c>
      <c r="I1986" t="s">
        <v>1080</v>
      </c>
      <c r="J1986">
        <v>2.722E-4</v>
      </c>
      <c r="K1986" t="s">
        <v>1356</v>
      </c>
      <c r="L1986" t="s">
        <v>1082</v>
      </c>
      <c r="M1986" t="s">
        <v>1084</v>
      </c>
      <c r="N1986">
        <v>0</v>
      </c>
      <c r="O1986" t="str">
        <f>B1986 &amp; E1986 &amp; D1986</f>
        <v>10EUN-966Madison Hall</v>
      </c>
      <c r="P1986">
        <v>0</v>
      </c>
      <c r="Q1986">
        <v>10300603</v>
      </c>
    </row>
    <row r="1987" spans="1:17" x14ac:dyDescent="0.25">
      <c r="A1987">
        <v>12736411</v>
      </c>
      <c r="B1987">
        <v>10</v>
      </c>
      <c r="D1987" t="s">
        <v>222</v>
      </c>
      <c r="E1987" t="s">
        <v>446</v>
      </c>
      <c r="F1987" t="s">
        <v>80</v>
      </c>
      <c r="G1987" t="s">
        <v>81</v>
      </c>
      <c r="H1987">
        <v>4.9494999999999999E-3</v>
      </c>
      <c r="I1987" t="s">
        <v>1080</v>
      </c>
      <c r="J1987">
        <v>4.9494999999999999E-3</v>
      </c>
      <c r="K1987" t="s">
        <v>1364</v>
      </c>
      <c r="L1987" t="s">
        <v>1082</v>
      </c>
      <c r="M1987" t="s">
        <v>1084</v>
      </c>
      <c r="N1987">
        <v>0</v>
      </c>
      <c r="O1987" t="str">
        <f>B1987 &amp; E1987 &amp; D1987</f>
        <v>10EUN-966Madison Hall</v>
      </c>
      <c r="P1987">
        <v>0</v>
      </c>
      <c r="Q1987">
        <v>10300603</v>
      </c>
    </row>
    <row r="1988" spans="1:17" x14ac:dyDescent="0.25">
      <c r="A1988">
        <v>12736411</v>
      </c>
      <c r="B1988">
        <v>10</v>
      </c>
      <c r="D1988" t="s">
        <v>222</v>
      </c>
      <c r="E1988" t="s">
        <v>446</v>
      </c>
      <c r="F1988" t="s">
        <v>1155</v>
      </c>
      <c r="G1988" t="s">
        <v>1156</v>
      </c>
      <c r="H1988">
        <v>4.1576E-3</v>
      </c>
      <c r="I1988" t="s">
        <v>1080</v>
      </c>
      <c r="J1988">
        <v>4.1576E-3</v>
      </c>
      <c r="K1988" t="s">
        <v>1357</v>
      </c>
      <c r="L1988" t="s">
        <v>1082</v>
      </c>
      <c r="M1988" t="s">
        <v>1084</v>
      </c>
      <c r="N1988">
        <v>0</v>
      </c>
      <c r="O1988" t="str">
        <f>B1988 &amp; E1988 &amp; D1988</f>
        <v>10EUN-966Madison Hall</v>
      </c>
      <c r="P1988">
        <v>0</v>
      </c>
      <c r="Q1988">
        <v>10300603</v>
      </c>
    </row>
    <row r="1989" spans="1:17" x14ac:dyDescent="0.25">
      <c r="A1989">
        <v>12736411</v>
      </c>
      <c r="B1989">
        <v>10</v>
      </c>
      <c r="D1989" t="s">
        <v>226</v>
      </c>
      <c r="E1989" t="s">
        <v>447</v>
      </c>
      <c r="F1989" t="s">
        <v>1158</v>
      </c>
      <c r="G1989" t="s">
        <v>1159</v>
      </c>
      <c r="H1989">
        <v>5.8759999999999997E-4</v>
      </c>
      <c r="I1989" t="s">
        <v>1080</v>
      </c>
      <c r="J1989">
        <v>5.8759999999999997E-4</v>
      </c>
      <c r="K1989" t="s">
        <v>1356</v>
      </c>
      <c r="L1989" t="s">
        <v>1082</v>
      </c>
      <c r="M1989" t="s">
        <v>1084</v>
      </c>
      <c r="N1989">
        <v>1.7000000000000001E-2</v>
      </c>
      <c r="O1989" t="str">
        <f>B1989 &amp; E1989 &amp; D1989</f>
        <v>10EUN-967Strong Hall</v>
      </c>
      <c r="P1989">
        <v>1.08578260869565E-7</v>
      </c>
      <c r="Q1989">
        <v>10300603</v>
      </c>
    </row>
    <row r="1990" spans="1:17" x14ac:dyDescent="0.25">
      <c r="A1990">
        <v>12736411</v>
      </c>
      <c r="B1990">
        <v>10</v>
      </c>
      <c r="D1990" t="s">
        <v>226</v>
      </c>
      <c r="E1990" t="s">
        <v>447</v>
      </c>
      <c r="F1990" t="s">
        <v>80</v>
      </c>
      <c r="G1990" t="s">
        <v>81</v>
      </c>
      <c r="H1990">
        <v>1.06827E-2</v>
      </c>
      <c r="I1990" t="s">
        <v>1080</v>
      </c>
      <c r="J1990">
        <v>1.06827E-2</v>
      </c>
      <c r="K1990" t="s">
        <v>1364</v>
      </c>
      <c r="L1990" t="s">
        <v>1082</v>
      </c>
      <c r="M1990" t="s">
        <v>1084</v>
      </c>
      <c r="N1990">
        <v>1.7000000000000001E-2</v>
      </c>
      <c r="O1990" t="str">
        <f>B1990 &amp; E1990 &amp; D1990</f>
        <v>10EUN-967Strong Hall</v>
      </c>
      <c r="P1990">
        <v>1.9739771739130399E-6</v>
      </c>
      <c r="Q1990">
        <v>10300603</v>
      </c>
    </row>
    <row r="1991" spans="1:17" x14ac:dyDescent="0.25">
      <c r="A1991">
        <v>12736411</v>
      </c>
      <c r="B1991">
        <v>10</v>
      </c>
      <c r="D1991" t="s">
        <v>226</v>
      </c>
      <c r="E1991" t="s">
        <v>447</v>
      </c>
      <c r="F1991" t="s">
        <v>1155</v>
      </c>
      <c r="G1991" t="s">
        <v>1156</v>
      </c>
      <c r="H1991">
        <v>8.9735000000000006E-3</v>
      </c>
      <c r="I1991" t="s">
        <v>1080</v>
      </c>
      <c r="J1991">
        <v>8.9735000000000006E-3</v>
      </c>
      <c r="K1991" t="s">
        <v>1357</v>
      </c>
      <c r="L1991" t="s">
        <v>1082</v>
      </c>
      <c r="M1991" t="s">
        <v>1084</v>
      </c>
      <c r="N1991">
        <v>1.7000000000000001E-2</v>
      </c>
      <c r="O1991" t="str">
        <f>B1991 &amp; E1991 &amp; D1991</f>
        <v>10EUN-967Strong Hall</v>
      </c>
      <c r="P1991">
        <v>1.65814673913044E-6</v>
      </c>
      <c r="Q1991">
        <v>10300603</v>
      </c>
    </row>
    <row r="1992" spans="1:17" x14ac:dyDescent="0.25">
      <c r="A1992">
        <v>12736411</v>
      </c>
      <c r="B1992">
        <v>10</v>
      </c>
      <c r="D1992" t="s">
        <v>415</v>
      </c>
      <c r="E1992" t="s">
        <v>448</v>
      </c>
      <c r="F1992" t="s">
        <v>1158</v>
      </c>
      <c r="G1992" t="s">
        <v>1159</v>
      </c>
      <c r="H1992">
        <v>1.2947E-3</v>
      </c>
      <c r="I1992" t="s">
        <v>1080</v>
      </c>
      <c r="J1992">
        <v>1.2947E-3</v>
      </c>
      <c r="K1992" t="s">
        <v>1356</v>
      </c>
      <c r="L1992" t="s">
        <v>1082</v>
      </c>
      <c r="M1992" t="s">
        <v>1084</v>
      </c>
      <c r="N1992">
        <v>0</v>
      </c>
      <c r="O1992" t="str">
        <f>B1992 &amp; E1992 &amp; D1992</f>
        <v>10EUN-970Thurston Hall</v>
      </c>
      <c r="P1992">
        <v>0</v>
      </c>
      <c r="Q1992">
        <v>10300603</v>
      </c>
    </row>
    <row r="1993" spans="1:17" x14ac:dyDescent="0.25">
      <c r="A1993">
        <v>12736411</v>
      </c>
      <c r="B1993">
        <v>10</v>
      </c>
      <c r="D1993" t="s">
        <v>415</v>
      </c>
      <c r="E1993" t="s">
        <v>448</v>
      </c>
      <c r="F1993" t="s">
        <v>80</v>
      </c>
      <c r="G1993" t="s">
        <v>81</v>
      </c>
      <c r="H1993">
        <v>2.35404E-2</v>
      </c>
      <c r="I1993" t="s">
        <v>1080</v>
      </c>
      <c r="J1993">
        <v>2.35404E-2</v>
      </c>
      <c r="K1993" t="s">
        <v>1364</v>
      </c>
      <c r="L1993" t="s">
        <v>1082</v>
      </c>
      <c r="M1993" t="s">
        <v>1084</v>
      </c>
      <c r="N1993">
        <v>0</v>
      </c>
      <c r="O1993" t="str">
        <f>B1993 &amp; E1993 &amp; D1993</f>
        <v>10EUN-970Thurston Hall</v>
      </c>
      <c r="P1993">
        <v>0</v>
      </c>
      <c r="Q1993">
        <v>10300603</v>
      </c>
    </row>
    <row r="1994" spans="1:17" x14ac:dyDescent="0.25">
      <c r="A1994">
        <v>12736411</v>
      </c>
      <c r="B1994">
        <v>10</v>
      </c>
      <c r="D1994" t="s">
        <v>415</v>
      </c>
      <c r="E1994" t="s">
        <v>448</v>
      </c>
      <c r="F1994" t="s">
        <v>1155</v>
      </c>
      <c r="G1994" t="s">
        <v>1156</v>
      </c>
      <c r="H1994">
        <v>1.9774E-2</v>
      </c>
      <c r="I1994" t="s">
        <v>1080</v>
      </c>
      <c r="J1994">
        <v>1.9774E-2</v>
      </c>
      <c r="K1994" t="s">
        <v>1357</v>
      </c>
      <c r="L1994" t="s">
        <v>1082</v>
      </c>
      <c r="M1994" t="s">
        <v>1084</v>
      </c>
      <c r="N1994">
        <v>0</v>
      </c>
      <c r="O1994" t="str">
        <f>B1994 &amp; E1994 &amp; D1994</f>
        <v>10EUN-970Thurston Hall</v>
      </c>
      <c r="P1994">
        <v>0</v>
      </c>
      <c r="Q1994">
        <v>10300603</v>
      </c>
    </row>
    <row r="1995" spans="1:17" x14ac:dyDescent="0.25">
      <c r="A1995">
        <v>12736411</v>
      </c>
      <c r="B1995">
        <v>10</v>
      </c>
      <c r="D1995" t="s">
        <v>415</v>
      </c>
      <c r="E1995" t="s">
        <v>449</v>
      </c>
      <c r="F1995" t="s">
        <v>1158</v>
      </c>
      <c r="G1995" t="s">
        <v>1159</v>
      </c>
      <c r="H1995">
        <v>1.2947E-3</v>
      </c>
      <c r="I1995" t="s">
        <v>1080</v>
      </c>
      <c r="J1995">
        <v>1.2947E-3</v>
      </c>
      <c r="K1995" t="s">
        <v>1356</v>
      </c>
      <c r="L1995" t="s">
        <v>1082</v>
      </c>
      <c r="M1995" t="s">
        <v>1084</v>
      </c>
      <c r="N1995">
        <v>0</v>
      </c>
      <c r="O1995" t="str">
        <f>B1995 &amp; E1995 &amp; D1995</f>
        <v>10EUN-971Thurston Hall</v>
      </c>
      <c r="P1995">
        <v>0</v>
      </c>
      <c r="Q1995">
        <v>10300603</v>
      </c>
    </row>
    <row r="1996" spans="1:17" x14ac:dyDescent="0.25">
      <c r="A1996">
        <v>12736411</v>
      </c>
      <c r="B1996">
        <v>10</v>
      </c>
      <c r="D1996" t="s">
        <v>415</v>
      </c>
      <c r="E1996" t="s">
        <v>449</v>
      </c>
      <c r="F1996" t="s">
        <v>80</v>
      </c>
      <c r="G1996" t="s">
        <v>81</v>
      </c>
      <c r="H1996">
        <v>2.35404E-2</v>
      </c>
      <c r="I1996" t="s">
        <v>1080</v>
      </c>
      <c r="J1996">
        <v>2.35404E-2</v>
      </c>
      <c r="K1996" t="s">
        <v>1364</v>
      </c>
      <c r="L1996" t="s">
        <v>1082</v>
      </c>
      <c r="M1996" t="s">
        <v>1084</v>
      </c>
      <c r="N1996">
        <v>0</v>
      </c>
      <c r="O1996" t="str">
        <f>B1996 &amp; E1996 &amp; D1996</f>
        <v>10EUN-971Thurston Hall</v>
      </c>
      <c r="P1996">
        <v>0</v>
      </c>
      <c r="Q1996">
        <v>10300603</v>
      </c>
    </row>
    <row r="1997" spans="1:17" x14ac:dyDescent="0.25">
      <c r="A1997">
        <v>12736411</v>
      </c>
      <c r="B1997">
        <v>10</v>
      </c>
      <c r="D1997" t="s">
        <v>415</v>
      </c>
      <c r="E1997" t="s">
        <v>449</v>
      </c>
      <c r="F1997" t="s">
        <v>1155</v>
      </c>
      <c r="G1997" t="s">
        <v>1156</v>
      </c>
      <c r="H1997">
        <v>1.9774E-2</v>
      </c>
      <c r="I1997" t="s">
        <v>1080</v>
      </c>
      <c r="J1997">
        <v>1.9774E-2</v>
      </c>
      <c r="K1997" t="s">
        <v>1357</v>
      </c>
      <c r="L1997" t="s">
        <v>1082</v>
      </c>
      <c r="M1997" t="s">
        <v>1084</v>
      </c>
      <c r="N1997">
        <v>0</v>
      </c>
      <c r="O1997" t="str">
        <f>B1997 &amp; E1997 &amp; D1997</f>
        <v>10EUN-971Thurston Hall</v>
      </c>
      <c r="P1997">
        <v>0</v>
      </c>
      <c r="Q1997">
        <v>10300603</v>
      </c>
    </row>
    <row r="1998" spans="1:17" x14ac:dyDescent="0.25">
      <c r="A1998">
        <v>12736411</v>
      </c>
      <c r="B1998">
        <v>10</v>
      </c>
      <c r="D1998" t="s">
        <v>415</v>
      </c>
      <c r="E1998" t="s">
        <v>450</v>
      </c>
      <c r="F1998" t="s">
        <v>1158</v>
      </c>
      <c r="G1998" t="s">
        <v>1159</v>
      </c>
      <c r="H1998">
        <v>1.2947E-3</v>
      </c>
      <c r="I1998" t="s">
        <v>1080</v>
      </c>
      <c r="J1998">
        <v>1.2947E-3</v>
      </c>
      <c r="K1998" t="s">
        <v>1356</v>
      </c>
      <c r="L1998" t="s">
        <v>1082</v>
      </c>
      <c r="M1998" t="s">
        <v>1084</v>
      </c>
      <c r="N1998">
        <v>0</v>
      </c>
      <c r="O1998" t="str">
        <f>B1998 &amp; E1998 &amp; D1998</f>
        <v>10EUN-972Thurston Hall</v>
      </c>
      <c r="P1998">
        <v>0</v>
      </c>
      <c r="Q1998">
        <v>10300603</v>
      </c>
    </row>
    <row r="1999" spans="1:17" x14ac:dyDescent="0.25">
      <c r="A1999">
        <v>12736411</v>
      </c>
      <c r="B1999">
        <v>10</v>
      </c>
      <c r="D1999" t="s">
        <v>415</v>
      </c>
      <c r="E1999" t="s">
        <v>450</v>
      </c>
      <c r="F1999" t="s">
        <v>80</v>
      </c>
      <c r="G1999" t="s">
        <v>81</v>
      </c>
      <c r="H1999">
        <v>2.35404E-2</v>
      </c>
      <c r="I1999" t="s">
        <v>1080</v>
      </c>
      <c r="J1999">
        <v>2.35404E-2</v>
      </c>
      <c r="K1999" t="s">
        <v>1364</v>
      </c>
      <c r="L1999" t="s">
        <v>1082</v>
      </c>
      <c r="M1999" t="s">
        <v>1084</v>
      </c>
      <c r="N1999">
        <v>0</v>
      </c>
      <c r="O1999" t="str">
        <f>B1999 &amp; E1999 &amp; D1999</f>
        <v>10EUN-972Thurston Hall</v>
      </c>
      <c r="P1999">
        <v>0</v>
      </c>
      <c r="Q1999">
        <v>10300603</v>
      </c>
    </row>
    <row r="2000" spans="1:17" x14ac:dyDescent="0.25">
      <c r="A2000">
        <v>12736411</v>
      </c>
      <c r="B2000">
        <v>10</v>
      </c>
      <c r="D2000" t="s">
        <v>415</v>
      </c>
      <c r="E2000" t="s">
        <v>450</v>
      </c>
      <c r="F2000" t="s">
        <v>1155</v>
      </c>
      <c r="G2000" t="s">
        <v>1156</v>
      </c>
      <c r="H2000">
        <v>1.9774E-2</v>
      </c>
      <c r="I2000" t="s">
        <v>1080</v>
      </c>
      <c r="J2000">
        <v>1.9774E-2</v>
      </c>
      <c r="K2000" t="s">
        <v>1357</v>
      </c>
      <c r="L2000" t="s">
        <v>1082</v>
      </c>
      <c r="M2000" t="s">
        <v>1084</v>
      </c>
      <c r="N2000">
        <v>0</v>
      </c>
      <c r="O2000" t="str">
        <f>B2000 &amp; E2000 &amp; D2000</f>
        <v>10EUN-972Thurston Hall</v>
      </c>
      <c r="P2000">
        <v>0</v>
      </c>
      <c r="Q2000">
        <v>10300603</v>
      </c>
    </row>
    <row r="2001" spans="1:17" x14ac:dyDescent="0.25">
      <c r="A2001">
        <v>12736411</v>
      </c>
      <c r="B2001">
        <v>10</v>
      </c>
      <c r="D2001" t="s">
        <v>415</v>
      </c>
      <c r="E2001" t="s">
        <v>451</v>
      </c>
      <c r="F2001" t="s">
        <v>1158</v>
      </c>
      <c r="G2001" t="s">
        <v>1159</v>
      </c>
      <c r="H2001">
        <v>1.2947E-3</v>
      </c>
      <c r="I2001" t="s">
        <v>1080</v>
      </c>
      <c r="J2001">
        <v>1.2947E-3</v>
      </c>
      <c r="K2001" t="s">
        <v>1356</v>
      </c>
      <c r="L2001" t="s">
        <v>1082</v>
      </c>
      <c r="M2001" t="s">
        <v>1084</v>
      </c>
      <c r="N2001">
        <v>0</v>
      </c>
      <c r="O2001" t="str">
        <f>B2001 &amp; E2001 &amp; D2001</f>
        <v>10EUN-973Thurston Hall</v>
      </c>
      <c r="P2001">
        <v>0</v>
      </c>
      <c r="Q2001">
        <v>10300603</v>
      </c>
    </row>
    <row r="2002" spans="1:17" x14ac:dyDescent="0.25">
      <c r="A2002">
        <v>12736411</v>
      </c>
      <c r="B2002">
        <v>10</v>
      </c>
      <c r="D2002" t="s">
        <v>415</v>
      </c>
      <c r="E2002" t="s">
        <v>451</v>
      </c>
      <c r="F2002" t="s">
        <v>80</v>
      </c>
      <c r="G2002" t="s">
        <v>81</v>
      </c>
      <c r="H2002">
        <v>2.35404E-2</v>
      </c>
      <c r="I2002" t="s">
        <v>1080</v>
      </c>
      <c r="J2002">
        <v>2.35404E-2</v>
      </c>
      <c r="K2002" t="s">
        <v>1364</v>
      </c>
      <c r="L2002" t="s">
        <v>1082</v>
      </c>
      <c r="M2002" t="s">
        <v>1084</v>
      </c>
      <c r="N2002">
        <v>0</v>
      </c>
      <c r="O2002" t="str">
        <f>B2002 &amp; E2002 &amp; D2002</f>
        <v>10EUN-973Thurston Hall</v>
      </c>
      <c r="P2002">
        <v>0</v>
      </c>
      <c r="Q2002">
        <v>10300603</v>
      </c>
    </row>
    <row r="2003" spans="1:17" x14ac:dyDescent="0.25">
      <c r="A2003">
        <v>12736411</v>
      </c>
      <c r="B2003">
        <v>10</v>
      </c>
      <c r="D2003" t="s">
        <v>415</v>
      </c>
      <c r="E2003" t="s">
        <v>451</v>
      </c>
      <c r="F2003" t="s">
        <v>1155</v>
      </c>
      <c r="G2003" t="s">
        <v>1156</v>
      </c>
      <c r="H2003">
        <v>1.9774E-2</v>
      </c>
      <c r="I2003" t="s">
        <v>1080</v>
      </c>
      <c r="J2003">
        <v>1.9774E-2</v>
      </c>
      <c r="K2003" t="s">
        <v>1357</v>
      </c>
      <c r="L2003" t="s">
        <v>1082</v>
      </c>
      <c r="M2003" t="s">
        <v>1084</v>
      </c>
      <c r="N2003">
        <v>0</v>
      </c>
      <c r="O2003" t="str">
        <f>B2003 &amp; E2003 &amp; D2003</f>
        <v>10EUN-973Thurston Hall</v>
      </c>
      <c r="P2003">
        <v>0</v>
      </c>
      <c r="Q2003">
        <v>10300603</v>
      </c>
    </row>
    <row r="2004" spans="1:17" x14ac:dyDescent="0.25">
      <c r="A2004">
        <v>12736411</v>
      </c>
      <c r="B2004">
        <v>10</v>
      </c>
      <c r="D2004" t="s">
        <v>415</v>
      </c>
      <c r="E2004" t="s">
        <v>452</v>
      </c>
      <c r="F2004" t="s">
        <v>1158</v>
      </c>
      <c r="G2004" t="s">
        <v>1159</v>
      </c>
      <c r="H2004">
        <v>1.4797E-3</v>
      </c>
      <c r="I2004" t="s">
        <v>1080</v>
      </c>
      <c r="J2004">
        <v>1.4797E-3</v>
      </c>
      <c r="K2004" t="s">
        <v>1356</v>
      </c>
      <c r="L2004" t="s">
        <v>1082</v>
      </c>
      <c r="M2004" t="s">
        <v>1084</v>
      </c>
      <c r="N2004">
        <v>0</v>
      </c>
      <c r="O2004" t="str">
        <f>B2004 &amp; E2004 &amp; D2004</f>
        <v>10EUN-974Thurston Hall</v>
      </c>
      <c r="P2004">
        <v>0</v>
      </c>
      <c r="Q2004">
        <v>10300603</v>
      </c>
    </row>
    <row r="2005" spans="1:17" x14ac:dyDescent="0.25">
      <c r="A2005">
        <v>12736411</v>
      </c>
      <c r="B2005">
        <v>10</v>
      </c>
      <c r="D2005" t="s">
        <v>415</v>
      </c>
      <c r="E2005" t="s">
        <v>452</v>
      </c>
      <c r="F2005" t="s">
        <v>80</v>
      </c>
      <c r="G2005" t="s">
        <v>81</v>
      </c>
      <c r="H2005">
        <v>2.6903300000000002E-2</v>
      </c>
      <c r="I2005" t="s">
        <v>1080</v>
      </c>
      <c r="J2005">
        <v>2.6903300000000002E-2</v>
      </c>
      <c r="K2005" t="s">
        <v>1364</v>
      </c>
      <c r="L2005" t="s">
        <v>1082</v>
      </c>
      <c r="M2005" t="s">
        <v>1084</v>
      </c>
      <c r="N2005">
        <v>0</v>
      </c>
      <c r="O2005" t="str">
        <f>B2005 &amp; E2005 &amp; D2005</f>
        <v>10EUN-974Thurston Hall</v>
      </c>
      <c r="P2005">
        <v>0</v>
      </c>
      <c r="Q2005">
        <v>10300603</v>
      </c>
    </row>
    <row r="2006" spans="1:17" x14ac:dyDescent="0.25">
      <c r="A2006">
        <v>12736411</v>
      </c>
      <c r="B2006">
        <v>10</v>
      </c>
      <c r="D2006" t="s">
        <v>415</v>
      </c>
      <c r="E2006" t="s">
        <v>452</v>
      </c>
      <c r="F2006" t="s">
        <v>1155</v>
      </c>
      <c r="G2006" t="s">
        <v>1156</v>
      </c>
      <c r="H2006">
        <v>2.2598799999999999E-2</v>
      </c>
      <c r="I2006" t="s">
        <v>1080</v>
      </c>
      <c r="J2006">
        <v>2.2598799999999999E-2</v>
      </c>
      <c r="K2006" t="s">
        <v>1357</v>
      </c>
      <c r="L2006" t="s">
        <v>1082</v>
      </c>
      <c r="M2006" t="s">
        <v>1084</v>
      </c>
      <c r="N2006">
        <v>0</v>
      </c>
      <c r="O2006" t="str">
        <f>B2006 &amp; E2006 &amp; D2006</f>
        <v>10EUN-974Thurston Hall</v>
      </c>
      <c r="P2006">
        <v>0</v>
      </c>
      <c r="Q2006">
        <v>10300603</v>
      </c>
    </row>
    <row r="2007" spans="1:17" x14ac:dyDescent="0.25">
      <c r="A2007">
        <v>12736411</v>
      </c>
      <c r="B2007">
        <v>10</v>
      </c>
      <c r="D2007" t="s">
        <v>453</v>
      </c>
      <c r="E2007" t="s">
        <v>454</v>
      </c>
      <c r="F2007" t="s">
        <v>1158</v>
      </c>
      <c r="G2007" t="s">
        <v>1159</v>
      </c>
      <c r="H2007">
        <v>1.5019999999999999E-4</v>
      </c>
      <c r="I2007" t="s">
        <v>1080</v>
      </c>
      <c r="J2007">
        <v>1.5019999999999999E-4</v>
      </c>
      <c r="K2007" t="s">
        <v>1356</v>
      </c>
      <c r="L2007" t="s">
        <v>1082</v>
      </c>
      <c r="M2007" t="s">
        <v>1084</v>
      </c>
      <c r="N2007">
        <v>1.0999999999999999E-2</v>
      </c>
      <c r="O2007" t="str">
        <f>B2007 &amp; E2007 &amp; D2007</f>
        <v>10EUN-975JBKO Hall</v>
      </c>
      <c r="P2007">
        <v>1.7958695652173899E-8</v>
      </c>
      <c r="Q2007">
        <v>10300603</v>
      </c>
    </row>
    <row r="2008" spans="1:17" x14ac:dyDescent="0.25">
      <c r="A2008">
        <v>12736411</v>
      </c>
      <c r="B2008">
        <v>10</v>
      </c>
      <c r="D2008" t="s">
        <v>453</v>
      </c>
      <c r="E2008" t="s">
        <v>454</v>
      </c>
      <c r="F2008" t="s">
        <v>80</v>
      </c>
      <c r="G2008" t="s">
        <v>81</v>
      </c>
      <c r="H2008">
        <v>2.7309000000000001E-3</v>
      </c>
      <c r="I2008" t="s">
        <v>1080</v>
      </c>
      <c r="J2008">
        <v>2.7309000000000001E-3</v>
      </c>
      <c r="K2008" t="s">
        <v>1364</v>
      </c>
      <c r="L2008" t="s">
        <v>1082</v>
      </c>
      <c r="M2008" t="s">
        <v>1084</v>
      </c>
      <c r="N2008">
        <v>1.0999999999999999E-2</v>
      </c>
      <c r="O2008" t="str">
        <f>B2008 &amp; E2008 &amp; D2008</f>
        <v>10EUN-975JBKO Hall</v>
      </c>
      <c r="P2008">
        <v>3.2652065217391299E-7</v>
      </c>
      <c r="Q2008">
        <v>10300603</v>
      </c>
    </row>
    <row r="2009" spans="1:17" x14ac:dyDescent="0.25">
      <c r="A2009">
        <v>12736411</v>
      </c>
      <c r="B2009">
        <v>10</v>
      </c>
      <c r="D2009" t="s">
        <v>453</v>
      </c>
      <c r="E2009" t="s">
        <v>454</v>
      </c>
      <c r="F2009" t="s">
        <v>1155</v>
      </c>
      <c r="G2009" t="s">
        <v>1156</v>
      </c>
      <c r="H2009">
        <v>2.2939000000000002E-3</v>
      </c>
      <c r="I2009" t="s">
        <v>1080</v>
      </c>
      <c r="J2009">
        <v>2.2939000000000002E-3</v>
      </c>
      <c r="K2009" t="s">
        <v>1357</v>
      </c>
      <c r="L2009" t="s">
        <v>1082</v>
      </c>
      <c r="M2009" t="s">
        <v>1084</v>
      </c>
      <c r="N2009">
        <v>1.0999999999999999E-2</v>
      </c>
      <c r="O2009" t="str">
        <f>B2009 &amp; E2009 &amp; D2009</f>
        <v>10EUN-975JBKO Hall</v>
      </c>
      <c r="P2009">
        <v>2.7427065217391298E-7</v>
      </c>
      <c r="Q2009">
        <v>10300603</v>
      </c>
    </row>
    <row r="2010" spans="1:17" x14ac:dyDescent="0.25">
      <c r="A2010">
        <v>12736411</v>
      </c>
      <c r="B2010">
        <v>10</v>
      </c>
      <c r="D2010" t="s">
        <v>455</v>
      </c>
      <c r="E2010" t="s">
        <v>456</v>
      </c>
      <c r="F2010" t="s">
        <v>1158</v>
      </c>
      <c r="G2010" t="s">
        <v>1159</v>
      </c>
      <c r="H2010">
        <v>8.1699999999999994E-5</v>
      </c>
      <c r="I2010" t="s">
        <v>1080</v>
      </c>
      <c r="J2010">
        <v>8.1699999999999994E-5</v>
      </c>
      <c r="K2010" t="s">
        <v>1356</v>
      </c>
      <c r="L2010" t="s">
        <v>1082</v>
      </c>
      <c r="M2010" t="s">
        <v>1084</v>
      </c>
      <c r="N2010">
        <v>0.20100000000000001</v>
      </c>
      <c r="O2010" t="str">
        <f>B2010 &amp; E2010 &amp; D2010</f>
        <v>10EUN-976Munson Hall</v>
      </c>
      <c r="P2010">
        <v>1.7849673913043499E-7</v>
      </c>
      <c r="Q2010">
        <v>10300603</v>
      </c>
    </row>
    <row r="2011" spans="1:17" x14ac:dyDescent="0.25">
      <c r="A2011">
        <v>12736411</v>
      </c>
      <c r="B2011">
        <v>10</v>
      </c>
      <c r="D2011" t="s">
        <v>455</v>
      </c>
      <c r="E2011" t="s">
        <v>456</v>
      </c>
      <c r="F2011" t="s">
        <v>80</v>
      </c>
      <c r="G2011" t="s">
        <v>81</v>
      </c>
      <c r="H2011">
        <v>1.4858E-3</v>
      </c>
      <c r="I2011" t="s">
        <v>1080</v>
      </c>
      <c r="J2011">
        <v>1.4858E-3</v>
      </c>
      <c r="K2011" t="s">
        <v>1364</v>
      </c>
      <c r="L2011" t="s">
        <v>1082</v>
      </c>
      <c r="M2011" t="s">
        <v>1084</v>
      </c>
      <c r="N2011">
        <v>0.20100000000000001</v>
      </c>
      <c r="O2011" t="str">
        <f>B2011 &amp; E2011 &amp; D2011</f>
        <v>10EUN-976Munson Hall</v>
      </c>
      <c r="P2011">
        <v>3.2461499999999998E-6</v>
      </c>
      <c r="Q2011">
        <v>10300603</v>
      </c>
    </row>
    <row r="2012" spans="1:17" x14ac:dyDescent="0.25">
      <c r="A2012">
        <v>12736411</v>
      </c>
      <c r="B2012">
        <v>10</v>
      </c>
      <c r="D2012" t="s">
        <v>455</v>
      </c>
      <c r="E2012" t="s">
        <v>456</v>
      </c>
      <c r="F2012" t="s">
        <v>1155</v>
      </c>
      <c r="G2012" t="s">
        <v>1156</v>
      </c>
      <c r="H2012">
        <v>1.2481E-3</v>
      </c>
      <c r="I2012" t="s">
        <v>1080</v>
      </c>
      <c r="J2012">
        <v>1.2481E-3</v>
      </c>
      <c r="K2012" t="s">
        <v>1357</v>
      </c>
      <c r="L2012" t="s">
        <v>1082</v>
      </c>
      <c r="M2012" t="s">
        <v>1084</v>
      </c>
      <c r="N2012">
        <v>0.20100000000000001</v>
      </c>
      <c r="O2012" t="str">
        <f>B2012 &amp; E2012 &amp; D2012</f>
        <v>10EUN-976Munson Hall</v>
      </c>
      <c r="P2012">
        <v>2.7268271739130402E-6</v>
      </c>
      <c r="Q2012">
        <v>10300603</v>
      </c>
    </row>
    <row r="2013" spans="1:17" x14ac:dyDescent="0.25">
      <c r="A2013">
        <v>12736411</v>
      </c>
      <c r="B2013">
        <v>10</v>
      </c>
      <c r="D2013" t="s">
        <v>78</v>
      </c>
      <c r="E2013" t="s">
        <v>457</v>
      </c>
      <c r="F2013" t="s">
        <v>1158</v>
      </c>
      <c r="G2013" t="s">
        <v>1159</v>
      </c>
      <c r="H2013">
        <v>8.3599999999999994E-3</v>
      </c>
      <c r="I2013" t="s">
        <v>1080</v>
      </c>
      <c r="J2013">
        <v>8.3599999999999994E-3</v>
      </c>
      <c r="K2013" t="s">
        <v>1160</v>
      </c>
      <c r="L2013" t="s">
        <v>1082</v>
      </c>
      <c r="M2013" t="s">
        <v>1088</v>
      </c>
      <c r="N2013">
        <v>0.25</v>
      </c>
      <c r="O2013" t="str">
        <f>B2013 &amp; E2013 &amp; D2013</f>
        <v>10Misc Activities1</v>
      </c>
      <c r="P2013">
        <v>2.27173913043478E-5</v>
      </c>
      <c r="Q2013">
        <v>30201311</v>
      </c>
    </row>
    <row r="2014" spans="1:17" x14ac:dyDescent="0.25">
      <c r="A2014">
        <v>12736411</v>
      </c>
      <c r="B2014">
        <v>10</v>
      </c>
      <c r="D2014" t="s">
        <v>78</v>
      </c>
      <c r="E2014" t="s">
        <v>457</v>
      </c>
      <c r="F2014" t="s">
        <v>80</v>
      </c>
      <c r="G2014" t="s">
        <v>81</v>
      </c>
      <c r="H2014">
        <v>0.14288000000000001</v>
      </c>
      <c r="I2014" t="s">
        <v>1080</v>
      </c>
      <c r="J2014">
        <v>0.14288000000000001</v>
      </c>
      <c r="K2014" t="s">
        <v>1195</v>
      </c>
      <c r="L2014" t="s">
        <v>1082</v>
      </c>
      <c r="M2014" t="s">
        <v>1088</v>
      </c>
      <c r="N2014">
        <v>0.25</v>
      </c>
      <c r="O2014" t="str">
        <f>B2014 &amp; E2014 &amp; D2014</f>
        <v>10Misc Activities1</v>
      </c>
      <c r="P2014">
        <v>3.88260869565217E-4</v>
      </c>
      <c r="Q2014">
        <v>30201311</v>
      </c>
    </row>
    <row r="2015" spans="1:17" x14ac:dyDescent="0.25">
      <c r="A2015">
        <v>12736411</v>
      </c>
      <c r="B2015">
        <v>10</v>
      </c>
      <c r="D2015" t="s">
        <v>78</v>
      </c>
      <c r="E2015" t="s">
        <v>457</v>
      </c>
      <c r="F2015" t="s">
        <v>1155</v>
      </c>
      <c r="G2015" t="s">
        <v>1156</v>
      </c>
      <c r="H2015">
        <v>6.08E-2</v>
      </c>
      <c r="I2015" t="s">
        <v>1080</v>
      </c>
      <c r="J2015">
        <v>6.08E-2</v>
      </c>
      <c r="K2015" t="s">
        <v>1196</v>
      </c>
      <c r="L2015" t="s">
        <v>1082</v>
      </c>
      <c r="M2015" t="s">
        <v>1088</v>
      </c>
      <c r="N2015">
        <v>0.25</v>
      </c>
      <c r="O2015" t="str">
        <f>B2015 &amp; E2015 &amp; D2015</f>
        <v>10Misc Activities1</v>
      </c>
      <c r="P2015">
        <v>1.65217391304348E-4</v>
      </c>
      <c r="Q2015">
        <v>30201311</v>
      </c>
    </row>
    <row r="2016" spans="1:17" x14ac:dyDescent="0.25">
      <c r="A2016">
        <v>12617811</v>
      </c>
      <c r="B2016">
        <v>8001</v>
      </c>
      <c r="D2016" t="s">
        <v>78</v>
      </c>
      <c r="E2016" t="s">
        <v>78</v>
      </c>
      <c r="F2016" t="s">
        <v>1155</v>
      </c>
      <c r="G2016" t="s">
        <v>1156</v>
      </c>
      <c r="H2016">
        <v>2.05014E-4</v>
      </c>
      <c r="I2016" t="s">
        <v>1080</v>
      </c>
      <c r="J2016">
        <v>2.05014E-4</v>
      </c>
      <c r="K2016" t="s">
        <v>1450</v>
      </c>
      <c r="L2016" t="s">
        <v>1082</v>
      </c>
      <c r="M2016" t="s">
        <v>1091</v>
      </c>
      <c r="N2016">
        <v>0</v>
      </c>
      <c r="O2016" t="str">
        <f>B2016 &amp; E2016 &amp; D2016</f>
        <v>800111</v>
      </c>
      <c r="P2016">
        <v>0</v>
      </c>
      <c r="Q2016">
        <v>10300602</v>
      </c>
    </row>
    <row r="2017" spans="1:17" x14ac:dyDescent="0.25">
      <c r="A2017">
        <v>12617811</v>
      </c>
      <c r="B2017">
        <v>8001</v>
      </c>
      <c r="D2017" t="s">
        <v>78</v>
      </c>
      <c r="E2017" t="s">
        <v>78</v>
      </c>
      <c r="F2017" t="s">
        <v>1158</v>
      </c>
      <c r="G2017" t="s">
        <v>1159</v>
      </c>
      <c r="H2017">
        <v>9.59E-4</v>
      </c>
      <c r="I2017" t="s">
        <v>1080</v>
      </c>
      <c r="J2017">
        <v>9.59E-4</v>
      </c>
      <c r="K2017" t="s">
        <v>1451</v>
      </c>
      <c r="L2017" t="s">
        <v>1082</v>
      </c>
      <c r="M2017" t="s">
        <v>1091</v>
      </c>
      <c r="N2017">
        <v>0</v>
      </c>
      <c r="O2017" t="str">
        <f>B2017 &amp; E2017 &amp; D2017</f>
        <v>800111</v>
      </c>
      <c r="P2017">
        <v>0</v>
      </c>
      <c r="Q2017">
        <v>10300602</v>
      </c>
    </row>
    <row r="2018" spans="1:17" x14ac:dyDescent="0.25">
      <c r="A2018">
        <v>12617811</v>
      </c>
      <c r="B2018">
        <v>8001</v>
      </c>
      <c r="D2018" t="s">
        <v>83</v>
      </c>
      <c r="E2018" t="s">
        <v>78</v>
      </c>
      <c r="F2018" t="s">
        <v>1155</v>
      </c>
      <c r="G2018" t="s">
        <v>1156</v>
      </c>
      <c r="H2018">
        <v>6.4499999999999996E-5</v>
      </c>
      <c r="I2018" t="s">
        <v>1080</v>
      </c>
      <c r="J2018">
        <v>6.4499999999999996E-5</v>
      </c>
      <c r="K2018" t="s">
        <v>1452</v>
      </c>
      <c r="L2018" t="s">
        <v>1082</v>
      </c>
      <c r="M2018" t="s">
        <v>1091</v>
      </c>
      <c r="N2018">
        <v>5.0000000000000001E-3</v>
      </c>
      <c r="O2018" t="str">
        <f>B2018 &amp; E2018 &amp; D2018</f>
        <v>800112</v>
      </c>
      <c r="P2018">
        <v>3.5054347826086999E-9</v>
      </c>
      <c r="Q2018">
        <v>10300502</v>
      </c>
    </row>
    <row r="2019" spans="1:17" x14ac:dyDescent="0.25">
      <c r="A2019">
        <v>12617811</v>
      </c>
      <c r="B2019">
        <v>8001</v>
      </c>
      <c r="D2019" t="s">
        <v>83</v>
      </c>
      <c r="E2019" t="s">
        <v>78</v>
      </c>
      <c r="F2019" t="s">
        <v>1158</v>
      </c>
      <c r="G2019" t="s">
        <v>1159</v>
      </c>
      <c r="H2019">
        <v>1.42E-5</v>
      </c>
      <c r="I2019" t="s">
        <v>1080</v>
      </c>
      <c r="J2019">
        <v>1.42E-5</v>
      </c>
      <c r="K2019" t="s">
        <v>1453</v>
      </c>
      <c r="L2019" t="s">
        <v>1082</v>
      </c>
      <c r="M2019" t="s">
        <v>1091</v>
      </c>
      <c r="N2019">
        <v>5.0000000000000001E-3</v>
      </c>
      <c r="O2019" t="str">
        <f>B2019 &amp; E2019 &amp; D2019</f>
        <v>800112</v>
      </c>
      <c r="P2019">
        <v>7.71739130434783E-10</v>
      </c>
      <c r="Q2019">
        <v>10300502</v>
      </c>
    </row>
    <row r="2020" spans="1:17" x14ac:dyDescent="0.25">
      <c r="A2020">
        <v>12617811</v>
      </c>
      <c r="B2020">
        <v>8001</v>
      </c>
      <c r="D2020" t="s">
        <v>78</v>
      </c>
      <c r="E2020" t="s">
        <v>83</v>
      </c>
      <c r="F2020" t="s">
        <v>1155</v>
      </c>
      <c r="G2020" t="s">
        <v>1156</v>
      </c>
      <c r="H2020">
        <v>1.5655000000000001E-3</v>
      </c>
      <c r="I2020" t="s">
        <v>1080</v>
      </c>
      <c r="J2020">
        <v>1.5655000000000001E-3</v>
      </c>
      <c r="K2020" t="s">
        <v>1451</v>
      </c>
      <c r="L2020" t="s">
        <v>1082</v>
      </c>
      <c r="M2020" t="s">
        <v>1091</v>
      </c>
      <c r="N2020">
        <v>0</v>
      </c>
      <c r="O2020" t="str">
        <f>B2020 &amp; E2020 &amp; D2020</f>
        <v>800121</v>
      </c>
      <c r="P2020">
        <v>0</v>
      </c>
      <c r="Q2020">
        <v>10300602</v>
      </c>
    </row>
    <row r="2021" spans="1:17" x14ac:dyDescent="0.25">
      <c r="A2021">
        <v>12617811</v>
      </c>
      <c r="B2021">
        <v>8001</v>
      </c>
      <c r="D2021" t="s">
        <v>78</v>
      </c>
      <c r="E2021" t="s">
        <v>83</v>
      </c>
      <c r="F2021" t="s">
        <v>1158</v>
      </c>
      <c r="G2021" t="s">
        <v>1159</v>
      </c>
      <c r="H2021">
        <v>1.5655000000000001E-3</v>
      </c>
      <c r="I2021" t="s">
        <v>1080</v>
      </c>
      <c r="J2021">
        <v>1.5655000000000001E-3</v>
      </c>
      <c r="K2021" t="s">
        <v>1451</v>
      </c>
      <c r="L2021" t="s">
        <v>1082</v>
      </c>
      <c r="M2021" t="s">
        <v>1091</v>
      </c>
      <c r="N2021">
        <v>0</v>
      </c>
      <c r="O2021" t="str">
        <f>B2021 &amp; E2021 &amp; D2021</f>
        <v>800121</v>
      </c>
      <c r="P2021">
        <v>0</v>
      </c>
      <c r="Q2021">
        <v>10300602</v>
      </c>
    </row>
    <row r="2022" spans="1:17" x14ac:dyDescent="0.25">
      <c r="A2022">
        <v>12617811</v>
      </c>
      <c r="B2022">
        <v>8001</v>
      </c>
      <c r="D2022" t="s">
        <v>83</v>
      </c>
      <c r="E2022" t="s">
        <v>83</v>
      </c>
      <c r="F2022" t="s">
        <v>1155</v>
      </c>
      <c r="G2022" t="s">
        <v>1156</v>
      </c>
      <c r="H2022">
        <v>9.5200000000000005E-4</v>
      </c>
      <c r="I2022" t="s">
        <v>1080</v>
      </c>
      <c r="J2022">
        <v>9.5200000000000005E-4</v>
      </c>
      <c r="K2022" t="s">
        <v>1454</v>
      </c>
      <c r="L2022" t="s">
        <v>1082</v>
      </c>
      <c r="M2022" t="s">
        <v>1091</v>
      </c>
      <c r="N2022">
        <v>0</v>
      </c>
      <c r="O2022" t="str">
        <f>B2022 &amp; E2022 &amp; D2022</f>
        <v>800122</v>
      </c>
      <c r="P2022">
        <v>0</v>
      </c>
      <c r="Q2022">
        <v>10300502</v>
      </c>
    </row>
    <row r="2023" spans="1:17" x14ac:dyDescent="0.25">
      <c r="A2023">
        <v>12617811</v>
      </c>
      <c r="B2023">
        <v>8001</v>
      </c>
      <c r="D2023" t="s">
        <v>83</v>
      </c>
      <c r="E2023" t="s">
        <v>83</v>
      </c>
      <c r="F2023" t="s">
        <v>1158</v>
      </c>
      <c r="G2023" t="s">
        <v>1159</v>
      </c>
      <c r="H2023">
        <v>1.54E-4</v>
      </c>
      <c r="I2023" t="s">
        <v>1080</v>
      </c>
      <c r="J2023">
        <v>1.54E-4</v>
      </c>
      <c r="K2023" t="s">
        <v>1453</v>
      </c>
      <c r="L2023" t="s">
        <v>1082</v>
      </c>
      <c r="M2023" t="s">
        <v>1091</v>
      </c>
      <c r="N2023">
        <v>0</v>
      </c>
      <c r="O2023" t="str">
        <f>B2023 &amp; E2023 &amp; D2023</f>
        <v>800122</v>
      </c>
      <c r="P2023">
        <v>0</v>
      </c>
      <c r="Q2023">
        <v>10300502</v>
      </c>
    </row>
    <row r="2024" spans="1:17" x14ac:dyDescent="0.25">
      <c r="A2024">
        <v>12617811</v>
      </c>
      <c r="B2024">
        <v>8001</v>
      </c>
      <c r="D2024" t="s">
        <v>78</v>
      </c>
      <c r="E2024" t="s">
        <v>953</v>
      </c>
      <c r="F2024" t="s">
        <v>1155</v>
      </c>
      <c r="G2024" t="s">
        <v>1156</v>
      </c>
      <c r="H2024">
        <v>7.5118199999999996E-2</v>
      </c>
      <c r="I2024" t="s">
        <v>1080</v>
      </c>
      <c r="J2024">
        <v>7.5118199999999996E-2</v>
      </c>
      <c r="K2024" t="s">
        <v>1157</v>
      </c>
      <c r="L2024" t="s">
        <v>1082</v>
      </c>
      <c r="M2024" t="s">
        <v>1083</v>
      </c>
      <c r="N2024">
        <v>0.14199999999999999</v>
      </c>
      <c r="O2024" t="str">
        <f>B2024 &amp; E2024 &amp; D2024</f>
        <v>8001Carnegie Boilers1</v>
      </c>
      <c r="P2024">
        <v>1.1594330869565201E-4</v>
      </c>
      <c r="Q2024">
        <v>10300603</v>
      </c>
    </row>
    <row r="2025" spans="1:17" x14ac:dyDescent="0.25">
      <c r="A2025">
        <v>12617811</v>
      </c>
      <c r="B2025">
        <v>8001</v>
      </c>
      <c r="D2025" t="s">
        <v>78</v>
      </c>
      <c r="E2025" t="s">
        <v>953</v>
      </c>
      <c r="F2025" t="s">
        <v>80</v>
      </c>
      <c r="G2025" t="s">
        <v>81</v>
      </c>
      <c r="H2025">
        <v>8.9426500000000006E-2</v>
      </c>
      <c r="I2025" t="s">
        <v>1080</v>
      </c>
      <c r="J2025">
        <v>8.9426500000000006E-2</v>
      </c>
      <c r="K2025" t="s">
        <v>1081</v>
      </c>
      <c r="L2025" t="s">
        <v>1082</v>
      </c>
      <c r="M2025" t="s">
        <v>1083</v>
      </c>
      <c r="N2025">
        <v>0.14199999999999999</v>
      </c>
      <c r="O2025" t="str">
        <f>B2025 &amp; E2025 &amp; D2025</f>
        <v>8001Carnegie Boilers1</v>
      </c>
      <c r="P2025">
        <v>1.38027858695652E-4</v>
      </c>
      <c r="Q2025">
        <v>10300603</v>
      </c>
    </row>
    <row r="2026" spans="1:17" x14ac:dyDescent="0.25">
      <c r="A2026">
        <v>12617811</v>
      </c>
      <c r="B2026">
        <v>8001</v>
      </c>
      <c r="D2026" t="s">
        <v>78</v>
      </c>
      <c r="E2026" t="s">
        <v>953</v>
      </c>
      <c r="F2026" t="s">
        <v>1158</v>
      </c>
      <c r="G2026" t="s">
        <v>1159</v>
      </c>
      <c r="H2026">
        <v>4.9184500000000004E-3</v>
      </c>
      <c r="I2026" t="s">
        <v>1080</v>
      </c>
      <c r="J2026">
        <v>4.9184500000000004E-3</v>
      </c>
      <c r="K2026" t="s">
        <v>1160</v>
      </c>
      <c r="L2026" t="s">
        <v>1082</v>
      </c>
      <c r="M2026" t="s">
        <v>1083</v>
      </c>
      <c r="N2026">
        <v>0.14199999999999999</v>
      </c>
      <c r="O2026" t="str">
        <f>B2026 &amp; E2026 &amp; D2026</f>
        <v>8001Carnegie Boilers1</v>
      </c>
      <c r="P2026">
        <v>7.5915206521739103E-6</v>
      </c>
      <c r="Q2026">
        <v>10300603</v>
      </c>
    </row>
    <row r="2027" spans="1:17" x14ac:dyDescent="0.25">
      <c r="A2027">
        <v>12617811</v>
      </c>
      <c r="B2027">
        <v>8001</v>
      </c>
      <c r="D2027" t="s">
        <v>641</v>
      </c>
      <c r="E2027" t="s">
        <v>642</v>
      </c>
      <c r="F2027" t="s">
        <v>1155</v>
      </c>
      <c r="G2027" t="s">
        <v>1156</v>
      </c>
      <c r="H2027">
        <v>3.3638000000000001E-3</v>
      </c>
      <c r="I2027" t="s">
        <v>1080</v>
      </c>
      <c r="J2027">
        <v>3.3638000000000001E-3</v>
      </c>
      <c r="K2027" t="s">
        <v>1455</v>
      </c>
      <c r="L2027" t="s">
        <v>1082</v>
      </c>
      <c r="M2027" t="s">
        <v>1091</v>
      </c>
      <c r="N2027">
        <v>0.192</v>
      </c>
      <c r="O2027" t="str">
        <f>B2027 &amp; E2027 &amp; D2027</f>
        <v>8001Emergency Generator1EG1</v>
      </c>
      <c r="P2027">
        <v>7.0201043478260898E-6</v>
      </c>
      <c r="Q2027">
        <v>20100102</v>
      </c>
    </row>
    <row r="2028" spans="1:17" x14ac:dyDescent="0.25">
      <c r="A2028">
        <v>12617811</v>
      </c>
      <c r="B2028">
        <v>8001</v>
      </c>
      <c r="D2028" t="s">
        <v>641</v>
      </c>
      <c r="E2028" t="s">
        <v>642</v>
      </c>
      <c r="F2028" t="s">
        <v>80</v>
      </c>
      <c r="G2028" t="s">
        <v>81</v>
      </c>
      <c r="H2028">
        <v>1.0091E-3</v>
      </c>
      <c r="I2028" t="s">
        <v>1080</v>
      </c>
      <c r="J2028">
        <v>1.0091E-3</v>
      </c>
      <c r="K2028" t="s">
        <v>1456</v>
      </c>
      <c r="L2028" t="s">
        <v>1082</v>
      </c>
      <c r="M2028" t="s">
        <v>1091</v>
      </c>
      <c r="N2028">
        <v>0.192</v>
      </c>
      <c r="O2028" t="str">
        <f>B2028 &amp; E2028 &amp; D2028</f>
        <v>8001Emergency Generator1EG1</v>
      </c>
      <c r="P2028">
        <v>2.1059478260869599E-6</v>
      </c>
      <c r="Q2028">
        <v>20100102</v>
      </c>
    </row>
    <row r="2029" spans="1:17" x14ac:dyDescent="0.25">
      <c r="A2029">
        <v>12617811</v>
      </c>
      <c r="B2029">
        <v>8001</v>
      </c>
      <c r="D2029" t="s">
        <v>641</v>
      </c>
      <c r="E2029" t="s">
        <v>642</v>
      </c>
      <c r="F2029" t="s">
        <v>1158</v>
      </c>
      <c r="G2029" t="s">
        <v>1159</v>
      </c>
      <c r="H2029">
        <v>2.5899999999999999E-5</v>
      </c>
      <c r="I2029" t="s">
        <v>1080</v>
      </c>
      <c r="J2029">
        <v>2.5899999999999999E-5</v>
      </c>
      <c r="K2029" t="s">
        <v>1229</v>
      </c>
      <c r="L2029" t="s">
        <v>1082</v>
      </c>
      <c r="M2029" t="s">
        <v>1091</v>
      </c>
      <c r="N2029">
        <v>0.192</v>
      </c>
      <c r="O2029" t="str">
        <f>B2029 &amp; E2029 &amp; D2029</f>
        <v>8001Emergency Generator1EG1</v>
      </c>
      <c r="P2029">
        <v>5.4052173913043501E-8</v>
      </c>
      <c r="Q2029">
        <v>20100102</v>
      </c>
    </row>
    <row r="2030" spans="1:17" x14ac:dyDescent="0.25">
      <c r="A2030">
        <v>12617811</v>
      </c>
      <c r="B2030">
        <v>8001</v>
      </c>
      <c r="D2030" t="s">
        <v>954</v>
      </c>
      <c r="E2030" t="s">
        <v>644</v>
      </c>
      <c r="F2030" t="s">
        <v>1155</v>
      </c>
      <c r="G2030" t="s">
        <v>1156</v>
      </c>
      <c r="H2030">
        <v>5.1397999999999999E-3</v>
      </c>
      <c r="I2030" t="s">
        <v>1080</v>
      </c>
      <c r="J2030">
        <v>5.1397999999999999E-3</v>
      </c>
      <c r="K2030" t="s">
        <v>1455</v>
      </c>
      <c r="L2030" t="s">
        <v>1082</v>
      </c>
      <c r="M2030" t="s">
        <v>1091</v>
      </c>
      <c r="N2030">
        <v>0.11</v>
      </c>
      <c r="O2030" t="str">
        <f>B2030 &amp; E2030 &amp; D2030</f>
        <v>8001Emergency Generator2Eg2</v>
      </c>
      <c r="P2030">
        <v>6.1454130434782598E-6</v>
      </c>
      <c r="Q2030">
        <v>20100102</v>
      </c>
    </row>
    <row r="2031" spans="1:17" x14ac:dyDescent="0.25">
      <c r="A2031">
        <v>12617811</v>
      </c>
      <c r="B2031">
        <v>8001</v>
      </c>
      <c r="D2031" t="s">
        <v>954</v>
      </c>
      <c r="E2031" t="s">
        <v>644</v>
      </c>
      <c r="F2031" t="s">
        <v>80</v>
      </c>
      <c r="G2031" t="s">
        <v>81</v>
      </c>
      <c r="H2031">
        <v>1.5418999999999999E-3</v>
      </c>
      <c r="I2031" t="s">
        <v>1080</v>
      </c>
      <c r="J2031">
        <v>1.5418999999999999E-3</v>
      </c>
      <c r="K2031" t="s">
        <v>1456</v>
      </c>
      <c r="L2031" t="s">
        <v>1082</v>
      </c>
      <c r="M2031" t="s">
        <v>1091</v>
      </c>
      <c r="N2031">
        <v>0.11</v>
      </c>
      <c r="O2031" t="str">
        <f>B2031 &amp; E2031 &amp; D2031</f>
        <v>8001Emergency Generator2Eg2</v>
      </c>
      <c r="P2031">
        <v>1.8435760869565201E-6</v>
      </c>
      <c r="Q2031">
        <v>20100102</v>
      </c>
    </row>
    <row r="2032" spans="1:17" x14ac:dyDescent="0.25">
      <c r="A2032">
        <v>12617811</v>
      </c>
      <c r="B2032">
        <v>8001</v>
      </c>
      <c r="D2032" t="s">
        <v>954</v>
      </c>
      <c r="E2032" t="s">
        <v>644</v>
      </c>
      <c r="F2032" t="s">
        <v>1158</v>
      </c>
      <c r="G2032" t="s">
        <v>1159</v>
      </c>
      <c r="H2032">
        <v>3.9499999999999998E-5</v>
      </c>
      <c r="I2032" t="s">
        <v>1080</v>
      </c>
      <c r="J2032">
        <v>3.9499999999999998E-5</v>
      </c>
      <c r="K2032" t="s">
        <v>1229</v>
      </c>
      <c r="L2032" t="s">
        <v>1082</v>
      </c>
      <c r="M2032" t="s">
        <v>1091</v>
      </c>
      <c r="N2032">
        <v>0.11</v>
      </c>
      <c r="O2032" t="str">
        <f>B2032 &amp; E2032 &amp; D2032</f>
        <v>8001Emergency Generator2Eg2</v>
      </c>
      <c r="P2032">
        <v>4.7228260869565203E-8</v>
      </c>
      <c r="Q2032">
        <v>20100102</v>
      </c>
    </row>
    <row r="2033" spans="1:17" x14ac:dyDescent="0.25">
      <c r="A2033">
        <v>12617811</v>
      </c>
      <c r="B2033">
        <v>8001</v>
      </c>
      <c r="D2033" t="s">
        <v>645</v>
      </c>
      <c r="E2033" t="s">
        <v>646</v>
      </c>
      <c r="F2033" t="s">
        <v>1155</v>
      </c>
      <c r="G2033" t="s">
        <v>1156</v>
      </c>
      <c r="H2033">
        <v>4.5747000000000001E-3</v>
      </c>
      <c r="I2033" t="s">
        <v>1080</v>
      </c>
      <c r="J2033">
        <v>4.5747000000000001E-3</v>
      </c>
      <c r="K2033" t="s">
        <v>1455</v>
      </c>
      <c r="L2033" t="s">
        <v>1082</v>
      </c>
      <c r="M2033" t="s">
        <v>1091</v>
      </c>
      <c r="N2033">
        <v>0.129</v>
      </c>
      <c r="O2033" t="str">
        <f>B2033 &amp; E2033 &amp; D2033</f>
        <v>8001Emergency Generator3EG3</v>
      </c>
      <c r="P2033">
        <v>6.4145250000000002E-6</v>
      </c>
      <c r="Q2033">
        <v>20100102</v>
      </c>
    </row>
    <row r="2034" spans="1:17" x14ac:dyDescent="0.25">
      <c r="A2034">
        <v>12617811</v>
      </c>
      <c r="B2034">
        <v>8001</v>
      </c>
      <c r="D2034" t="s">
        <v>645</v>
      </c>
      <c r="E2034" t="s">
        <v>646</v>
      </c>
      <c r="F2034" t="s">
        <v>80</v>
      </c>
      <c r="G2034" t="s">
        <v>81</v>
      </c>
      <c r="H2034">
        <v>1.3724E-3</v>
      </c>
      <c r="I2034" t="s">
        <v>1080</v>
      </c>
      <c r="J2034">
        <v>1.3724E-3</v>
      </c>
      <c r="K2034" t="s">
        <v>1456</v>
      </c>
      <c r="L2034" t="s">
        <v>1082</v>
      </c>
      <c r="M2034" t="s">
        <v>1091</v>
      </c>
      <c r="N2034">
        <v>0.129</v>
      </c>
      <c r="O2034" t="str">
        <f>B2034 &amp; E2034 &amp; D2034</f>
        <v>8001Emergency Generator3EG3</v>
      </c>
      <c r="P2034">
        <v>1.92434347826087E-6</v>
      </c>
      <c r="Q2034">
        <v>20100102</v>
      </c>
    </row>
    <row r="2035" spans="1:17" x14ac:dyDescent="0.25">
      <c r="A2035">
        <v>12617811</v>
      </c>
      <c r="B2035">
        <v>8001</v>
      </c>
      <c r="D2035" t="s">
        <v>645</v>
      </c>
      <c r="E2035" t="s">
        <v>646</v>
      </c>
      <c r="F2035" t="s">
        <v>1158</v>
      </c>
      <c r="G2035" t="s">
        <v>1159</v>
      </c>
      <c r="H2035">
        <v>3.5200000000000002E-5</v>
      </c>
      <c r="I2035" t="s">
        <v>1080</v>
      </c>
      <c r="J2035">
        <v>3.5200000000000002E-5</v>
      </c>
      <c r="K2035" t="s">
        <v>1229</v>
      </c>
      <c r="L2035" t="s">
        <v>1082</v>
      </c>
      <c r="M2035" t="s">
        <v>1091</v>
      </c>
      <c r="N2035">
        <v>0.129</v>
      </c>
      <c r="O2035" t="str">
        <f>B2035 &amp; E2035 &amp; D2035</f>
        <v>8001Emergency Generator3EG3</v>
      </c>
      <c r="P2035">
        <v>4.9356521739130399E-8</v>
      </c>
      <c r="Q2035">
        <v>20100102</v>
      </c>
    </row>
    <row r="2036" spans="1:17" x14ac:dyDescent="0.25">
      <c r="A2036">
        <v>12617811</v>
      </c>
      <c r="B2036">
        <v>8001</v>
      </c>
      <c r="D2036" t="s">
        <v>955</v>
      </c>
      <c r="E2036" t="s">
        <v>956</v>
      </c>
      <c r="F2036" t="s">
        <v>1155</v>
      </c>
      <c r="G2036" t="s">
        <v>1156</v>
      </c>
      <c r="H2036">
        <v>3.3907E-3</v>
      </c>
      <c r="I2036" t="s">
        <v>1080</v>
      </c>
      <c r="J2036">
        <v>3.3907E-3</v>
      </c>
      <c r="K2036" t="s">
        <v>1455</v>
      </c>
      <c r="L2036" t="s">
        <v>1082</v>
      </c>
      <c r="M2036" t="s">
        <v>1091</v>
      </c>
      <c r="N2036">
        <v>9.5000000000000001E-2</v>
      </c>
      <c r="O2036" t="str">
        <f>B2036 &amp; E2036 &amp; D2036</f>
        <v>8001Emergency Generator4EG4</v>
      </c>
      <c r="P2036">
        <v>3.5012663043478298E-6</v>
      </c>
      <c r="Q2036">
        <v>20100102</v>
      </c>
    </row>
    <row r="2037" spans="1:17" x14ac:dyDescent="0.25">
      <c r="A2037">
        <v>12617811</v>
      </c>
      <c r="B2037">
        <v>8001</v>
      </c>
      <c r="D2037" t="s">
        <v>955</v>
      </c>
      <c r="E2037" t="s">
        <v>956</v>
      </c>
      <c r="F2037" t="s">
        <v>80</v>
      </c>
      <c r="G2037" t="s">
        <v>81</v>
      </c>
      <c r="H2037">
        <v>1.0172E-3</v>
      </c>
      <c r="I2037" t="s">
        <v>1080</v>
      </c>
      <c r="J2037">
        <v>1.0172E-3</v>
      </c>
      <c r="K2037" t="s">
        <v>1456</v>
      </c>
      <c r="L2037" t="s">
        <v>1082</v>
      </c>
      <c r="M2037" t="s">
        <v>1091</v>
      </c>
      <c r="N2037">
        <v>9.5000000000000001E-2</v>
      </c>
      <c r="O2037" t="str">
        <f>B2037 &amp; E2037 &amp; D2037</f>
        <v>8001Emergency Generator4EG4</v>
      </c>
      <c r="P2037">
        <v>1.0503695652173899E-6</v>
      </c>
      <c r="Q2037">
        <v>20100102</v>
      </c>
    </row>
    <row r="2038" spans="1:17" x14ac:dyDescent="0.25">
      <c r="A2038">
        <v>12617811</v>
      </c>
      <c r="B2038">
        <v>8001</v>
      </c>
      <c r="D2038" t="s">
        <v>955</v>
      </c>
      <c r="E2038" t="s">
        <v>956</v>
      </c>
      <c r="F2038" t="s">
        <v>1158</v>
      </c>
      <c r="G2038" t="s">
        <v>1159</v>
      </c>
      <c r="H2038">
        <v>2.6100000000000001E-5</v>
      </c>
      <c r="I2038" t="s">
        <v>1080</v>
      </c>
      <c r="J2038">
        <v>2.6100000000000001E-5</v>
      </c>
      <c r="K2038" t="s">
        <v>1229</v>
      </c>
      <c r="L2038" t="s">
        <v>1082</v>
      </c>
      <c r="M2038" t="s">
        <v>1091</v>
      </c>
      <c r="N2038">
        <v>9.5000000000000001E-2</v>
      </c>
      <c r="O2038" t="str">
        <f>B2038 &amp; E2038 &amp; D2038</f>
        <v>8001Emergency Generator4EG4</v>
      </c>
      <c r="P2038">
        <v>2.6951086956521698E-8</v>
      </c>
      <c r="Q2038">
        <v>20100102</v>
      </c>
    </row>
    <row r="2039" spans="1:17" x14ac:dyDescent="0.25">
      <c r="A2039">
        <v>12617811</v>
      </c>
      <c r="B2039">
        <v>8001</v>
      </c>
      <c r="D2039" t="s">
        <v>78</v>
      </c>
      <c r="E2039" t="s">
        <v>957</v>
      </c>
      <c r="F2039" t="s">
        <v>1155</v>
      </c>
      <c r="G2039" t="s">
        <v>1156</v>
      </c>
      <c r="H2039">
        <v>0.113029</v>
      </c>
      <c r="I2039" t="s">
        <v>1080</v>
      </c>
      <c r="J2039">
        <v>0.113029</v>
      </c>
      <c r="K2039" t="s">
        <v>1157</v>
      </c>
      <c r="L2039" t="s">
        <v>1082</v>
      </c>
      <c r="M2039" t="s">
        <v>1083</v>
      </c>
      <c r="N2039">
        <v>0.24</v>
      </c>
      <c r="O2039" t="str">
        <f>B2039 &amp; E2039 &amp; D2039</f>
        <v>8001Gas Water Heater1</v>
      </c>
      <c r="P2039">
        <v>2.9485826086956499E-4</v>
      </c>
      <c r="Q2039">
        <v>10500106</v>
      </c>
    </row>
    <row r="2040" spans="1:17" x14ac:dyDescent="0.25">
      <c r="A2040">
        <v>12617811</v>
      </c>
      <c r="B2040">
        <v>8001</v>
      </c>
      <c r="D2040" t="s">
        <v>78</v>
      </c>
      <c r="E2040" t="s">
        <v>957</v>
      </c>
      <c r="F2040" t="s">
        <v>80</v>
      </c>
      <c r="G2040" t="s">
        <v>81</v>
      </c>
      <c r="H2040">
        <v>0.13455900000000001</v>
      </c>
      <c r="I2040" t="s">
        <v>1080</v>
      </c>
      <c r="J2040">
        <v>0.13455900000000001</v>
      </c>
      <c r="K2040" t="s">
        <v>1081</v>
      </c>
      <c r="L2040" t="s">
        <v>1082</v>
      </c>
      <c r="M2040" t="s">
        <v>1083</v>
      </c>
      <c r="N2040">
        <v>0.24</v>
      </c>
      <c r="O2040" t="str">
        <f>B2040 &amp; E2040 &amp; D2040</f>
        <v>8001Gas Water Heater1</v>
      </c>
      <c r="P2040">
        <v>3.5102347826086998E-4</v>
      </c>
      <c r="Q2040">
        <v>10500106</v>
      </c>
    </row>
    <row r="2041" spans="1:17" x14ac:dyDescent="0.25">
      <c r="A2041">
        <v>12617811</v>
      </c>
      <c r="B2041">
        <v>8001</v>
      </c>
      <c r="D2041" t="s">
        <v>78</v>
      </c>
      <c r="E2041" t="s">
        <v>957</v>
      </c>
      <c r="F2041" t="s">
        <v>1158</v>
      </c>
      <c r="G2041" t="s">
        <v>1159</v>
      </c>
      <c r="H2041">
        <v>7.4007300000000003E-3</v>
      </c>
      <c r="I2041" t="s">
        <v>1080</v>
      </c>
      <c r="J2041">
        <v>7.4007300000000003E-3</v>
      </c>
      <c r="K2041" t="s">
        <v>1160</v>
      </c>
      <c r="L2041" t="s">
        <v>1082</v>
      </c>
      <c r="M2041" t="s">
        <v>1083</v>
      </c>
      <c r="N2041">
        <v>0.24</v>
      </c>
      <c r="O2041" t="str">
        <f>B2041 &amp; E2041 &amp; D2041</f>
        <v>8001Gas Water Heater1</v>
      </c>
      <c r="P2041">
        <v>1.9306252173912998E-5</v>
      </c>
      <c r="Q2041">
        <v>10500106</v>
      </c>
    </row>
    <row r="2042" spans="1:17" x14ac:dyDescent="0.25">
      <c r="A2042">
        <v>12617811</v>
      </c>
      <c r="B2042">
        <v>8001</v>
      </c>
      <c r="D2042" t="s">
        <v>78</v>
      </c>
      <c r="E2042" t="s">
        <v>958</v>
      </c>
      <c r="F2042" t="s">
        <v>1155</v>
      </c>
      <c r="G2042" t="s">
        <v>1156</v>
      </c>
      <c r="H2042">
        <v>8.4593000000000002E-2</v>
      </c>
      <c r="I2042" t="s">
        <v>1080</v>
      </c>
      <c r="J2042">
        <v>8.4593000000000002E-2</v>
      </c>
      <c r="K2042" t="s">
        <v>1157</v>
      </c>
      <c r="L2042" t="s">
        <v>1082</v>
      </c>
      <c r="M2042" t="s">
        <v>1083</v>
      </c>
      <c r="N2042">
        <v>0.32300000000000001</v>
      </c>
      <c r="O2042" t="str">
        <f>B2042 &amp; E2042 &amp; D2042</f>
        <v>8001Kitchen Equipment1</v>
      </c>
      <c r="P2042">
        <v>2.9699498913043503E-4</v>
      </c>
      <c r="Q2042">
        <v>30203803</v>
      </c>
    </row>
    <row r="2043" spans="1:17" x14ac:dyDescent="0.25">
      <c r="A2043">
        <v>12617811</v>
      </c>
      <c r="B2043">
        <v>8001</v>
      </c>
      <c r="D2043" t="s">
        <v>78</v>
      </c>
      <c r="E2043" t="s">
        <v>958</v>
      </c>
      <c r="F2043" t="s">
        <v>80</v>
      </c>
      <c r="G2043" t="s">
        <v>81</v>
      </c>
      <c r="H2043">
        <v>0.100706</v>
      </c>
      <c r="I2043" t="s">
        <v>1080</v>
      </c>
      <c r="J2043">
        <v>0.100706</v>
      </c>
      <c r="K2043" t="s">
        <v>1081</v>
      </c>
      <c r="L2043" t="s">
        <v>1082</v>
      </c>
      <c r="M2043" t="s">
        <v>1083</v>
      </c>
      <c r="N2043">
        <v>0.32300000000000001</v>
      </c>
      <c r="O2043" t="str">
        <f>B2043 &amp; E2043 &amp; D2043</f>
        <v>8001Kitchen Equipment1</v>
      </c>
      <c r="P2043">
        <v>3.5356563043478301E-4</v>
      </c>
      <c r="Q2043">
        <v>30203803</v>
      </c>
    </row>
    <row r="2044" spans="1:17" x14ac:dyDescent="0.25">
      <c r="A2044">
        <v>12617811</v>
      </c>
      <c r="B2044">
        <v>8001</v>
      </c>
      <c r="D2044" t="s">
        <v>78</v>
      </c>
      <c r="E2044" t="s">
        <v>958</v>
      </c>
      <c r="F2044" t="s">
        <v>1158</v>
      </c>
      <c r="G2044" t="s">
        <v>1159</v>
      </c>
      <c r="H2044">
        <v>5.5388199999999999E-3</v>
      </c>
      <c r="I2044" t="s">
        <v>1080</v>
      </c>
      <c r="J2044">
        <v>5.5388199999999999E-3</v>
      </c>
      <c r="K2044" t="s">
        <v>1160</v>
      </c>
      <c r="L2044" t="s">
        <v>1082</v>
      </c>
      <c r="M2044" t="s">
        <v>1083</v>
      </c>
      <c r="N2044">
        <v>0.32300000000000001</v>
      </c>
      <c r="O2044" t="str">
        <f>B2044 &amp; E2044 &amp; D2044</f>
        <v>8001Kitchen Equipment1</v>
      </c>
      <c r="P2044">
        <v>1.94460745652174E-5</v>
      </c>
      <c r="Q2044">
        <v>30203803</v>
      </c>
    </row>
    <row r="2045" spans="1:17" x14ac:dyDescent="0.25">
      <c r="A2045">
        <v>12617811</v>
      </c>
      <c r="B2045">
        <v>8001</v>
      </c>
      <c r="D2045" t="s">
        <v>78</v>
      </c>
      <c r="E2045" t="s">
        <v>959</v>
      </c>
      <c r="F2045" t="s">
        <v>1155</v>
      </c>
      <c r="G2045" t="s">
        <v>1156</v>
      </c>
      <c r="H2045">
        <v>0.25158399999999997</v>
      </c>
      <c r="I2045" t="s">
        <v>1080</v>
      </c>
      <c r="J2045">
        <v>0.25158399999999997</v>
      </c>
      <c r="K2045" t="s">
        <v>1157</v>
      </c>
      <c r="L2045" t="s">
        <v>1082</v>
      </c>
      <c r="M2045" t="s">
        <v>1083</v>
      </c>
      <c r="N2045">
        <v>0</v>
      </c>
      <c r="O2045" t="str">
        <f>B2045 &amp; E2045 &amp; D2045</f>
        <v>8001MildWeather Boiler 11</v>
      </c>
      <c r="P2045">
        <v>0</v>
      </c>
      <c r="Q2045">
        <v>10300603</v>
      </c>
    </row>
    <row r="2046" spans="1:17" x14ac:dyDescent="0.25">
      <c r="A2046">
        <v>12617811</v>
      </c>
      <c r="B2046">
        <v>8001</v>
      </c>
      <c r="D2046" t="s">
        <v>78</v>
      </c>
      <c r="E2046" t="s">
        <v>959</v>
      </c>
      <c r="F2046" t="s">
        <v>80</v>
      </c>
      <c r="G2046" t="s">
        <v>81</v>
      </c>
      <c r="H2046">
        <v>0.29950500000000002</v>
      </c>
      <c r="I2046" t="s">
        <v>1080</v>
      </c>
      <c r="J2046">
        <v>0.29950500000000002</v>
      </c>
      <c r="K2046" t="s">
        <v>1081</v>
      </c>
      <c r="L2046" t="s">
        <v>1082</v>
      </c>
      <c r="M2046" t="s">
        <v>1083</v>
      </c>
      <c r="N2046">
        <v>0</v>
      </c>
      <c r="O2046" t="str">
        <f>B2046 &amp; E2046 &amp; D2046</f>
        <v>8001MildWeather Boiler 11</v>
      </c>
      <c r="P2046">
        <v>0</v>
      </c>
      <c r="Q2046">
        <v>10300603</v>
      </c>
    </row>
    <row r="2047" spans="1:17" x14ac:dyDescent="0.25">
      <c r="A2047">
        <v>12617811</v>
      </c>
      <c r="B2047">
        <v>8001</v>
      </c>
      <c r="D2047" t="s">
        <v>78</v>
      </c>
      <c r="E2047" t="s">
        <v>959</v>
      </c>
      <c r="F2047" t="s">
        <v>1158</v>
      </c>
      <c r="G2047" t="s">
        <v>1159</v>
      </c>
      <c r="H2047">
        <v>1.6472799999999999E-2</v>
      </c>
      <c r="I2047" t="s">
        <v>1080</v>
      </c>
      <c r="J2047">
        <v>1.6472799999999999E-2</v>
      </c>
      <c r="K2047" t="s">
        <v>1160</v>
      </c>
      <c r="L2047" t="s">
        <v>1082</v>
      </c>
      <c r="M2047" t="s">
        <v>1083</v>
      </c>
      <c r="N2047">
        <v>0</v>
      </c>
      <c r="O2047" t="str">
        <f>B2047 &amp; E2047 &amp; D2047</f>
        <v>8001MildWeather Boiler 11</v>
      </c>
      <c r="P2047">
        <v>0</v>
      </c>
      <c r="Q2047">
        <v>10300603</v>
      </c>
    </row>
    <row r="2048" spans="1:17" x14ac:dyDescent="0.25">
      <c r="A2048">
        <v>12617811</v>
      </c>
      <c r="B2048">
        <v>8001</v>
      </c>
      <c r="D2048" t="s">
        <v>78</v>
      </c>
      <c r="E2048" t="s">
        <v>960</v>
      </c>
      <c r="F2048" t="s">
        <v>1155</v>
      </c>
      <c r="G2048" t="s">
        <v>1156</v>
      </c>
      <c r="H2048">
        <v>0.24294099999999999</v>
      </c>
      <c r="I2048" t="s">
        <v>1080</v>
      </c>
      <c r="J2048">
        <v>0.24294099999999999</v>
      </c>
      <c r="K2048" t="s">
        <v>1157</v>
      </c>
      <c r="L2048" t="s">
        <v>1082</v>
      </c>
      <c r="M2048" t="s">
        <v>1083</v>
      </c>
      <c r="N2048">
        <v>0</v>
      </c>
      <c r="O2048" t="str">
        <f>B2048 &amp; E2048 &amp; D2048</f>
        <v>8001MildWeather Boiler 21</v>
      </c>
      <c r="P2048">
        <v>0</v>
      </c>
      <c r="Q2048">
        <v>10300603</v>
      </c>
    </row>
    <row r="2049" spans="1:17" x14ac:dyDescent="0.25">
      <c r="A2049">
        <v>12617811</v>
      </c>
      <c r="B2049">
        <v>8001</v>
      </c>
      <c r="D2049" t="s">
        <v>78</v>
      </c>
      <c r="E2049" t="s">
        <v>960</v>
      </c>
      <c r="F2049" t="s">
        <v>80</v>
      </c>
      <c r="G2049" t="s">
        <v>81</v>
      </c>
      <c r="H2049">
        <v>0.28921599999999997</v>
      </c>
      <c r="I2049" t="s">
        <v>1080</v>
      </c>
      <c r="J2049">
        <v>0.28921599999999997</v>
      </c>
      <c r="K2049" t="s">
        <v>1081</v>
      </c>
      <c r="L2049" t="s">
        <v>1082</v>
      </c>
      <c r="M2049" t="s">
        <v>1083</v>
      </c>
      <c r="N2049">
        <v>0</v>
      </c>
      <c r="O2049" t="str">
        <f>B2049 &amp; E2049 &amp; D2049</f>
        <v>8001MildWeather Boiler 21</v>
      </c>
      <c r="P2049">
        <v>0</v>
      </c>
      <c r="Q2049">
        <v>10300603</v>
      </c>
    </row>
    <row r="2050" spans="1:17" x14ac:dyDescent="0.25">
      <c r="A2050">
        <v>12617811</v>
      </c>
      <c r="B2050">
        <v>8001</v>
      </c>
      <c r="D2050" t="s">
        <v>78</v>
      </c>
      <c r="E2050" t="s">
        <v>960</v>
      </c>
      <c r="F2050" t="s">
        <v>1158</v>
      </c>
      <c r="G2050" t="s">
        <v>1159</v>
      </c>
      <c r="H2050">
        <v>1.5906900000000002E-2</v>
      </c>
      <c r="I2050" t="s">
        <v>1080</v>
      </c>
      <c r="J2050">
        <v>1.5906900000000002E-2</v>
      </c>
      <c r="K2050" t="s">
        <v>1160</v>
      </c>
      <c r="L2050" t="s">
        <v>1082</v>
      </c>
      <c r="M2050" t="s">
        <v>1083</v>
      </c>
      <c r="N2050">
        <v>0</v>
      </c>
      <c r="O2050" t="str">
        <f>B2050 &amp; E2050 &amp; D2050</f>
        <v>8001MildWeather Boiler 21</v>
      </c>
      <c r="P2050">
        <v>0</v>
      </c>
      <c r="Q2050">
        <v>10300603</v>
      </c>
    </row>
    <row r="2051" spans="1:17" x14ac:dyDescent="0.25">
      <c r="A2051">
        <v>12617811</v>
      </c>
      <c r="B2051">
        <v>8001</v>
      </c>
      <c r="D2051" t="s">
        <v>961</v>
      </c>
      <c r="E2051" t="s">
        <v>962</v>
      </c>
      <c r="F2051" t="s">
        <v>1155</v>
      </c>
      <c r="G2051" t="s">
        <v>1156</v>
      </c>
      <c r="H2051">
        <v>9.7014000000000006E-3</v>
      </c>
      <c r="I2051" t="s">
        <v>1080</v>
      </c>
      <c r="J2051">
        <v>9.7014000000000006E-3</v>
      </c>
      <c r="K2051" t="s">
        <v>1457</v>
      </c>
      <c r="L2051" t="s">
        <v>1082</v>
      </c>
      <c r="M2051" t="s">
        <v>1091</v>
      </c>
      <c r="N2051">
        <v>0.13500000000000001</v>
      </c>
      <c r="O2051" t="str">
        <f>B2051 &amp; E2051 &amp; D2051</f>
        <v>8001North Fire PumpNFP1</v>
      </c>
      <c r="P2051">
        <v>1.423575E-5</v>
      </c>
      <c r="Q2051">
        <v>20100102</v>
      </c>
    </row>
    <row r="2052" spans="1:17" x14ac:dyDescent="0.25">
      <c r="A2052">
        <v>12617811</v>
      </c>
      <c r="B2052">
        <v>8001</v>
      </c>
      <c r="D2052" t="s">
        <v>961</v>
      </c>
      <c r="E2052" t="s">
        <v>962</v>
      </c>
      <c r="F2052" t="s">
        <v>80</v>
      </c>
      <c r="G2052" t="s">
        <v>81</v>
      </c>
      <c r="H2052">
        <v>4.5034900000000003E-2</v>
      </c>
      <c r="I2052" t="s">
        <v>1080</v>
      </c>
      <c r="J2052">
        <v>4.5034900000000003E-2</v>
      </c>
      <c r="K2052" t="s">
        <v>1458</v>
      </c>
      <c r="L2052" t="s">
        <v>1082</v>
      </c>
      <c r="M2052" t="s">
        <v>1091</v>
      </c>
      <c r="N2052">
        <v>0.13500000000000001</v>
      </c>
      <c r="O2052" t="str">
        <f>B2052 &amp; E2052 &amp; D2052</f>
        <v>8001North Fire PumpNFP1</v>
      </c>
      <c r="P2052">
        <v>6.6083820652173899E-5</v>
      </c>
      <c r="Q2052">
        <v>20100102</v>
      </c>
    </row>
    <row r="2053" spans="1:17" x14ac:dyDescent="0.25">
      <c r="A2053">
        <v>12617811</v>
      </c>
      <c r="B2053">
        <v>8001</v>
      </c>
      <c r="D2053" t="s">
        <v>961</v>
      </c>
      <c r="E2053" t="s">
        <v>962</v>
      </c>
      <c r="F2053" t="s">
        <v>1158</v>
      </c>
      <c r="G2053" t="s">
        <v>1159</v>
      </c>
      <c r="H2053">
        <v>3.6763199999999998E-3</v>
      </c>
      <c r="I2053" t="s">
        <v>1080</v>
      </c>
      <c r="J2053">
        <v>3.6763199999999998E-3</v>
      </c>
      <c r="K2053" t="s">
        <v>1459</v>
      </c>
      <c r="L2053" t="s">
        <v>1082</v>
      </c>
      <c r="M2053" t="s">
        <v>1091</v>
      </c>
      <c r="N2053">
        <v>0.13500000000000001</v>
      </c>
      <c r="O2053" t="str">
        <f>B2053 &amp; E2053 &amp; D2053</f>
        <v>8001North Fire PumpNFP1</v>
      </c>
      <c r="P2053">
        <v>5.3946E-6</v>
      </c>
      <c r="Q2053">
        <v>20100102</v>
      </c>
    </row>
    <row r="2054" spans="1:17" x14ac:dyDescent="0.25">
      <c r="A2054">
        <v>12617811</v>
      </c>
      <c r="B2054">
        <v>8001</v>
      </c>
      <c r="D2054" t="s">
        <v>963</v>
      </c>
      <c r="E2054" t="s">
        <v>964</v>
      </c>
      <c r="F2054" t="s">
        <v>80</v>
      </c>
      <c r="G2054" t="s">
        <v>81</v>
      </c>
      <c r="H2054">
        <v>4.0470600000000002E-2</v>
      </c>
      <c r="I2054" t="s">
        <v>1080</v>
      </c>
      <c r="J2054">
        <v>4.0470600000000002E-2</v>
      </c>
      <c r="K2054" t="s">
        <v>1458</v>
      </c>
      <c r="L2054" t="s">
        <v>1082</v>
      </c>
      <c r="M2054" t="s">
        <v>1091</v>
      </c>
      <c r="N2054">
        <v>0.22600000000000001</v>
      </c>
      <c r="O2054" t="str">
        <f>B2054 &amp; E2054 &amp; D2054</f>
        <v>8001South Fire PumpSFP1</v>
      </c>
      <c r="P2054">
        <v>9.9416908695652197E-5</v>
      </c>
      <c r="Q2054">
        <v>20100102</v>
      </c>
    </row>
    <row r="2055" spans="1:17" x14ac:dyDescent="0.25">
      <c r="A2055">
        <v>12617811</v>
      </c>
      <c r="B2055">
        <v>8001</v>
      </c>
      <c r="D2055" t="s">
        <v>963</v>
      </c>
      <c r="E2055" t="s">
        <v>964</v>
      </c>
      <c r="F2055" t="s">
        <v>1158</v>
      </c>
      <c r="G2055" t="s">
        <v>1159</v>
      </c>
      <c r="H2055">
        <v>3.30372E-3</v>
      </c>
      <c r="I2055" t="s">
        <v>1080</v>
      </c>
      <c r="J2055">
        <v>3.30372E-3</v>
      </c>
      <c r="K2055" t="s">
        <v>1459</v>
      </c>
      <c r="L2055" t="s">
        <v>1082</v>
      </c>
      <c r="M2055" t="s">
        <v>1091</v>
      </c>
      <c r="N2055">
        <v>0.22600000000000001</v>
      </c>
      <c r="O2055" t="str">
        <f>B2055 &amp; E2055 &amp; D2055</f>
        <v>8001South Fire PumpSFP1</v>
      </c>
      <c r="P2055">
        <v>8.1156599999999998E-6</v>
      </c>
      <c r="Q2055">
        <v>20100102</v>
      </c>
    </row>
    <row r="2056" spans="1:17" x14ac:dyDescent="0.25">
      <c r="A2056">
        <v>12617811</v>
      </c>
      <c r="B2056">
        <v>8001</v>
      </c>
      <c r="D2056" t="s">
        <v>963</v>
      </c>
      <c r="E2056" t="s">
        <v>964</v>
      </c>
      <c r="F2056" t="s">
        <v>1155</v>
      </c>
      <c r="G2056" t="s">
        <v>1156</v>
      </c>
      <c r="H2056">
        <v>8.7181499999999992E-3</v>
      </c>
      <c r="I2056" t="s">
        <v>1080</v>
      </c>
      <c r="J2056">
        <v>8.7181499999999992E-3</v>
      </c>
      <c r="K2056" t="s">
        <v>1457</v>
      </c>
      <c r="L2056" t="s">
        <v>1082</v>
      </c>
      <c r="M2056" t="s">
        <v>1091</v>
      </c>
      <c r="N2056">
        <v>0.22600000000000001</v>
      </c>
      <c r="O2056" t="str">
        <f>B2056 &amp; E2056 &amp; D2056</f>
        <v>8001South Fire PumpSFP1</v>
      </c>
      <c r="P2056">
        <v>2.1416324999999999E-5</v>
      </c>
      <c r="Q2056">
        <v>20100102</v>
      </c>
    </row>
    <row r="2057" spans="1:17" x14ac:dyDescent="0.25">
      <c r="A2057">
        <v>12730811</v>
      </c>
      <c r="B2057">
        <v>5007</v>
      </c>
      <c r="D2057" t="s">
        <v>951</v>
      </c>
      <c r="E2057" t="s">
        <v>951</v>
      </c>
      <c r="F2057" t="s">
        <v>1155</v>
      </c>
      <c r="G2057" t="s">
        <v>1156</v>
      </c>
      <c r="H2057">
        <v>0.2505</v>
      </c>
      <c r="I2057" t="s">
        <v>1080</v>
      </c>
      <c r="J2057">
        <v>0.2505</v>
      </c>
      <c r="K2057" t="s">
        <v>1457</v>
      </c>
      <c r="L2057" t="s">
        <v>1082</v>
      </c>
      <c r="M2057" t="s">
        <v>1091</v>
      </c>
      <c r="N2057">
        <v>0.33</v>
      </c>
      <c r="O2057" t="str">
        <f>B2057 &amp; E2057 &amp; D2057</f>
        <v>5007Crusher EngineCrusher Engine</v>
      </c>
      <c r="P2057">
        <v>8.98532608695652E-4</v>
      </c>
      <c r="Q2057">
        <v>20200107</v>
      </c>
    </row>
    <row r="2058" spans="1:17" x14ac:dyDescent="0.25">
      <c r="A2058">
        <v>12730811</v>
      </c>
      <c r="B2058">
        <v>5007</v>
      </c>
      <c r="D2058" t="s">
        <v>951</v>
      </c>
      <c r="E2058" t="s">
        <v>951</v>
      </c>
      <c r="F2058" t="s">
        <v>80</v>
      </c>
      <c r="G2058" t="s">
        <v>81</v>
      </c>
      <c r="H2058">
        <v>1.163</v>
      </c>
      <c r="I2058" t="s">
        <v>1080</v>
      </c>
      <c r="J2058">
        <v>1.163</v>
      </c>
      <c r="K2058" t="s">
        <v>1458</v>
      </c>
      <c r="L2058" t="s">
        <v>1082</v>
      </c>
      <c r="M2058" t="s">
        <v>1091</v>
      </c>
      <c r="N2058">
        <v>0.33</v>
      </c>
      <c r="O2058" t="str">
        <f>B2058 &amp; E2058 &amp; D2058</f>
        <v>5007Crusher EngineCrusher Engine</v>
      </c>
      <c r="P2058">
        <v>4.17163043478261E-3</v>
      </c>
      <c r="Q2058">
        <v>20200107</v>
      </c>
    </row>
    <row r="2059" spans="1:17" x14ac:dyDescent="0.25">
      <c r="A2059">
        <v>12730811</v>
      </c>
      <c r="B2059">
        <v>5007</v>
      </c>
      <c r="D2059" t="s">
        <v>951</v>
      </c>
      <c r="E2059" t="s">
        <v>951</v>
      </c>
      <c r="F2059" t="s">
        <v>1158</v>
      </c>
      <c r="G2059" t="s">
        <v>1159</v>
      </c>
      <c r="H2059">
        <v>9.4899999999999998E-2</v>
      </c>
      <c r="I2059" t="s">
        <v>1080</v>
      </c>
      <c r="J2059">
        <v>9.4899999999999998E-2</v>
      </c>
      <c r="K2059" t="s">
        <v>1459</v>
      </c>
      <c r="L2059" t="s">
        <v>1082</v>
      </c>
      <c r="M2059" t="s">
        <v>1091</v>
      </c>
      <c r="N2059">
        <v>0.33</v>
      </c>
      <c r="O2059" t="str">
        <f>B2059 &amp; E2059 &amp; D2059</f>
        <v>5007Crusher EngineCrusher Engine</v>
      </c>
      <c r="P2059">
        <v>3.40402173913043E-4</v>
      </c>
      <c r="Q2059">
        <v>20200107</v>
      </c>
    </row>
    <row r="2060" spans="1:17" x14ac:dyDescent="0.25">
      <c r="A2060">
        <v>12730811</v>
      </c>
      <c r="B2060">
        <v>5007</v>
      </c>
      <c r="D2060" t="s">
        <v>609</v>
      </c>
      <c r="E2060" t="s">
        <v>610</v>
      </c>
      <c r="F2060" t="s">
        <v>1155</v>
      </c>
      <c r="G2060" t="s">
        <v>1156</v>
      </c>
      <c r="H2060">
        <v>3.3599999999999998E-2</v>
      </c>
      <c r="I2060" t="s">
        <v>1080</v>
      </c>
      <c r="J2060">
        <v>3.3599999999999998E-2</v>
      </c>
      <c r="K2060" t="s">
        <v>1157</v>
      </c>
      <c r="L2060" t="s">
        <v>1082</v>
      </c>
      <c r="M2060" t="s">
        <v>1083</v>
      </c>
      <c r="N2060">
        <v>0.33</v>
      </c>
      <c r="O2060" t="str">
        <f>B2060 &amp; E2060 &amp; D2060</f>
        <v>5007Hot Oil HeaterHOH-1</v>
      </c>
      <c r="P2060">
        <v>1.2052173913043501E-4</v>
      </c>
      <c r="Q2060">
        <v>10200603</v>
      </c>
    </row>
    <row r="2061" spans="1:17" x14ac:dyDescent="0.25">
      <c r="A2061">
        <v>12730811</v>
      </c>
      <c r="B2061">
        <v>5007</v>
      </c>
      <c r="D2061" t="s">
        <v>609</v>
      </c>
      <c r="E2061" t="s">
        <v>610</v>
      </c>
      <c r="F2061" t="s">
        <v>80</v>
      </c>
      <c r="G2061" t="s">
        <v>81</v>
      </c>
      <c r="H2061">
        <v>0.04</v>
      </c>
      <c r="I2061" t="s">
        <v>1080</v>
      </c>
      <c r="J2061">
        <v>0.04</v>
      </c>
      <c r="K2061" t="s">
        <v>1081</v>
      </c>
      <c r="L2061" t="s">
        <v>1082</v>
      </c>
      <c r="M2061" t="s">
        <v>1083</v>
      </c>
      <c r="N2061">
        <v>0.33</v>
      </c>
      <c r="O2061" t="str">
        <f>B2061 &amp; E2061 &amp; D2061</f>
        <v>5007Hot Oil HeaterHOH-1</v>
      </c>
      <c r="P2061">
        <v>1.4347826086956499E-4</v>
      </c>
      <c r="Q2061">
        <v>10200603</v>
      </c>
    </row>
    <row r="2062" spans="1:17" x14ac:dyDescent="0.25">
      <c r="A2062">
        <v>12730811</v>
      </c>
      <c r="B2062">
        <v>5007</v>
      </c>
      <c r="D2062" t="s">
        <v>609</v>
      </c>
      <c r="E2062" t="s">
        <v>610</v>
      </c>
      <c r="F2062" t="s">
        <v>1158</v>
      </c>
      <c r="G2062" t="s">
        <v>1159</v>
      </c>
      <c r="H2062">
        <v>2.2000000000000001E-3</v>
      </c>
      <c r="I2062" t="s">
        <v>1080</v>
      </c>
      <c r="J2062">
        <v>2.2000000000000001E-3</v>
      </c>
      <c r="K2062" t="s">
        <v>1160</v>
      </c>
      <c r="L2062" t="s">
        <v>1082</v>
      </c>
      <c r="M2062" t="s">
        <v>1083</v>
      </c>
      <c r="N2062">
        <v>0.33</v>
      </c>
      <c r="O2062" t="str">
        <f>B2062 &amp; E2062 &amp; D2062</f>
        <v>5007Hot Oil HeaterHOH-1</v>
      </c>
      <c r="P2062">
        <v>7.89130434782609E-6</v>
      </c>
      <c r="Q2062">
        <v>10200603</v>
      </c>
    </row>
    <row r="2063" spans="1:17" x14ac:dyDescent="0.25">
      <c r="A2063">
        <v>12730811</v>
      </c>
      <c r="B2063">
        <v>5007</v>
      </c>
      <c r="D2063" t="s">
        <v>78</v>
      </c>
      <c r="E2063" t="s">
        <v>11</v>
      </c>
      <c r="F2063" t="s">
        <v>1155</v>
      </c>
      <c r="G2063" t="s">
        <v>1156</v>
      </c>
      <c r="H2063">
        <v>19.262599999999999</v>
      </c>
      <c r="I2063" t="s">
        <v>1080</v>
      </c>
      <c r="J2063">
        <v>19.262599999999999</v>
      </c>
      <c r="K2063" t="s">
        <v>1086</v>
      </c>
      <c r="L2063" t="s">
        <v>1086</v>
      </c>
      <c r="M2063" t="s">
        <v>1086</v>
      </c>
      <c r="N2063">
        <v>0.314</v>
      </c>
      <c r="O2063" t="str">
        <f>B2063 &amp; E2063 &amp; D2063</f>
        <v>5007KB11</v>
      </c>
      <c r="P2063">
        <v>6.5744091304347801E-2</v>
      </c>
      <c r="Q2063">
        <v>30500245</v>
      </c>
    </row>
    <row r="2064" spans="1:17" x14ac:dyDescent="0.25">
      <c r="A2064">
        <v>12730811</v>
      </c>
      <c r="B2064">
        <v>5007</v>
      </c>
      <c r="D2064" t="s">
        <v>78</v>
      </c>
      <c r="E2064" t="s">
        <v>11</v>
      </c>
      <c r="F2064" t="s">
        <v>1158</v>
      </c>
      <c r="G2064" t="s">
        <v>1159</v>
      </c>
      <c r="H2064">
        <v>0.39489999999999997</v>
      </c>
      <c r="I2064" t="s">
        <v>1080</v>
      </c>
      <c r="J2064">
        <v>0.39489999999999997</v>
      </c>
      <c r="K2064" t="s">
        <v>1086</v>
      </c>
      <c r="L2064" t="s">
        <v>1086</v>
      </c>
      <c r="M2064" t="s">
        <v>1086</v>
      </c>
      <c r="N2064">
        <v>0.314</v>
      </c>
      <c r="O2064" t="str">
        <f>B2064 &amp; E2064 &amp; D2064</f>
        <v>5007KB11</v>
      </c>
      <c r="P2064">
        <v>1.34781086956522E-3</v>
      </c>
      <c r="Q2064">
        <v>30500245</v>
      </c>
    </row>
    <row r="2065" spans="1:17" x14ac:dyDescent="0.25">
      <c r="A2065">
        <v>12730811</v>
      </c>
      <c r="B2065">
        <v>5007</v>
      </c>
      <c r="D2065" t="s">
        <v>83</v>
      </c>
      <c r="E2065" t="s">
        <v>11</v>
      </c>
      <c r="F2065" t="s">
        <v>1155</v>
      </c>
      <c r="G2065" t="s">
        <v>1156</v>
      </c>
      <c r="H2065">
        <v>0</v>
      </c>
      <c r="I2065" t="s">
        <v>1080</v>
      </c>
      <c r="J2065">
        <v>0</v>
      </c>
      <c r="K2065" t="s">
        <v>1086</v>
      </c>
      <c r="L2065" t="s">
        <v>1086</v>
      </c>
      <c r="M2065" t="s">
        <v>1086</v>
      </c>
      <c r="N2065">
        <v>0.33</v>
      </c>
      <c r="O2065" t="str">
        <f>B2065 &amp; E2065 &amp; D2065</f>
        <v>5007KB12</v>
      </c>
      <c r="P2065">
        <v>0</v>
      </c>
      <c r="Q2065">
        <v>30500246</v>
      </c>
    </row>
    <row r="2066" spans="1:17" x14ac:dyDescent="0.25">
      <c r="A2066">
        <v>12730811</v>
      </c>
      <c r="B2066">
        <v>5007</v>
      </c>
      <c r="D2066" t="s">
        <v>83</v>
      </c>
      <c r="E2066" t="s">
        <v>11</v>
      </c>
      <c r="F2066" t="s">
        <v>1158</v>
      </c>
      <c r="G2066" t="s">
        <v>1159</v>
      </c>
      <c r="H2066">
        <v>0</v>
      </c>
      <c r="I2066" t="s">
        <v>1080</v>
      </c>
      <c r="J2066">
        <v>0</v>
      </c>
      <c r="K2066" t="s">
        <v>1086</v>
      </c>
      <c r="L2066" t="s">
        <v>1086</v>
      </c>
      <c r="M2066" t="s">
        <v>1086</v>
      </c>
      <c r="N2066">
        <v>0.33</v>
      </c>
      <c r="O2066" t="str">
        <f>B2066 &amp; E2066 &amp; D2066</f>
        <v>5007KB12</v>
      </c>
      <c r="P2066">
        <v>0</v>
      </c>
      <c r="Q2066">
        <v>30500246</v>
      </c>
    </row>
    <row r="2067" spans="1:17" x14ac:dyDescent="0.25">
      <c r="A2067">
        <v>12730811</v>
      </c>
      <c r="B2067">
        <v>5007</v>
      </c>
      <c r="D2067" t="s">
        <v>1460</v>
      </c>
      <c r="E2067" t="s">
        <v>1461</v>
      </c>
      <c r="F2067" t="s">
        <v>1155</v>
      </c>
      <c r="G2067" t="s">
        <v>1156</v>
      </c>
      <c r="H2067">
        <v>0.13869999999999999</v>
      </c>
      <c r="I2067" t="s">
        <v>1080</v>
      </c>
      <c r="J2067">
        <v>0.13869999999999999</v>
      </c>
      <c r="K2067" t="s">
        <v>1462</v>
      </c>
      <c r="L2067" t="s">
        <v>1082</v>
      </c>
      <c r="M2067" t="s">
        <v>1080</v>
      </c>
      <c r="N2067">
        <v>0.33</v>
      </c>
      <c r="O2067" t="str">
        <f>B2067 &amp; E2067 &amp; D2067</f>
        <v>5007Load Out, FillingAsphalt Yard Loadout</v>
      </c>
      <c r="P2067">
        <v>4.9751086956521698E-4</v>
      </c>
      <c r="Q2067">
        <v>30500270</v>
      </c>
    </row>
    <row r="2068" spans="1:17" x14ac:dyDescent="0.25">
      <c r="A2068">
        <v>12730811</v>
      </c>
      <c r="B2068">
        <v>5007</v>
      </c>
      <c r="D2068" t="s">
        <v>1460</v>
      </c>
      <c r="E2068" t="s">
        <v>1461</v>
      </c>
      <c r="F2068" t="s">
        <v>1158</v>
      </c>
      <c r="G2068" t="s">
        <v>1159</v>
      </c>
      <c r="H2068">
        <v>0.82489999999999997</v>
      </c>
      <c r="I2068" t="s">
        <v>1080</v>
      </c>
      <c r="J2068">
        <v>0.82489999999999997</v>
      </c>
      <c r="K2068" t="s">
        <v>1463</v>
      </c>
      <c r="L2068" t="s">
        <v>1082</v>
      </c>
      <c r="M2068" t="s">
        <v>1080</v>
      </c>
      <c r="N2068">
        <v>0.33</v>
      </c>
      <c r="O2068" t="str">
        <f>B2068 &amp; E2068 &amp; D2068</f>
        <v>5007Load Out, FillingAsphalt Yard Loadout</v>
      </c>
      <c r="P2068">
        <v>2.9588804347826102E-3</v>
      </c>
      <c r="Q2068">
        <v>30500270</v>
      </c>
    </row>
    <row r="2069" spans="1:17" x14ac:dyDescent="0.25">
      <c r="A2069">
        <v>12730811</v>
      </c>
      <c r="B2069">
        <v>5007</v>
      </c>
      <c r="D2069" t="s">
        <v>952</v>
      </c>
      <c r="E2069" t="s">
        <v>952</v>
      </c>
      <c r="F2069" t="s">
        <v>1155</v>
      </c>
      <c r="G2069" t="s">
        <v>1156</v>
      </c>
      <c r="H2069">
        <v>0.12989999999999999</v>
      </c>
      <c r="I2069" t="s">
        <v>1080</v>
      </c>
      <c r="J2069">
        <v>0.12989999999999999</v>
      </c>
      <c r="K2069" t="s">
        <v>1457</v>
      </c>
      <c r="L2069" t="s">
        <v>1082</v>
      </c>
      <c r="M2069" t="s">
        <v>1091</v>
      </c>
      <c r="N2069">
        <v>0.33</v>
      </c>
      <c r="O2069" t="str">
        <f>B2069 &amp; E2069 &amp; D2069</f>
        <v>5007Screener Engine 1Screener Engine 1</v>
      </c>
      <c r="P2069">
        <v>4.6594565217391302E-4</v>
      </c>
      <c r="Q2069">
        <v>20200107</v>
      </c>
    </row>
    <row r="2070" spans="1:17" x14ac:dyDescent="0.25">
      <c r="A2070">
        <v>12730811</v>
      </c>
      <c r="B2070">
        <v>5007</v>
      </c>
      <c r="D2070" t="s">
        <v>952</v>
      </c>
      <c r="E2070" t="s">
        <v>952</v>
      </c>
      <c r="F2070" t="s">
        <v>80</v>
      </c>
      <c r="G2070" t="s">
        <v>81</v>
      </c>
      <c r="H2070">
        <v>0.60299999999999998</v>
      </c>
      <c r="I2070" t="s">
        <v>1080</v>
      </c>
      <c r="J2070">
        <v>0.60299999999999998</v>
      </c>
      <c r="K2070" t="s">
        <v>1458</v>
      </c>
      <c r="L2070" t="s">
        <v>1082</v>
      </c>
      <c r="M2070" t="s">
        <v>1091</v>
      </c>
      <c r="N2070">
        <v>0.33</v>
      </c>
      <c r="O2070" t="str">
        <f>B2070 &amp; E2070 &amp; D2070</f>
        <v>5007Screener Engine 1Screener Engine 1</v>
      </c>
      <c r="P2070">
        <v>2.1629347826087001E-3</v>
      </c>
      <c r="Q2070">
        <v>20200107</v>
      </c>
    </row>
    <row r="2071" spans="1:17" x14ac:dyDescent="0.25">
      <c r="A2071">
        <v>12730811</v>
      </c>
      <c r="B2071">
        <v>5007</v>
      </c>
      <c r="D2071" t="s">
        <v>952</v>
      </c>
      <c r="E2071" t="s">
        <v>952</v>
      </c>
      <c r="F2071" t="s">
        <v>1158</v>
      </c>
      <c r="G2071" t="s">
        <v>1159</v>
      </c>
      <c r="H2071">
        <v>4.9200000000000001E-2</v>
      </c>
      <c r="I2071" t="s">
        <v>1080</v>
      </c>
      <c r="J2071">
        <v>4.9200000000000001E-2</v>
      </c>
      <c r="K2071" t="s">
        <v>1459</v>
      </c>
      <c r="L2071" t="s">
        <v>1082</v>
      </c>
      <c r="M2071" t="s">
        <v>1091</v>
      </c>
      <c r="N2071">
        <v>0.33</v>
      </c>
      <c r="O2071" t="str">
        <f>B2071 &amp; E2071 &amp; D2071</f>
        <v>5007Screener Engine 1Screener Engine 1</v>
      </c>
      <c r="P2071">
        <v>1.76478260869565E-4</v>
      </c>
      <c r="Q2071">
        <v>20200107</v>
      </c>
    </row>
    <row r="2072" spans="1:17" x14ac:dyDescent="0.25">
      <c r="A2072">
        <v>12757611</v>
      </c>
      <c r="B2072">
        <v>29</v>
      </c>
      <c r="D2072" t="s">
        <v>78</v>
      </c>
      <c r="E2072" t="s">
        <v>608</v>
      </c>
      <c r="F2072" t="s">
        <v>1155</v>
      </c>
      <c r="G2072" t="s">
        <v>1156</v>
      </c>
      <c r="H2072">
        <v>19.716999999999999</v>
      </c>
      <c r="I2072" t="s">
        <v>1080</v>
      </c>
      <c r="J2072">
        <v>19.716999999999999</v>
      </c>
      <c r="K2072" t="s">
        <v>1086</v>
      </c>
      <c r="L2072" t="s">
        <v>1086</v>
      </c>
      <c r="M2072" t="s">
        <v>1086</v>
      </c>
      <c r="N2072">
        <v>0.433</v>
      </c>
      <c r="O2072" t="str">
        <f>B2072 &amp; E2072 &amp; D2072</f>
        <v>29HD-11</v>
      </c>
      <c r="P2072">
        <v>9.27984891304348E-2</v>
      </c>
      <c r="Q2072">
        <v>30500245</v>
      </c>
    </row>
    <row r="2073" spans="1:17" x14ac:dyDescent="0.25">
      <c r="A2073">
        <v>12757611</v>
      </c>
      <c r="B2073">
        <v>29</v>
      </c>
      <c r="D2073" t="s">
        <v>78</v>
      </c>
      <c r="E2073" t="s">
        <v>608</v>
      </c>
      <c r="F2073" t="s">
        <v>80</v>
      </c>
      <c r="G2073" t="s">
        <v>81</v>
      </c>
      <c r="H2073">
        <v>3.9430000000000001</v>
      </c>
      <c r="I2073" t="s">
        <v>1080</v>
      </c>
      <c r="J2073">
        <v>3.9430000000000001</v>
      </c>
      <c r="K2073" t="s">
        <v>1086</v>
      </c>
      <c r="L2073" t="s">
        <v>1086</v>
      </c>
      <c r="M2073" t="s">
        <v>1086</v>
      </c>
      <c r="N2073">
        <v>0.433</v>
      </c>
      <c r="O2073" t="str">
        <f>B2073 &amp; E2073 &amp; D2073</f>
        <v>29HD-11</v>
      </c>
      <c r="P2073">
        <v>1.8557815217391301E-2</v>
      </c>
      <c r="Q2073">
        <v>30500245</v>
      </c>
    </row>
    <row r="2074" spans="1:17" x14ac:dyDescent="0.25">
      <c r="A2074">
        <v>12757611</v>
      </c>
      <c r="B2074">
        <v>29</v>
      </c>
      <c r="D2074" t="s">
        <v>78</v>
      </c>
      <c r="E2074" t="s">
        <v>608</v>
      </c>
      <c r="F2074" t="s">
        <v>1158</v>
      </c>
      <c r="G2074" t="s">
        <v>1159</v>
      </c>
      <c r="H2074">
        <v>4.8529999999999998</v>
      </c>
      <c r="I2074" t="s">
        <v>1080</v>
      </c>
      <c r="J2074">
        <v>4.8529999999999998</v>
      </c>
      <c r="K2074" t="s">
        <v>1086</v>
      </c>
      <c r="L2074" t="s">
        <v>1086</v>
      </c>
      <c r="M2074" t="s">
        <v>1086</v>
      </c>
      <c r="N2074">
        <v>0.433</v>
      </c>
      <c r="O2074" t="str">
        <f>B2074 &amp; E2074 &amp; D2074</f>
        <v>29HD-11</v>
      </c>
      <c r="P2074">
        <v>2.284075E-2</v>
      </c>
      <c r="Q2074">
        <v>30500245</v>
      </c>
    </row>
    <row r="2075" spans="1:17" x14ac:dyDescent="0.25">
      <c r="A2075">
        <v>12757611</v>
      </c>
      <c r="B2075">
        <v>29</v>
      </c>
      <c r="D2075" t="s">
        <v>609</v>
      </c>
      <c r="E2075" t="s">
        <v>610</v>
      </c>
      <c r="F2075" t="s">
        <v>1155</v>
      </c>
      <c r="G2075" t="s">
        <v>1156</v>
      </c>
      <c r="H2075">
        <v>8.4099999999999994E-2</v>
      </c>
      <c r="I2075" t="s">
        <v>1080</v>
      </c>
      <c r="J2075">
        <v>8.4099999999999994E-2</v>
      </c>
      <c r="K2075" t="s">
        <v>1157</v>
      </c>
      <c r="L2075" t="s">
        <v>1082</v>
      </c>
      <c r="M2075" t="s">
        <v>1083</v>
      </c>
      <c r="N2075">
        <v>0.25</v>
      </c>
      <c r="O2075" t="str">
        <f>B2075 &amp; E2075 &amp; D2075</f>
        <v>29Hot Oil HeaterHOH-1</v>
      </c>
      <c r="P2075">
        <v>2.28532608695652E-4</v>
      </c>
      <c r="Q2075">
        <v>10200603</v>
      </c>
    </row>
    <row r="2076" spans="1:17" x14ac:dyDescent="0.25">
      <c r="A2076">
        <v>12757611</v>
      </c>
      <c r="B2076">
        <v>29</v>
      </c>
      <c r="D2076" t="s">
        <v>609</v>
      </c>
      <c r="E2076" t="s">
        <v>610</v>
      </c>
      <c r="F2076" t="s">
        <v>80</v>
      </c>
      <c r="G2076" t="s">
        <v>81</v>
      </c>
      <c r="H2076">
        <v>0.1002</v>
      </c>
      <c r="I2076" t="s">
        <v>1080</v>
      </c>
      <c r="J2076">
        <v>0.1002</v>
      </c>
      <c r="K2076" t="s">
        <v>1081</v>
      </c>
      <c r="L2076" t="s">
        <v>1082</v>
      </c>
      <c r="M2076" t="s">
        <v>1083</v>
      </c>
      <c r="N2076">
        <v>0.25</v>
      </c>
      <c r="O2076" t="str">
        <f>B2076 &amp; E2076 &amp; D2076</f>
        <v>29Hot Oil HeaterHOH-1</v>
      </c>
      <c r="P2076">
        <v>2.7228260869565198E-4</v>
      </c>
      <c r="Q2076">
        <v>10200603</v>
      </c>
    </row>
    <row r="2077" spans="1:17" x14ac:dyDescent="0.25">
      <c r="A2077">
        <v>12757611</v>
      </c>
      <c r="B2077">
        <v>29</v>
      </c>
      <c r="D2077" t="s">
        <v>609</v>
      </c>
      <c r="E2077" t="s">
        <v>610</v>
      </c>
      <c r="F2077" t="s">
        <v>1158</v>
      </c>
      <c r="G2077" t="s">
        <v>1159</v>
      </c>
      <c r="H2077">
        <v>5.4999999999999997E-3</v>
      </c>
      <c r="I2077" t="s">
        <v>1080</v>
      </c>
      <c r="J2077">
        <v>5.4999999999999997E-3</v>
      </c>
      <c r="K2077" t="s">
        <v>1160</v>
      </c>
      <c r="L2077" t="s">
        <v>1082</v>
      </c>
      <c r="M2077" t="s">
        <v>1083</v>
      </c>
      <c r="N2077">
        <v>0.25</v>
      </c>
      <c r="O2077" t="str">
        <f>B2077 &amp; E2077 &amp; D2077</f>
        <v>29Hot Oil HeaterHOH-1</v>
      </c>
      <c r="P2077">
        <v>1.4945652173913E-5</v>
      </c>
      <c r="Q2077">
        <v>10200603</v>
      </c>
    </row>
    <row r="2078" spans="1:17" x14ac:dyDescent="0.25">
      <c r="A2078">
        <v>12757611</v>
      </c>
      <c r="B2078">
        <v>29</v>
      </c>
      <c r="D2078" t="s">
        <v>1464</v>
      </c>
      <c r="E2078" t="s">
        <v>1461</v>
      </c>
      <c r="F2078" t="s">
        <v>1155</v>
      </c>
      <c r="G2078" t="s">
        <v>1156</v>
      </c>
      <c r="H2078">
        <v>0.437</v>
      </c>
      <c r="I2078" t="s">
        <v>1080</v>
      </c>
      <c r="J2078">
        <v>0.437</v>
      </c>
      <c r="K2078" t="s">
        <v>1086</v>
      </c>
      <c r="L2078" t="s">
        <v>1086</v>
      </c>
      <c r="M2078" t="s">
        <v>1086</v>
      </c>
      <c r="N2078">
        <v>0.33</v>
      </c>
      <c r="O2078" t="str">
        <f>B2078 &amp; E2078 &amp; D2078</f>
        <v>29Load Out, FillingYard Loadout</v>
      </c>
      <c r="P2078">
        <v>1.5675000000000001E-3</v>
      </c>
      <c r="Q2078">
        <v>30500270</v>
      </c>
    </row>
    <row r="2079" spans="1:17" x14ac:dyDescent="0.25">
      <c r="A2079">
        <v>12757611</v>
      </c>
      <c r="B2079">
        <v>29</v>
      </c>
      <c r="D2079" t="s">
        <v>1464</v>
      </c>
      <c r="E2079" t="s">
        <v>1461</v>
      </c>
      <c r="F2079" t="s">
        <v>1158</v>
      </c>
      <c r="G2079" t="s">
        <v>1159</v>
      </c>
      <c r="H2079">
        <v>2.5981000000000001</v>
      </c>
      <c r="I2079" t="s">
        <v>1080</v>
      </c>
      <c r="J2079">
        <v>2.5981000000000001</v>
      </c>
      <c r="K2079" t="s">
        <v>1086</v>
      </c>
      <c r="L2079" t="s">
        <v>1086</v>
      </c>
      <c r="M2079" t="s">
        <v>1086</v>
      </c>
      <c r="N2079">
        <v>0.33</v>
      </c>
      <c r="O2079" t="str">
        <f>B2079 &amp; E2079 &amp; D2079</f>
        <v>29Load Out, FillingYard Loadout</v>
      </c>
      <c r="P2079">
        <v>9.3192717391304292E-3</v>
      </c>
      <c r="Q2079">
        <v>30500270</v>
      </c>
    </row>
    <row r="2080" spans="1:17" x14ac:dyDescent="0.25">
      <c r="A2080">
        <v>12626011</v>
      </c>
      <c r="B2080">
        <v>61</v>
      </c>
      <c r="D2080" t="s">
        <v>78</v>
      </c>
      <c r="E2080" t="s">
        <v>849</v>
      </c>
      <c r="F2080" t="s">
        <v>1155</v>
      </c>
      <c r="G2080" t="s">
        <v>1156</v>
      </c>
      <c r="H2080">
        <v>0.885791</v>
      </c>
      <c r="I2080" t="s">
        <v>1080</v>
      </c>
      <c r="J2080">
        <v>0.885791</v>
      </c>
      <c r="K2080" t="s">
        <v>1157</v>
      </c>
      <c r="L2080" t="s">
        <v>1082</v>
      </c>
      <c r="M2080" t="s">
        <v>1083</v>
      </c>
      <c r="N2080">
        <v>0.25</v>
      </c>
      <c r="O2080" t="str">
        <f>B2080 &amp; E2080 &amp; D2080</f>
        <v>61Boilers comb1</v>
      </c>
      <c r="P2080">
        <v>2.4070407608695701E-3</v>
      </c>
      <c r="Q2080">
        <v>10300603</v>
      </c>
    </row>
    <row r="2081" spans="1:17" x14ac:dyDescent="0.25">
      <c r="A2081">
        <v>12626011</v>
      </c>
      <c r="B2081">
        <v>61</v>
      </c>
      <c r="D2081" t="s">
        <v>78</v>
      </c>
      <c r="E2081" t="s">
        <v>849</v>
      </c>
      <c r="F2081" t="s">
        <v>80</v>
      </c>
      <c r="G2081" t="s">
        <v>81</v>
      </c>
      <c r="H2081">
        <v>1.0545100000000001</v>
      </c>
      <c r="I2081" t="s">
        <v>1080</v>
      </c>
      <c r="J2081">
        <v>1.054513</v>
      </c>
      <c r="K2081" t="s">
        <v>1081</v>
      </c>
      <c r="L2081" t="s">
        <v>1082</v>
      </c>
      <c r="M2081" t="s">
        <v>1083</v>
      </c>
      <c r="N2081">
        <v>0.25</v>
      </c>
      <c r="O2081" t="str">
        <f>B2081 &amp; E2081 &amp; D2081</f>
        <v>61Boilers comb1</v>
      </c>
      <c r="P2081">
        <v>2.8655244565217401E-3</v>
      </c>
      <c r="Q2081">
        <v>10300603</v>
      </c>
    </row>
    <row r="2082" spans="1:17" x14ac:dyDescent="0.25">
      <c r="A2082">
        <v>12626011</v>
      </c>
      <c r="B2082">
        <v>61</v>
      </c>
      <c r="D2082" t="s">
        <v>78</v>
      </c>
      <c r="E2082" t="s">
        <v>849</v>
      </c>
      <c r="F2082" t="s">
        <v>1158</v>
      </c>
      <c r="G2082" t="s">
        <v>1159</v>
      </c>
      <c r="H2082">
        <v>5.7998000000000001E-2</v>
      </c>
      <c r="I2082" t="s">
        <v>1080</v>
      </c>
      <c r="J2082">
        <v>5.7998000000000001E-2</v>
      </c>
      <c r="K2082" t="s">
        <v>1160</v>
      </c>
      <c r="L2082" t="s">
        <v>1082</v>
      </c>
      <c r="M2082" t="s">
        <v>1083</v>
      </c>
      <c r="N2082">
        <v>0.25</v>
      </c>
      <c r="O2082" t="str">
        <f>B2082 &amp; E2082 &amp; D2082</f>
        <v>61Boilers comb1</v>
      </c>
      <c r="P2082">
        <v>1.5760326086956499E-4</v>
      </c>
      <c r="Q2082">
        <v>10300603</v>
      </c>
    </row>
    <row r="2083" spans="1:17" x14ac:dyDescent="0.25">
      <c r="A2083">
        <v>12626011</v>
      </c>
      <c r="B2083">
        <v>61</v>
      </c>
      <c r="D2083" t="s">
        <v>78</v>
      </c>
      <c r="E2083" t="s">
        <v>850</v>
      </c>
      <c r="F2083" t="s">
        <v>1155</v>
      </c>
      <c r="G2083" t="s">
        <v>1156</v>
      </c>
      <c r="H2083">
        <v>6.9124000000000005E-2</v>
      </c>
      <c r="I2083" t="s">
        <v>1080</v>
      </c>
      <c r="J2083">
        <v>6.9124000000000005E-2</v>
      </c>
      <c r="K2083" t="s">
        <v>1157</v>
      </c>
      <c r="L2083" t="s">
        <v>1082</v>
      </c>
      <c r="M2083" t="s">
        <v>1083</v>
      </c>
      <c r="N2083">
        <v>0.25</v>
      </c>
      <c r="O2083" t="str">
        <f>B2083 &amp; E2083 &amp; D2083</f>
        <v>61CU-6000-41</v>
      </c>
      <c r="P2083">
        <v>1.8783695652173899E-4</v>
      </c>
      <c r="Q2083">
        <v>10300603</v>
      </c>
    </row>
    <row r="2084" spans="1:17" x14ac:dyDescent="0.25">
      <c r="A2084">
        <v>12626011</v>
      </c>
      <c r="B2084">
        <v>61</v>
      </c>
      <c r="D2084" t="s">
        <v>78</v>
      </c>
      <c r="E2084" t="s">
        <v>850</v>
      </c>
      <c r="F2084" t="s">
        <v>80</v>
      </c>
      <c r="G2084" t="s">
        <v>81</v>
      </c>
      <c r="H2084">
        <v>4.1145000000000001E-2</v>
      </c>
      <c r="I2084" t="s">
        <v>1080</v>
      </c>
      <c r="J2084">
        <v>4.1145000000000001E-2</v>
      </c>
      <c r="K2084" t="s">
        <v>1081</v>
      </c>
      <c r="L2084" t="s">
        <v>1082</v>
      </c>
      <c r="M2084" t="s">
        <v>1083</v>
      </c>
      <c r="N2084">
        <v>0.25</v>
      </c>
      <c r="O2084" t="str">
        <f>B2084 &amp; E2084 &amp; D2084</f>
        <v>61CU-6000-41</v>
      </c>
      <c r="P2084">
        <v>1.11807065217391E-4</v>
      </c>
      <c r="Q2084">
        <v>10300603</v>
      </c>
    </row>
    <row r="2085" spans="1:17" x14ac:dyDescent="0.25">
      <c r="A2085">
        <v>12626011</v>
      </c>
      <c r="B2085">
        <v>61</v>
      </c>
      <c r="D2085" t="s">
        <v>78</v>
      </c>
      <c r="E2085" t="s">
        <v>850</v>
      </c>
      <c r="F2085" t="s">
        <v>1158</v>
      </c>
      <c r="G2085" t="s">
        <v>1159</v>
      </c>
      <c r="H2085">
        <v>4.5259999999999996E-3</v>
      </c>
      <c r="I2085" t="s">
        <v>1080</v>
      </c>
      <c r="J2085">
        <v>4.5259999999999996E-3</v>
      </c>
      <c r="K2085" t="s">
        <v>1160</v>
      </c>
      <c r="L2085" t="s">
        <v>1082</v>
      </c>
      <c r="M2085" t="s">
        <v>1083</v>
      </c>
      <c r="N2085">
        <v>0.25</v>
      </c>
      <c r="O2085" t="str">
        <f>B2085 &amp; E2085 &amp; D2085</f>
        <v>61CU-6000-41</v>
      </c>
      <c r="P2085">
        <v>1.22989130434783E-5</v>
      </c>
      <c r="Q2085">
        <v>10300603</v>
      </c>
    </row>
    <row r="2086" spans="1:17" x14ac:dyDescent="0.25">
      <c r="A2086">
        <v>12626011</v>
      </c>
      <c r="B2086">
        <v>61</v>
      </c>
      <c r="D2086" t="s">
        <v>83</v>
      </c>
      <c r="E2086" t="s">
        <v>850</v>
      </c>
      <c r="F2086" t="s">
        <v>1155</v>
      </c>
      <c r="G2086" t="s">
        <v>1156</v>
      </c>
      <c r="H2086">
        <v>9.5299999999999996E-4</v>
      </c>
      <c r="I2086" t="s">
        <v>1080</v>
      </c>
      <c r="J2086">
        <v>9.5299999999999996E-4</v>
      </c>
      <c r="K2086" t="s">
        <v>467</v>
      </c>
      <c r="L2086" t="s">
        <v>1082</v>
      </c>
      <c r="M2086" t="s">
        <v>1087</v>
      </c>
      <c r="N2086">
        <v>0.25</v>
      </c>
      <c r="O2086" t="str">
        <f>B2086 &amp; E2086 &amp; D2086</f>
        <v>61CU-6000-42</v>
      </c>
      <c r="P2086">
        <v>2.58967391304348E-6</v>
      </c>
      <c r="Q2086">
        <v>10300503</v>
      </c>
    </row>
    <row r="2087" spans="1:17" x14ac:dyDescent="0.25">
      <c r="A2087">
        <v>12626011</v>
      </c>
      <c r="B2087">
        <v>61</v>
      </c>
      <c r="D2087" t="s">
        <v>83</v>
      </c>
      <c r="E2087" t="s">
        <v>850</v>
      </c>
      <c r="F2087" t="s">
        <v>80</v>
      </c>
      <c r="G2087" t="s">
        <v>81</v>
      </c>
      <c r="H2087">
        <v>3.81E-3</v>
      </c>
      <c r="I2087" t="s">
        <v>1080</v>
      </c>
      <c r="J2087">
        <v>3.81E-3</v>
      </c>
      <c r="K2087" t="s">
        <v>1178</v>
      </c>
      <c r="L2087" t="s">
        <v>1082</v>
      </c>
      <c r="M2087" t="s">
        <v>1087</v>
      </c>
      <c r="N2087">
        <v>0.25</v>
      </c>
      <c r="O2087" t="str">
        <f>B2087 &amp; E2087 &amp; D2087</f>
        <v>61CU-6000-42</v>
      </c>
      <c r="P2087">
        <v>1.03532608695652E-5</v>
      </c>
      <c r="Q2087">
        <v>10300503</v>
      </c>
    </row>
    <row r="2088" spans="1:17" x14ac:dyDescent="0.25">
      <c r="A2088">
        <v>12626011</v>
      </c>
      <c r="B2088">
        <v>61</v>
      </c>
      <c r="D2088" t="s">
        <v>83</v>
      </c>
      <c r="E2088" t="s">
        <v>850</v>
      </c>
      <c r="F2088" t="s">
        <v>1158</v>
      </c>
      <c r="G2088" t="s">
        <v>1159</v>
      </c>
      <c r="H2088">
        <v>6.4999999999999994E-5</v>
      </c>
      <c r="I2088" t="s">
        <v>1080</v>
      </c>
      <c r="J2088">
        <v>6.4999999999999994E-5</v>
      </c>
      <c r="K2088" t="s">
        <v>1201</v>
      </c>
      <c r="L2088" t="s">
        <v>1082</v>
      </c>
      <c r="M2088" t="s">
        <v>1087</v>
      </c>
      <c r="N2088">
        <v>0.25</v>
      </c>
      <c r="O2088" t="str">
        <f>B2088 &amp; E2088 &amp; D2088</f>
        <v>61CU-6000-42</v>
      </c>
      <c r="P2088">
        <v>1.76630434782609E-7</v>
      </c>
      <c r="Q2088">
        <v>10300503</v>
      </c>
    </row>
    <row r="2089" spans="1:17" x14ac:dyDescent="0.25">
      <c r="A2089">
        <v>12626011</v>
      </c>
      <c r="B2089">
        <v>61</v>
      </c>
      <c r="D2089" t="s">
        <v>78</v>
      </c>
      <c r="E2089" t="s">
        <v>851</v>
      </c>
      <c r="F2089" t="s">
        <v>1155</v>
      </c>
      <c r="G2089" t="s">
        <v>1156</v>
      </c>
      <c r="H2089">
        <v>9.7696000000000005E-2</v>
      </c>
      <c r="I2089" t="s">
        <v>1080</v>
      </c>
      <c r="J2089">
        <v>9.7696000000000005E-2</v>
      </c>
      <c r="K2089" t="s">
        <v>1157</v>
      </c>
      <c r="L2089" t="s">
        <v>1082</v>
      </c>
      <c r="M2089" t="s">
        <v>1083</v>
      </c>
      <c r="N2089">
        <v>0.25</v>
      </c>
      <c r="O2089" t="str">
        <f>B2089 &amp; E2089 &amp; D2089</f>
        <v>61CU-6000-51</v>
      </c>
      <c r="P2089">
        <v>2.6547826086956503E-4</v>
      </c>
      <c r="Q2089">
        <v>10300603</v>
      </c>
    </row>
    <row r="2090" spans="1:17" x14ac:dyDescent="0.25">
      <c r="A2090">
        <v>12626011</v>
      </c>
      <c r="B2090">
        <v>61</v>
      </c>
      <c r="D2090" t="s">
        <v>78</v>
      </c>
      <c r="E2090" t="s">
        <v>851</v>
      </c>
      <c r="F2090" t="s">
        <v>80</v>
      </c>
      <c r="G2090" t="s">
        <v>81</v>
      </c>
      <c r="H2090">
        <v>5.8153000000000003E-2</v>
      </c>
      <c r="I2090" t="s">
        <v>1080</v>
      </c>
      <c r="J2090">
        <v>5.8153000000000003E-2</v>
      </c>
      <c r="K2090" t="s">
        <v>1081</v>
      </c>
      <c r="L2090" t="s">
        <v>1082</v>
      </c>
      <c r="M2090" t="s">
        <v>1083</v>
      </c>
      <c r="N2090">
        <v>0.25</v>
      </c>
      <c r="O2090" t="str">
        <f>B2090 &amp; E2090 &amp; D2090</f>
        <v>61CU-6000-51</v>
      </c>
      <c r="P2090">
        <v>1.5802445652173899E-4</v>
      </c>
      <c r="Q2090">
        <v>10300603</v>
      </c>
    </row>
    <row r="2091" spans="1:17" x14ac:dyDescent="0.25">
      <c r="A2091">
        <v>12626011</v>
      </c>
      <c r="B2091">
        <v>61</v>
      </c>
      <c r="D2091" t="s">
        <v>78</v>
      </c>
      <c r="E2091" t="s">
        <v>851</v>
      </c>
      <c r="F2091" t="s">
        <v>1158</v>
      </c>
      <c r="G2091" t="s">
        <v>1159</v>
      </c>
      <c r="H2091">
        <v>6.3969999999999999E-3</v>
      </c>
      <c r="I2091" t="s">
        <v>1080</v>
      </c>
      <c r="J2091">
        <v>6.3969999999999999E-3</v>
      </c>
      <c r="K2091" t="s">
        <v>1160</v>
      </c>
      <c r="L2091" t="s">
        <v>1082</v>
      </c>
      <c r="M2091" t="s">
        <v>1083</v>
      </c>
      <c r="N2091">
        <v>0.25</v>
      </c>
      <c r="O2091" t="str">
        <f>B2091 &amp; E2091 &amp; D2091</f>
        <v>61CU-6000-51</v>
      </c>
      <c r="P2091">
        <v>1.7383152173913E-5</v>
      </c>
      <c r="Q2091">
        <v>10300603</v>
      </c>
    </row>
    <row r="2092" spans="1:17" x14ac:dyDescent="0.25">
      <c r="A2092">
        <v>12626011</v>
      </c>
      <c r="B2092">
        <v>61</v>
      </c>
      <c r="D2092" t="s">
        <v>83</v>
      </c>
      <c r="E2092" t="s">
        <v>851</v>
      </c>
      <c r="F2092" t="s">
        <v>1155</v>
      </c>
      <c r="G2092" t="s">
        <v>1156</v>
      </c>
      <c r="H2092">
        <v>9.5299999999999996E-4</v>
      </c>
      <c r="I2092" t="s">
        <v>1080</v>
      </c>
      <c r="J2092">
        <v>9.5299999999999996E-4</v>
      </c>
      <c r="K2092" t="s">
        <v>467</v>
      </c>
      <c r="L2092" t="s">
        <v>1082</v>
      </c>
      <c r="M2092" t="s">
        <v>1087</v>
      </c>
      <c r="N2092">
        <v>0.25</v>
      </c>
      <c r="O2092" t="str">
        <f>B2092 &amp; E2092 &amp; D2092</f>
        <v>61CU-6000-52</v>
      </c>
      <c r="P2092">
        <v>2.58967391304348E-6</v>
      </c>
      <c r="Q2092">
        <v>10300503</v>
      </c>
    </row>
    <row r="2093" spans="1:17" x14ac:dyDescent="0.25">
      <c r="A2093">
        <v>12626011</v>
      </c>
      <c r="B2093">
        <v>61</v>
      </c>
      <c r="D2093" t="s">
        <v>83</v>
      </c>
      <c r="E2093" t="s">
        <v>851</v>
      </c>
      <c r="F2093" t="s">
        <v>80</v>
      </c>
      <c r="G2093" t="s">
        <v>81</v>
      </c>
      <c r="H2093">
        <v>3.81E-3</v>
      </c>
      <c r="I2093" t="s">
        <v>1080</v>
      </c>
      <c r="J2093">
        <v>3.81E-3</v>
      </c>
      <c r="K2093" t="s">
        <v>1178</v>
      </c>
      <c r="L2093" t="s">
        <v>1082</v>
      </c>
      <c r="M2093" t="s">
        <v>1087</v>
      </c>
      <c r="N2093">
        <v>0.25</v>
      </c>
      <c r="O2093" t="str">
        <f>B2093 &amp; E2093 &amp; D2093</f>
        <v>61CU-6000-52</v>
      </c>
      <c r="P2093">
        <v>1.03532608695652E-5</v>
      </c>
      <c r="Q2093">
        <v>10300503</v>
      </c>
    </row>
    <row r="2094" spans="1:17" x14ac:dyDescent="0.25">
      <c r="A2094">
        <v>12626011</v>
      </c>
      <c r="B2094">
        <v>61</v>
      </c>
      <c r="D2094" t="s">
        <v>83</v>
      </c>
      <c r="E2094" t="s">
        <v>851</v>
      </c>
      <c r="F2094" t="s">
        <v>1158</v>
      </c>
      <c r="G2094" t="s">
        <v>1159</v>
      </c>
      <c r="H2094">
        <v>6.4999999999999994E-5</v>
      </c>
      <c r="I2094" t="s">
        <v>1080</v>
      </c>
      <c r="J2094">
        <v>6.4999999999999994E-5</v>
      </c>
      <c r="K2094" t="s">
        <v>1201</v>
      </c>
      <c r="L2094" t="s">
        <v>1082</v>
      </c>
      <c r="M2094" t="s">
        <v>1087</v>
      </c>
      <c r="N2094">
        <v>0.25</v>
      </c>
      <c r="O2094" t="str">
        <f>B2094 &amp; E2094 &amp; D2094</f>
        <v>61CU-6000-52</v>
      </c>
      <c r="P2094">
        <v>1.76630434782609E-7</v>
      </c>
      <c r="Q2094">
        <v>10300503</v>
      </c>
    </row>
    <row r="2095" spans="1:17" x14ac:dyDescent="0.25">
      <c r="A2095">
        <v>12626011</v>
      </c>
      <c r="B2095">
        <v>61</v>
      </c>
      <c r="D2095" t="s">
        <v>78</v>
      </c>
      <c r="E2095" t="s">
        <v>852</v>
      </c>
      <c r="F2095" t="s">
        <v>1155</v>
      </c>
      <c r="G2095" t="s">
        <v>1156</v>
      </c>
      <c r="H2095">
        <v>0.393368</v>
      </c>
      <c r="I2095" t="s">
        <v>1080</v>
      </c>
      <c r="J2095">
        <v>0.393368</v>
      </c>
      <c r="K2095" t="s">
        <v>1157</v>
      </c>
      <c r="L2095" t="s">
        <v>1082</v>
      </c>
      <c r="M2095" t="s">
        <v>1083</v>
      </c>
      <c r="N2095">
        <v>0.25</v>
      </c>
      <c r="O2095" t="str">
        <f>B2095 &amp; E2095 &amp; D2095</f>
        <v>61CU-6000A-11</v>
      </c>
      <c r="P2095">
        <v>1.0689347826087E-3</v>
      </c>
      <c r="Q2095">
        <v>10300603</v>
      </c>
    </row>
    <row r="2096" spans="1:17" x14ac:dyDescent="0.25">
      <c r="A2096">
        <v>12626011</v>
      </c>
      <c r="B2096">
        <v>61</v>
      </c>
      <c r="D2096" t="s">
        <v>78</v>
      </c>
      <c r="E2096" t="s">
        <v>852</v>
      </c>
      <c r="F2096" t="s">
        <v>80</v>
      </c>
      <c r="G2096" t="s">
        <v>81</v>
      </c>
      <c r="H2096">
        <v>0.46829500000000002</v>
      </c>
      <c r="I2096" t="s">
        <v>1080</v>
      </c>
      <c r="J2096">
        <v>0.46829500000000002</v>
      </c>
      <c r="K2096" t="s">
        <v>1081</v>
      </c>
      <c r="L2096" t="s">
        <v>1082</v>
      </c>
      <c r="M2096" t="s">
        <v>1083</v>
      </c>
      <c r="N2096">
        <v>0.25</v>
      </c>
      <c r="O2096" t="str">
        <f>B2096 &amp; E2096 &amp; D2096</f>
        <v>61CU-6000A-11</v>
      </c>
      <c r="P2096">
        <v>1.27254076086957E-3</v>
      </c>
      <c r="Q2096">
        <v>10300603</v>
      </c>
    </row>
    <row r="2097" spans="1:17" x14ac:dyDescent="0.25">
      <c r="A2097">
        <v>12626011</v>
      </c>
      <c r="B2097">
        <v>61</v>
      </c>
      <c r="D2097" t="s">
        <v>78</v>
      </c>
      <c r="E2097" t="s">
        <v>852</v>
      </c>
      <c r="F2097" t="s">
        <v>1158</v>
      </c>
      <c r="G2097" t="s">
        <v>1159</v>
      </c>
      <c r="H2097">
        <v>2.5756000000000001E-2</v>
      </c>
      <c r="I2097" t="s">
        <v>1080</v>
      </c>
      <c r="J2097">
        <v>2.5756000000000001E-2</v>
      </c>
      <c r="K2097" t="s">
        <v>1160</v>
      </c>
      <c r="L2097" t="s">
        <v>1082</v>
      </c>
      <c r="M2097" t="s">
        <v>1083</v>
      </c>
      <c r="N2097">
        <v>0.25</v>
      </c>
      <c r="O2097" t="str">
        <f>B2097 &amp; E2097 &amp; D2097</f>
        <v>61CU-6000A-11</v>
      </c>
      <c r="P2097">
        <v>6.9989130434782601E-5</v>
      </c>
      <c r="Q2097">
        <v>10300603</v>
      </c>
    </row>
    <row r="2098" spans="1:17" x14ac:dyDescent="0.25">
      <c r="A2098">
        <v>12626011</v>
      </c>
      <c r="B2098">
        <v>61</v>
      </c>
      <c r="D2098" t="s">
        <v>83</v>
      </c>
      <c r="E2098" t="s">
        <v>852</v>
      </c>
      <c r="F2098" t="s">
        <v>1155</v>
      </c>
      <c r="G2098" t="s">
        <v>1156</v>
      </c>
      <c r="H2098">
        <v>4.8099999999999998E-4</v>
      </c>
      <c r="I2098" t="s">
        <v>1080</v>
      </c>
      <c r="J2098">
        <v>4.8099999999999998E-4</v>
      </c>
      <c r="K2098" t="s">
        <v>467</v>
      </c>
      <c r="L2098" t="s">
        <v>1082</v>
      </c>
      <c r="M2098" t="s">
        <v>1087</v>
      </c>
      <c r="N2098">
        <v>0.25</v>
      </c>
      <c r="O2098" t="str">
        <f>B2098 &amp; E2098 &amp; D2098</f>
        <v>61CU-6000A-12</v>
      </c>
      <c r="P2098">
        <v>1.3070652173913001E-6</v>
      </c>
      <c r="Q2098">
        <v>10300503</v>
      </c>
    </row>
    <row r="2099" spans="1:17" x14ac:dyDescent="0.25">
      <c r="A2099">
        <v>12626011</v>
      </c>
      <c r="B2099">
        <v>61</v>
      </c>
      <c r="D2099" t="s">
        <v>83</v>
      </c>
      <c r="E2099" t="s">
        <v>852</v>
      </c>
      <c r="F2099" t="s">
        <v>80</v>
      </c>
      <c r="G2099" t="s">
        <v>81</v>
      </c>
      <c r="H2099">
        <v>1.9250000000000001E-3</v>
      </c>
      <c r="I2099" t="s">
        <v>1080</v>
      </c>
      <c r="J2099">
        <v>1.9250000000000001E-3</v>
      </c>
      <c r="K2099" t="s">
        <v>1178</v>
      </c>
      <c r="L2099" t="s">
        <v>1082</v>
      </c>
      <c r="M2099" t="s">
        <v>1087</v>
      </c>
      <c r="N2099">
        <v>0.25</v>
      </c>
      <c r="O2099" t="str">
        <f>B2099 &amp; E2099 &amp; D2099</f>
        <v>61CU-6000A-12</v>
      </c>
      <c r="P2099">
        <v>5.2309782608695698E-6</v>
      </c>
      <c r="Q2099">
        <v>10300503</v>
      </c>
    </row>
    <row r="2100" spans="1:17" x14ac:dyDescent="0.25">
      <c r="A2100">
        <v>12626011</v>
      </c>
      <c r="B2100">
        <v>61</v>
      </c>
      <c r="D2100" t="s">
        <v>83</v>
      </c>
      <c r="E2100" t="s">
        <v>852</v>
      </c>
      <c r="F2100" t="s">
        <v>1158</v>
      </c>
      <c r="G2100" t="s">
        <v>1159</v>
      </c>
      <c r="H2100">
        <v>3.3000000000000003E-5</v>
      </c>
      <c r="I2100" t="s">
        <v>1080</v>
      </c>
      <c r="J2100">
        <v>3.3000000000000003E-5</v>
      </c>
      <c r="K2100" t="s">
        <v>1201</v>
      </c>
      <c r="L2100" t="s">
        <v>1082</v>
      </c>
      <c r="M2100" t="s">
        <v>1087</v>
      </c>
      <c r="N2100">
        <v>0.25</v>
      </c>
      <c r="O2100" t="str">
        <f>B2100 &amp; E2100 &amp; D2100</f>
        <v>61CU-6000A-12</v>
      </c>
      <c r="P2100">
        <v>8.9673913043478295E-8</v>
      </c>
      <c r="Q2100">
        <v>10300503</v>
      </c>
    </row>
    <row r="2101" spans="1:17" x14ac:dyDescent="0.25">
      <c r="A2101">
        <v>12626011</v>
      </c>
      <c r="B2101">
        <v>61</v>
      </c>
      <c r="D2101" t="s">
        <v>78</v>
      </c>
      <c r="E2101" t="s">
        <v>853</v>
      </c>
      <c r="F2101" t="s">
        <v>1155</v>
      </c>
      <c r="G2101" t="s">
        <v>1156</v>
      </c>
      <c r="H2101">
        <v>0.47859800000000002</v>
      </c>
      <c r="I2101" t="s">
        <v>1080</v>
      </c>
      <c r="J2101">
        <v>0.47859800000000002</v>
      </c>
      <c r="K2101" t="s">
        <v>1157</v>
      </c>
      <c r="L2101" t="s">
        <v>1082</v>
      </c>
      <c r="M2101" t="s">
        <v>1083</v>
      </c>
      <c r="N2101">
        <v>0.25</v>
      </c>
      <c r="O2101" t="str">
        <f>B2101 &amp; E2101 &amp; D2101</f>
        <v>61CU-6000A-21</v>
      </c>
      <c r="P2101">
        <v>1.30053804347826E-3</v>
      </c>
      <c r="Q2101">
        <v>10300603</v>
      </c>
    </row>
    <row r="2102" spans="1:17" x14ac:dyDescent="0.25">
      <c r="A2102">
        <v>12626011</v>
      </c>
      <c r="B2102">
        <v>61</v>
      </c>
      <c r="D2102" t="s">
        <v>78</v>
      </c>
      <c r="E2102" t="s">
        <v>853</v>
      </c>
      <c r="F2102" t="s">
        <v>80</v>
      </c>
      <c r="G2102" t="s">
        <v>81</v>
      </c>
      <c r="H2102">
        <v>0.56976000000000004</v>
      </c>
      <c r="I2102" t="s">
        <v>1080</v>
      </c>
      <c r="J2102">
        <v>0.56976000000000004</v>
      </c>
      <c r="K2102" t="s">
        <v>1081</v>
      </c>
      <c r="L2102" t="s">
        <v>1082</v>
      </c>
      <c r="M2102" t="s">
        <v>1083</v>
      </c>
      <c r="N2102">
        <v>0.25</v>
      </c>
      <c r="O2102" t="str">
        <f>B2102 &amp; E2102 &amp; D2102</f>
        <v>61CU-6000A-21</v>
      </c>
      <c r="P2102">
        <v>1.54826086956522E-3</v>
      </c>
      <c r="Q2102">
        <v>10300603</v>
      </c>
    </row>
    <row r="2103" spans="1:17" x14ac:dyDescent="0.25">
      <c r="A2103">
        <v>12626011</v>
      </c>
      <c r="B2103">
        <v>61</v>
      </c>
      <c r="D2103" t="s">
        <v>78</v>
      </c>
      <c r="E2103" t="s">
        <v>853</v>
      </c>
      <c r="F2103" t="s">
        <v>1158</v>
      </c>
      <c r="G2103" t="s">
        <v>1159</v>
      </c>
      <c r="H2103">
        <v>3.1336999999999997E-2</v>
      </c>
      <c r="I2103" t="s">
        <v>1080</v>
      </c>
      <c r="J2103">
        <v>3.1336999999999997E-2</v>
      </c>
      <c r="K2103" t="s">
        <v>1160</v>
      </c>
      <c r="L2103" t="s">
        <v>1082</v>
      </c>
      <c r="M2103" t="s">
        <v>1083</v>
      </c>
      <c r="N2103">
        <v>0.25</v>
      </c>
      <c r="O2103" t="str">
        <f>B2103 &amp; E2103 &amp; D2103</f>
        <v>61CU-6000A-21</v>
      </c>
      <c r="P2103">
        <v>8.5154891304347797E-5</v>
      </c>
      <c r="Q2103">
        <v>10300603</v>
      </c>
    </row>
    <row r="2104" spans="1:17" x14ac:dyDescent="0.25">
      <c r="A2104">
        <v>12626011</v>
      </c>
      <c r="B2104">
        <v>61</v>
      </c>
      <c r="D2104" t="s">
        <v>83</v>
      </c>
      <c r="E2104" t="s">
        <v>853</v>
      </c>
      <c r="F2104" t="s">
        <v>1155</v>
      </c>
      <c r="G2104" t="s">
        <v>1156</v>
      </c>
      <c r="H2104">
        <v>4.8099999999999998E-4</v>
      </c>
      <c r="I2104" t="s">
        <v>1080</v>
      </c>
      <c r="J2104">
        <v>4.8099999999999998E-4</v>
      </c>
      <c r="K2104" t="s">
        <v>467</v>
      </c>
      <c r="L2104" t="s">
        <v>1082</v>
      </c>
      <c r="M2104" t="s">
        <v>1087</v>
      </c>
      <c r="N2104">
        <v>0.25</v>
      </c>
      <c r="O2104" t="str">
        <f>B2104 &amp; E2104 &amp; D2104</f>
        <v>61CU-6000A-22</v>
      </c>
      <c r="P2104">
        <v>1.3070652173913001E-6</v>
      </c>
      <c r="Q2104">
        <v>10300503</v>
      </c>
    </row>
    <row r="2105" spans="1:17" x14ac:dyDescent="0.25">
      <c r="A2105">
        <v>12626011</v>
      </c>
      <c r="B2105">
        <v>61</v>
      </c>
      <c r="D2105" t="s">
        <v>83</v>
      </c>
      <c r="E2105" t="s">
        <v>853</v>
      </c>
      <c r="F2105" t="s">
        <v>80</v>
      </c>
      <c r="G2105" t="s">
        <v>81</v>
      </c>
      <c r="H2105">
        <v>1.9250000000000001E-3</v>
      </c>
      <c r="I2105" t="s">
        <v>1080</v>
      </c>
      <c r="J2105">
        <v>1.9250000000000001E-3</v>
      </c>
      <c r="K2105" t="s">
        <v>1178</v>
      </c>
      <c r="L2105" t="s">
        <v>1082</v>
      </c>
      <c r="M2105" t="s">
        <v>1087</v>
      </c>
      <c r="N2105">
        <v>0.25</v>
      </c>
      <c r="O2105" t="str">
        <f>B2105 &amp; E2105 &amp; D2105</f>
        <v>61CU-6000A-22</v>
      </c>
      <c r="P2105">
        <v>5.2309782608695698E-6</v>
      </c>
      <c r="Q2105">
        <v>10300503</v>
      </c>
    </row>
    <row r="2106" spans="1:17" x14ac:dyDescent="0.25">
      <c r="A2106">
        <v>12626011</v>
      </c>
      <c r="B2106">
        <v>61</v>
      </c>
      <c r="D2106" t="s">
        <v>83</v>
      </c>
      <c r="E2106" t="s">
        <v>853</v>
      </c>
      <c r="F2106" t="s">
        <v>1158</v>
      </c>
      <c r="G2106" t="s">
        <v>1159</v>
      </c>
      <c r="H2106">
        <v>3.3000000000000003E-5</v>
      </c>
      <c r="I2106" t="s">
        <v>1080</v>
      </c>
      <c r="J2106">
        <v>3.3000000000000003E-5</v>
      </c>
      <c r="K2106" t="s">
        <v>1201</v>
      </c>
      <c r="L2106" t="s">
        <v>1082</v>
      </c>
      <c r="M2106" t="s">
        <v>1087</v>
      </c>
      <c r="N2106">
        <v>0.25</v>
      </c>
      <c r="O2106" t="str">
        <f>B2106 &amp; E2106 &amp; D2106</f>
        <v>61CU-6000A-22</v>
      </c>
      <c r="P2106">
        <v>8.9673913043478295E-8</v>
      </c>
      <c r="Q2106">
        <v>10300503</v>
      </c>
    </row>
    <row r="2107" spans="1:17" x14ac:dyDescent="0.25">
      <c r="A2107">
        <v>12626011</v>
      </c>
      <c r="B2107">
        <v>61</v>
      </c>
      <c r="D2107" t="s">
        <v>78</v>
      </c>
      <c r="E2107" t="s">
        <v>1465</v>
      </c>
      <c r="F2107" t="s">
        <v>1158</v>
      </c>
      <c r="G2107" t="s">
        <v>1159</v>
      </c>
      <c r="H2107">
        <v>0</v>
      </c>
      <c r="I2107" t="s">
        <v>1080</v>
      </c>
      <c r="J2107">
        <v>0</v>
      </c>
      <c r="K2107" t="s">
        <v>1086</v>
      </c>
      <c r="L2107" t="s">
        <v>1086</v>
      </c>
      <c r="M2107" t="s">
        <v>1086</v>
      </c>
      <c r="N2107">
        <v>0.25</v>
      </c>
      <c r="O2107" t="str">
        <f>B2107 &amp; E2107 &amp; D2107</f>
        <v>61DG-411-11</v>
      </c>
      <c r="P2107">
        <v>0</v>
      </c>
      <c r="Q2107">
        <v>40100336</v>
      </c>
    </row>
    <row r="2108" spans="1:17" x14ac:dyDescent="0.25">
      <c r="A2108">
        <v>12626011</v>
      </c>
      <c r="B2108">
        <v>61</v>
      </c>
      <c r="D2108" t="s">
        <v>78</v>
      </c>
      <c r="E2108" t="s">
        <v>854</v>
      </c>
      <c r="F2108" t="s">
        <v>1155</v>
      </c>
      <c r="G2108" t="s">
        <v>1156</v>
      </c>
      <c r="H2108">
        <v>0.56115800000000005</v>
      </c>
      <c r="I2108" t="s">
        <v>1080</v>
      </c>
      <c r="J2108">
        <v>0.56115800000000005</v>
      </c>
      <c r="K2108" t="s">
        <v>1466</v>
      </c>
      <c r="L2108" t="s">
        <v>1082</v>
      </c>
      <c r="M2108" t="s">
        <v>1087</v>
      </c>
      <c r="N2108">
        <v>0.25</v>
      </c>
      <c r="O2108" t="str">
        <f>B2108 &amp; E2108 &amp; D2108</f>
        <v>61ECOM Propane comb1</v>
      </c>
      <c r="P2108">
        <v>1.5248858695652201E-3</v>
      </c>
      <c r="Q2108">
        <v>10301002</v>
      </c>
    </row>
    <row r="2109" spans="1:17" x14ac:dyDescent="0.25">
      <c r="A2109">
        <v>12626011</v>
      </c>
      <c r="B2109">
        <v>61</v>
      </c>
      <c r="D2109" t="s">
        <v>78</v>
      </c>
      <c r="E2109" t="s">
        <v>854</v>
      </c>
      <c r="F2109" t="s">
        <v>80</v>
      </c>
      <c r="G2109" t="s">
        <v>81</v>
      </c>
      <c r="H2109">
        <v>0.97267300000000001</v>
      </c>
      <c r="I2109" t="s">
        <v>1080</v>
      </c>
      <c r="J2109">
        <v>0.97267300000000001</v>
      </c>
      <c r="K2109" t="s">
        <v>1467</v>
      </c>
      <c r="L2109" t="s">
        <v>1082</v>
      </c>
      <c r="M2109" t="s">
        <v>1087</v>
      </c>
      <c r="N2109">
        <v>0.25</v>
      </c>
      <c r="O2109" t="str">
        <f>B2109 &amp; E2109 &amp; D2109</f>
        <v>61ECOM Propane comb1</v>
      </c>
      <c r="P2109">
        <v>2.64313315217391E-3</v>
      </c>
      <c r="Q2109">
        <v>10301002</v>
      </c>
    </row>
    <row r="2110" spans="1:17" x14ac:dyDescent="0.25">
      <c r="A2110">
        <v>12626011</v>
      </c>
      <c r="B2110">
        <v>61</v>
      </c>
      <c r="D2110" t="s">
        <v>78</v>
      </c>
      <c r="E2110" t="s">
        <v>854</v>
      </c>
      <c r="F2110" t="s">
        <v>1158</v>
      </c>
      <c r="G2110" t="s">
        <v>1159</v>
      </c>
      <c r="H2110">
        <v>7.4820999999999999E-2</v>
      </c>
      <c r="I2110" t="s">
        <v>1080</v>
      </c>
      <c r="J2110">
        <v>7.4820999999999999E-2</v>
      </c>
      <c r="K2110" t="s">
        <v>78</v>
      </c>
      <c r="L2110" t="s">
        <v>1082</v>
      </c>
      <c r="M2110" t="s">
        <v>1087</v>
      </c>
      <c r="N2110">
        <v>0.25</v>
      </c>
      <c r="O2110" t="str">
        <f>B2110 &amp; E2110 &amp; D2110</f>
        <v>61ECOM Propane comb1</v>
      </c>
      <c r="P2110">
        <v>2.0331793478260899E-4</v>
      </c>
      <c r="Q2110">
        <v>10301002</v>
      </c>
    </row>
    <row r="2111" spans="1:17" x14ac:dyDescent="0.25">
      <c r="A2111">
        <v>12626011</v>
      </c>
      <c r="B2111">
        <v>61</v>
      </c>
      <c r="D2111" t="s">
        <v>78</v>
      </c>
      <c r="E2111" t="s">
        <v>855</v>
      </c>
      <c r="F2111" t="s">
        <v>1155</v>
      </c>
      <c r="G2111" t="s">
        <v>1156</v>
      </c>
      <c r="H2111">
        <v>1.4031999999999999E-2</v>
      </c>
      <c r="I2111" t="s">
        <v>1080</v>
      </c>
      <c r="J2111">
        <v>1.4031999999999999E-2</v>
      </c>
      <c r="K2111" t="s">
        <v>1468</v>
      </c>
      <c r="L2111" t="s">
        <v>1082</v>
      </c>
      <c r="M2111" t="s">
        <v>1095</v>
      </c>
      <c r="N2111">
        <v>0.25</v>
      </c>
      <c r="O2111" t="str">
        <f>B2111 &amp; E2111 &amp; D2111</f>
        <v>61EG-1300-11</v>
      </c>
      <c r="P2111">
        <v>3.8130434782608702E-5</v>
      </c>
      <c r="Q2111">
        <v>20100102</v>
      </c>
    </row>
    <row r="2112" spans="1:17" x14ac:dyDescent="0.25">
      <c r="A2112">
        <v>12626011</v>
      </c>
      <c r="B2112">
        <v>61</v>
      </c>
      <c r="D2112" t="s">
        <v>78</v>
      </c>
      <c r="E2112" t="s">
        <v>855</v>
      </c>
      <c r="F2112" t="s">
        <v>80</v>
      </c>
      <c r="G2112" t="s">
        <v>81</v>
      </c>
      <c r="H2112">
        <v>1.5795E-2</v>
      </c>
      <c r="I2112" t="s">
        <v>1080</v>
      </c>
      <c r="J2112">
        <v>1.5795E-2</v>
      </c>
      <c r="K2112" t="s">
        <v>1469</v>
      </c>
      <c r="L2112" t="s">
        <v>1082</v>
      </c>
      <c r="M2112" t="s">
        <v>1095</v>
      </c>
      <c r="N2112">
        <v>0.25</v>
      </c>
      <c r="O2112" t="str">
        <f>B2112 &amp; E2112 &amp; D2112</f>
        <v>61EG-1300-11</v>
      </c>
      <c r="P2112">
        <v>4.2921195652173903E-5</v>
      </c>
      <c r="Q2112">
        <v>20100102</v>
      </c>
    </row>
    <row r="2113" spans="1:17" x14ac:dyDescent="0.25">
      <c r="A2113">
        <v>12626011</v>
      </c>
      <c r="B2113">
        <v>61</v>
      </c>
      <c r="D2113" t="s">
        <v>78</v>
      </c>
      <c r="E2113" t="s">
        <v>855</v>
      </c>
      <c r="F2113" t="s">
        <v>1158</v>
      </c>
      <c r="G2113" t="s">
        <v>1159</v>
      </c>
      <c r="H2113">
        <v>4.3600000000000003E-4</v>
      </c>
      <c r="I2113" t="s">
        <v>1080</v>
      </c>
      <c r="J2113">
        <v>4.3600000000000003E-4</v>
      </c>
      <c r="K2113" t="s">
        <v>1470</v>
      </c>
      <c r="L2113" t="s">
        <v>1082</v>
      </c>
      <c r="M2113" t="s">
        <v>1095</v>
      </c>
      <c r="N2113">
        <v>0.25</v>
      </c>
      <c r="O2113" t="str">
        <f>B2113 &amp; E2113 &amp; D2113</f>
        <v>61EG-1300-11</v>
      </c>
      <c r="P2113">
        <v>1.18478260869565E-6</v>
      </c>
      <c r="Q2113">
        <v>20100102</v>
      </c>
    </row>
    <row r="2114" spans="1:17" x14ac:dyDescent="0.25">
      <c r="A2114">
        <v>12626011</v>
      </c>
      <c r="B2114">
        <v>61</v>
      </c>
      <c r="D2114" t="s">
        <v>78</v>
      </c>
      <c r="E2114" t="s">
        <v>856</v>
      </c>
      <c r="F2114" t="s">
        <v>1155</v>
      </c>
      <c r="G2114" t="s">
        <v>1156</v>
      </c>
      <c r="H2114">
        <v>1.6949999999999999E-3</v>
      </c>
      <c r="I2114" t="s">
        <v>1080</v>
      </c>
      <c r="J2114">
        <v>1.6949999999999999E-3</v>
      </c>
      <c r="K2114" t="s">
        <v>1471</v>
      </c>
      <c r="L2114" t="s">
        <v>1082</v>
      </c>
      <c r="M2114" t="s">
        <v>1095</v>
      </c>
      <c r="N2114">
        <v>0.25</v>
      </c>
      <c r="O2114" t="str">
        <f>B2114 &amp; E2114 &amp; D2114</f>
        <v>61EG-1302-11</v>
      </c>
      <c r="P2114">
        <v>4.6059782608695597E-6</v>
      </c>
      <c r="Q2114">
        <v>20100102</v>
      </c>
    </row>
    <row r="2115" spans="1:17" x14ac:dyDescent="0.25">
      <c r="A2115">
        <v>12626011</v>
      </c>
      <c r="B2115">
        <v>61</v>
      </c>
      <c r="D2115" t="s">
        <v>78</v>
      </c>
      <c r="E2115" t="s">
        <v>856</v>
      </c>
      <c r="F2115" t="s">
        <v>80</v>
      </c>
      <c r="G2115" t="s">
        <v>81</v>
      </c>
      <c r="H2115">
        <v>1.279E-3</v>
      </c>
      <c r="I2115" t="s">
        <v>1080</v>
      </c>
      <c r="J2115">
        <v>1.279E-3</v>
      </c>
      <c r="K2115" t="s">
        <v>1472</v>
      </c>
      <c r="L2115" t="s">
        <v>1082</v>
      </c>
      <c r="M2115" t="s">
        <v>1095</v>
      </c>
      <c r="N2115">
        <v>0.25</v>
      </c>
      <c r="O2115" t="str">
        <f>B2115 &amp; E2115 &amp; D2115</f>
        <v>61EG-1302-11</v>
      </c>
      <c r="P2115">
        <v>3.47554347826087E-6</v>
      </c>
      <c r="Q2115">
        <v>20100102</v>
      </c>
    </row>
    <row r="2116" spans="1:17" x14ac:dyDescent="0.25">
      <c r="A2116">
        <v>12626011</v>
      </c>
      <c r="B2116">
        <v>61</v>
      </c>
      <c r="D2116" t="s">
        <v>78</v>
      </c>
      <c r="E2116" t="s">
        <v>856</v>
      </c>
      <c r="F2116" t="s">
        <v>1158</v>
      </c>
      <c r="G2116" t="s">
        <v>1159</v>
      </c>
      <c r="H2116">
        <v>1E-4</v>
      </c>
      <c r="I2116" t="s">
        <v>1080</v>
      </c>
      <c r="J2116">
        <v>1E-4</v>
      </c>
      <c r="K2116" t="s">
        <v>1473</v>
      </c>
      <c r="L2116" t="s">
        <v>1082</v>
      </c>
      <c r="M2116" t="s">
        <v>1095</v>
      </c>
      <c r="N2116">
        <v>0.25</v>
      </c>
      <c r="O2116" t="str">
        <f>B2116 &amp; E2116 &amp; D2116</f>
        <v>61EG-1302-11</v>
      </c>
      <c r="P2116">
        <v>2.7173913043478301E-7</v>
      </c>
      <c r="Q2116">
        <v>20100102</v>
      </c>
    </row>
    <row r="2117" spans="1:17" x14ac:dyDescent="0.25">
      <c r="A2117">
        <v>12626011</v>
      </c>
      <c r="B2117">
        <v>61</v>
      </c>
      <c r="D2117" t="s">
        <v>78</v>
      </c>
      <c r="E2117" t="s">
        <v>857</v>
      </c>
      <c r="F2117" t="s">
        <v>1155</v>
      </c>
      <c r="G2117" t="s">
        <v>1156</v>
      </c>
      <c r="H2117">
        <v>4.3818000000000003E-2</v>
      </c>
      <c r="I2117" t="s">
        <v>1080</v>
      </c>
      <c r="J2117">
        <v>4.3818000000000003E-2</v>
      </c>
      <c r="K2117" t="s">
        <v>1474</v>
      </c>
      <c r="L2117" t="s">
        <v>1082</v>
      </c>
      <c r="M2117" t="s">
        <v>1095</v>
      </c>
      <c r="N2117">
        <v>0.25</v>
      </c>
      <c r="O2117" t="str">
        <f>B2117 &amp; E2117 &amp; D2117</f>
        <v>61EG-1304-11</v>
      </c>
      <c r="P2117">
        <v>1.19070652173913E-4</v>
      </c>
      <c r="Q2117">
        <v>20100102</v>
      </c>
    </row>
    <row r="2118" spans="1:17" x14ac:dyDescent="0.25">
      <c r="A2118">
        <v>12626011</v>
      </c>
      <c r="B2118">
        <v>61</v>
      </c>
      <c r="D2118" t="s">
        <v>78</v>
      </c>
      <c r="E2118" t="s">
        <v>857</v>
      </c>
      <c r="F2118" t="s">
        <v>80</v>
      </c>
      <c r="G2118" t="s">
        <v>81</v>
      </c>
      <c r="H2118">
        <v>0.20368700000000001</v>
      </c>
      <c r="I2118" t="s">
        <v>1080</v>
      </c>
      <c r="J2118">
        <v>0.20368700000000001</v>
      </c>
      <c r="K2118" t="s">
        <v>1475</v>
      </c>
      <c r="L2118" t="s">
        <v>1082</v>
      </c>
      <c r="M2118" t="s">
        <v>1095</v>
      </c>
      <c r="N2118">
        <v>0.25</v>
      </c>
      <c r="O2118" t="str">
        <f>B2118 &amp; E2118 &amp; D2118</f>
        <v>61EG-1304-11</v>
      </c>
      <c r="P2118">
        <v>5.5349728260869601E-4</v>
      </c>
      <c r="Q2118">
        <v>20100102</v>
      </c>
    </row>
    <row r="2119" spans="1:17" x14ac:dyDescent="0.25">
      <c r="A2119">
        <v>12626011</v>
      </c>
      <c r="B2119">
        <v>61</v>
      </c>
      <c r="D2119" t="s">
        <v>78</v>
      </c>
      <c r="E2119" t="s">
        <v>857</v>
      </c>
      <c r="F2119" t="s">
        <v>1158</v>
      </c>
      <c r="G2119" t="s">
        <v>1159</v>
      </c>
      <c r="H2119">
        <v>1.5918000000000002E-2</v>
      </c>
      <c r="I2119" t="s">
        <v>1080</v>
      </c>
      <c r="J2119">
        <v>1.5918000000000002E-2</v>
      </c>
      <c r="K2119" t="s">
        <v>1476</v>
      </c>
      <c r="L2119" t="s">
        <v>1082</v>
      </c>
      <c r="M2119" t="s">
        <v>1095</v>
      </c>
      <c r="N2119">
        <v>0.25</v>
      </c>
      <c r="O2119" t="str">
        <f>B2119 &amp; E2119 &amp; D2119</f>
        <v>61EG-1304-11</v>
      </c>
      <c r="P2119">
        <v>4.3255434782608698E-5</v>
      </c>
      <c r="Q2119">
        <v>20100102</v>
      </c>
    </row>
    <row r="2120" spans="1:17" x14ac:dyDescent="0.25">
      <c r="A2120">
        <v>12626011</v>
      </c>
      <c r="B2120">
        <v>61</v>
      </c>
      <c r="D2120" t="s">
        <v>78</v>
      </c>
      <c r="E2120" t="s">
        <v>858</v>
      </c>
      <c r="F2120" t="s">
        <v>1155</v>
      </c>
      <c r="G2120" t="s">
        <v>1156</v>
      </c>
      <c r="H2120">
        <v>5.4010000000000004E-3</v>
      </c>
      <c r="I2120" t="s">
        <v>1080</v>
      </c>
      <c r="J2120">
        <v>5.4010000000000004E-3</v>
      </c>
      <c r="K2120" t="s">
        <v>1471</v>
      </c>
      <c r="L2120" t="s">
        <v>1082</v>
      </c>
      <c r="M2120" t="s">
        <v>1095</v>
      </c>
      <c r="N2120">
        <v>0.25</v>
      </c>
      <c r="O2120" t="str">
        <f>B2120 &amp; E2120 &amp; D2120</f>
        <v>61EG-1304-21</v>
      </c>
      <c r="P2120">
        <v>1.4676630434782599E-5</v>
      </c>
      <c r="Q2120">
        <v>20100102</v>
      </c>
    </row>
    <row r="2121" spans="1:17" x14ac:dyDescent="0.25">
      <c r="A2121">
        <v>12626011</v>
      </c>
      <c r="B2121">
        <v>61</v>
      </c>
      <c r="D2121" t="s">
        <v>78</v>
      </c>
      <c r="E2121" t="s">
        <v>858</v>
      </c>
      <c r="F2121" t="s">
        <v>80</v>
      </c>
      <c r="G2121" t="s">
        <v>81</v>
      </c>
      <c r="H2121">
        <v>4.078E-3</v>
      </c>
      <c r="I2121" t="s">
        <v>1080</v>
      </c>
      <c r="J2121">
        <v>4.078E-3</v>
      </c>
      <c r="K2121" t="s">
        <v>1472</v>
      </c>
      <c r="L2121" t="s">
        <v>1082</v>
      </c>
      <c r="M2121" t="s">
        <v>1095</v>
      </c>
      <c r="N2121">
        <v>0.25</v>
      </c>
      <c r="O2121" t="str">
        <f>B2121 &amp; E2121 &amp; D2121</f>
        <v>61EG-1304-21</v>
      </c>
      <c r="P2121">
        <v>1.1081521739130401E-5</v>
      </c>
      <c r="Q2121">
        <v>20100102</v>
      </c>
    </row>
    <row r="2122" spans="1:17" x14ac:dyDescent="0.25">
      <c r="A2122">
        <v>12626011</v>
      </c>
      <c r="B2122">
        <v>61</v>
      </c>
      <c r="D2122" t="s">
        <v>78</v>
      </c>
      <c r="E2122" t="s">
        <v>858</v>
      </c>
      <c r="F2122" t="s">
        <v>1158</v>
      </c>
      <c r="G2122" t="s">
        <v>1159</v>
      </c>
      <c r="H2122">
        <v>3.1799999999999998E-4</v>
      </c>
      <c r="I2122" t="s">
        <v>1080</v>
      </c>
      <c r="J2122">
        <v>3.1799999999999998E-4</v>
      </c>
      <c r="K2122" t="s">
        <v>1473</v>
      </c>
      <c r="L2122" t="s">
        <v>1082</v>
      </c>
      <c r="M2122" t="s">
        <v>1095</v>
      </c>
      <c r="N2122">
        <v>0.25</v>
      </c>
      <c r="O2122" t="str">
        <f>B2122 &amp; E2122 &amp; D2122</f>
        <v>61EG-1304-21</v>
      </c>
      <c r="P2122">
        <v>8.6413043478260898E-7</v>
      </c>
      <c r="Q2122">
        <v>20100102</v>
      </c>
    </row>
    <row r="2123" spans="1:17" x14ac:dyDescent="0.25">
      <c r="A2123">
        <v>12626011</v>
      </c>
      <c r="B2123">
        <v>61</v>
      </c>
      <c r="D2123" t="s">
        <v>78</v>
      </c>
      <c r="E2123" t="s">
        <v>859</v>
      </c>
      <c r="F2123" t="s">
        <v>1155</v>
      </c>
      <c r="G2123" t="s">
        <v>1156</v>
      </c>
      <c r="H2123">
        <v>2.3479999999999998E-3</v>
      </c>
      <c r="I2123" t="s">
        <v>1080</v>
      </c>
      <c r="J2123">
        <v>2.3479999999999998E-3</v>
      </c>
      <c r="K2123" t="s">
        <v>1474</v>
      </c>
      <c r="L2123" t="s">
        <v>1082</v>
      </c>
      <c r="M2123" t="s">
        <v>1095</v>
      </c>
      <c r="N2123">
        <v>0.25</v>
      </c>
      <c r="O2123" t="str">
        <f>B2123 &amp; E2123 &amp; D2123</f>
        <v>61EG-165-11</v>
      </c>
      <c r="P2123">
        <v>6.3804347826086898E-6</v>
      </c>
      <c r="Q2123">
        <v>20100102</v>
      </c>
    </row>
    <row r="2124" spans="1:17" x14ac:dyDescent="0.25">
      <c r="A2124">
        <v>12626011</v>
      </c>
      <c r="B2124">
        <v>61</v>
      </c>
      <c r="D2124" t="s">
        <v>78</v>
      </c>
      <c r="E2124" t="s">
        <v>859</v>
      </c>
      <c r="F2124" t="s">
        <v>80</v>
      </c>
      <c r="G2124" t="s">
        <v>81</v>
      </c>
      <c r="H2124">
        <v>1.0913000000000001E-2</v>
      </c>
      <c r="I2124" t="s">
        <v>1080</v>
      </c>
      <c r="J2124">
        <v>1.0913000000000001E-2</v>
      </c>
      <c r="K2124" t="s">
        <v>1475</v>
      </c>
      <c r="L2124" t="s">
        <v>1082</v>
      </c>
      <c r="M2124" t="s">
        <v>1095</v>
      </c>
      <c r="N2124">
        <v>0.25</v>
      </c>
      <c r="O2124" t="str">
        <f>B2124 &amp; E2124 &amp; D2124</f>
        <v>61EG-165-11</v>
      </c>
      <c r="P2124">
        <v>2.96548913043478E-5</v>
      </c>
      <c r="Q2124">
        <v>20100102</v>
      </c>
    </row>
    <row r="2125" spans="1:17" x14ac:dyDescent="0.25">
      <c r="A2125">
        <v>12626011</v>
      </c>
      <c r="B2125">
        <v>61</v>
      </c>
      <c r="D2125" t="s">
        <v>78</v>
      </c>
      <c r="E2125" t="s">
        <v>859</v>
      </c>
      <c r="F2125" t="s">
        <v>1158</v>
      </c>
      <c r="G2125" t="s">
        <v>1159</v>
      </c>
      <c r="H2125">
        <v>8.5300000000000003E-4</v>
      </c>
      <c r="I2125" t="s">
        <v>1080</v>
      </c>
      <c r="J2125">
        <v>8.5300000000000003E-4</v>
      </c>
      <c r="K2125" t="s">
        <v>1476</v>
      </c>
      <c r="L2125" t="s">
        <v>1082</v>
      </c>
      <c r="M2125" t="s">
        <v>1095</v>
      </c>
      <c r="N2125">
        <v>0.25</v>
      </c>
      <c r="O2125" t="str">
        <f>B2125 &amp; E2125 &amp; D2125</f>
        <v>61EG-165-11</v>
      </c>
      <c r="P2125">
        <v>2.3179347826086999E-6</v>
      </c>
      <c r="Q2125">
        <v>20100102</v>
      </c>
    </row>
    <row r="2126" spans="1:17" x14ac:dyDescent="0.25">
      <c r="A2126">
        <v>12626011</v>
      </c>
      <c r="B2126">
        <v>61</v>
      </c>
      <c r="D2126" t="s">
        <v>78</v>
      </c>
      <c r="E2126" t="s">
        <v>860</v>
      </c>
      <c r="F2126" t="s">
        <v>1155</v>
      </c>
      <c r="G2126" t="s">
        <v>1156</v>
      </c>
      <c r="H2126">
        <v>1.9882E-2</v>
      </c>
      <c r="I2126" t="s">
        <v>1080</v>
      </c>
      <c r="J2126">
        <v>1.9882E-2</v>
      </c>
      <c r="K2126" t="s">
        <v>1468</v>
      </c>
      <c r="L2126" t="s">
        <v>1082</v>
      </c>
      <c r="M2126" t="s">
        <v>1095</v>
      </c>
      <c r="N2126">
        <v>0.25</v>
      </c>
      <c r="O2126" t="str">
        <f>B2126 &amp; E2126 &amp; D2126</f>
        <v>61EG-20-11</v>
      </c>
      <c r="P2126">
        <v>5.4027173913043502E-5</v>
      </c>
      <c r="Q2126">
        <v>20100102</v>
      </c>
    </row>
    <row r="2127" spans="1:17" x14ac:dyDescent="0.25">
      <c r="A2127">
        <v>12626011</v>
      </c>
      <c r="B2127">
        <v>61</v>
      </c>
      <c r="D2127" t="s">
        <v>78</v>
      </c>
      <c r="E2127" t="s">
        <v>860</v>
      </c>
      <c r="F2127" t="s">
        <v>80</v>
      </c>
      <c r="G2127" t="s">
        <v>81</v>
      </c>
      <c r="H2127">
        <v>2.2381000000000002E-2</v>
      </c>
      <c r="I2127" t="s">
        <v>1080</v>
      </c>
      <c r="J2127">
        <v>2.2381000000000002E-2</v>
      </c>
      <c r="K2127" t="s">
        <v>1469</v>
      </c>
      <c r="L2127" t="s">
        <v>1082</v>
      </c>
      <c r="M2127" t="s">
        <v>1095</v>
      </c>
      <c r="N2127">
        <v>0.25</v>
      </c>
      <c r="O2127" t="str">
        <f>B2127 &amp; E2127 &amp; D2127</f>
        <v>61EG-20-11</v>
      </c>
      <c r="P2127">
        <v>6.0817934782608698E-5</v>
      </c>
      <c r="Q2127">
        <v>20100102</v>
      </c>
    </row>
    <row r="2128" spans="1:17" x14ac:dyDescent="0.25">
      <c r="A2128">
        <v>12626011</v>
      </c>
      <c r="B2128">
        <v>61</v>
      </c>
      <c r="D2128" t="s">
        <v>78</v>
      </c>
      <c r="E2128" t="s">
        <v>860</v>
      </c>
      <c r="F2128" t="s">
        <v>1158</v>
      </c>
      <c r="G2128" t="s">
        <v>1159</v>
      </c>
      <c r="H2128">
        <v>6.1799999999999995E-4</v>
      </c>
      <c r="I2128" t="s">
        <v>1080</v>
      </c>
      <c r="J2128">
        <v>6.1799999999999995E-4</v>
      </c>
      <c r="K2128" t="s">
        <v>1470</v>
      </c>
      <c r="L2128" t="s">
        <v>1082</v>
      </c>
      <c r="M2128" t="s">
        <v>1095</v>
      </c>
      <c r="N2128">
        <v>0.25</v>
      </c>
      <c r="O2128" t="str">
        <f>B2128 &amp; E2128 &amp; D2128</f>
        <v>61EG-20-11</v>
      </c>
      <c r="P2128">
        <v>1.67934782608696E-6</v>
      </c>
      <c r="Q2128">
        <v>20100102</v>
      </c>
    </row>
    <row r="2129" spans="1:17" x14ac:dyDescent="0.25">
      <c r="A2129">
        <v>12626011</v>
      </c>
      <c r="B2129">
        <v>61</v>
      </c>
      <c r="D2129" t="s">
        <v>78</v>
      </c>
      <c r="E2129" t="s">
        <v>861</v>
      </c>
      <c r="F2129" t="s">
        <v>1155</v>
      </c>
      <c r="G2129" t="s">
        <v>1156</v>
      </c>
      <c r="H2129">
        <v>2.2439999999999999E-3</v>
      </c>
      <c r="I2129" t="s">
        <v>1080</v>
      </c>
      <c r="J2129">
        <v>2.2439999999999999E-3</v>
      </c>
      <c r="K2129" t="s">
        <v>1474</v>
      </c>
      <c r="L2129" t="s">
        <v>1082</v>
      </c>
      <c r="M2129" t="s">
        <v>1095</v>
      </c>
      <c r="N2129">
        <v>0.25</v>
      </c>
      <c r="O2129" t="str">
        <f>B2129 &amp; E2129 &amp; D2129</f>
        <v>61EG-21-11</v>
      </c>
      <c r="P2129">
        <v>6.0978260869565198E-6</v>
      </c>
      <c r="Q2129">
        <v>20100102</v>
      </c>
    </row>
    <row r="2130" spans="1:17" x14ac:dyDescent="0.25">
      <c r="A2130">
        <v>12626011</v>
      </c>
      <c r="B2130">
        <v>61</v>
      </c>
      <c r="D2130" t="s">
        <v>78</v>
      </c>
      <c r="E2130" t="s">
        <v>861</v>
      </c>
      <c r="F2130" t="s">
        <v>80</v>
      </c>
      <c r="G2130" t="s">
        <v>81</v>
      </c>
      <c r="H2130">
        <v>4.4409999999999996E-3</v>
      </c>
      <c r="I2130" t="s">
        <v>1080</v>
      </c>
      <c r="J2130">
        <v>4.4409999999999996E-3</v>
      </c>
      <c r="K2130" t="s">
        <v>1477</v>
      </c>
      <c r="L2130" t="s">
        <v>1082</v>
      </c>
      <c r="M2130" t="s">
        <v>1095</v>
      </c>
      <c r="N2130">
        <v>0.25</v>
      </c>
      <c r="O2130" t="str">
        <f>B2130 &amp; E2130 &amp; D2130</f>
        <v>61EG-21-11</v>
      </c>
      <c r="P2130">
        <v>1.20679347826087E-5</v>
      </c>
      <c r="Q2130">
        <v>20100102</v>
      </c>
    </row>
    <row r="2131" spans="1:17" x14ac:dyDescent="0.25">
      <c r="A2131">
        <v>12626011</v>
      </c>
      <c r="B2131">
        <v>61</v>
      </c>
      <c r="D2131" t="s">
        <v>78</v>
      </c>
      <c r="E2131" t="s">
        <v>861</v>
      </c>
      <c r="F2131" t="s">
        <v>1158</v>
      </c>
      <c r="G2131" t="s">
        <v>1159</v>
      </c>
      <c r="H2131">
        <v>8.1499999999999997E-4</v>
      </c>
      <c r="I2131" t="s">
        <v>1080</v>
      </c>
      <c r="J2131">
        <v>8.1499999999999997E-4</v>
      </c>
      <c r="K2131" t="s">
        <v>1476</v>
      </c>
      <c r="L2131" t="s">
        <v>1082</v>
      </c>
      <c r="M2131" t="s">
        <v>1095</v>
      </c>
      <c r="N2131">
        <v>0.25</v>
      </c>
      <c r="O2131" t="str">
        <f>B2131 &amp; E2131 &amp; D2131</f>
        <v>61EG-21-11</v>
      </c>
      <c r="P2131">
        <v>2.2146739130434802E-6</v>
      </c>
      <c r="Q2131">
        <v>20100102</v>
      </c>
    </row>
    <row r="2132" spans="1:17" x14ac:dyDescent="0.25">
      <c r="A2132">
        <v>12626011</v>
      </c>
      <c r="B2132">
        <v>61</v>
      </c>
      <c r="D2132" t="s">
        <v>78</v>
      </c>
      <c r="E2132" t="s">
        <v>862</v>
      </c>
      <c r="F2132" t="s">
        <v>1155</v>
      </c>
      <c r="G2132" t="s">
        <v>1156</v>
      </c>
      <c r="H2132">
        <v>3.4989999999999999E-3</v>
      </c>
      <c r="I2132" t="s">
        <v>1080</v>
      </c>
      <c r="J2132">
        <v>3.4989999999999999E-3</v>
      </c>
      <c r="K2132" t="s">
        <v>1468</v>
      </c>
      <c r="L2132" t="s">
        <v>1082</v>
      </c>
      <c r="M2132" t="s">
        <v>1095</v>
      </c>
      <c r="N2132">
        <v>0.25</v>
      </c>
      <c r="O2132" t="str">
        <f>B2132 &amp; E2132 &amp; D2132</f>
        <v>61EG-3-11</v>
      </c>
      <c r="P2132">
        <v>9.5081521739130404E-6</v>
      </c>
      <c r="Q2132">
        <v>20100102</v>
      </c>
    </row>
    <row r="2133" spans="1:17" x14ac:dyDescent="0.25">
      <c r="A2133">
        <v>12626011</v>
      </c>
      <c r="B2133">
        <v>61</v>
      </c>
      <c r="D2133" t="s">
        <v>78</v>
      </c>
      <c r="E2133" t="s">
        <v>862</v>
      </c>
      <c r="F2133" t="s">
        <v>80</v>
      </c>
      <c r="G2133" t="s">
        <v>81</v>
      </c>
      <c r="H2133">
        <v>3.761E-3</v>
      </c>
      <c r="I2133" t="s">
        <v>1080</v>
      </c>
      <c r="J2133">
        <v>3.761E-3</v>
      </c>
      <c r="K2133" t="s">
        <v>1472</v>
      </c>
      <c r="L2133" t="s">
        <v>1082</v>
      </c>
      <c r="M2133" t="s">
        <v>1095</v>
      </c>
      <c r="N2133">
        <v>0.25</v>
      </c>
      <c r="O2133" t="str">
        <f>B2133 &amp; E2133 &amp; D2133</f>
        <v>61EG-3-11</v>
      </c>
      <c r="P2133">
        <v>1.0220108695652201E-5</v>
      </c>
      <c r="Q2133">
        <v>20100102</v>
      </c>
    </row>
    <row r="2134" spans="1:17" x14ac:dyDescent="0.25">
      <c r="A2134">
        <v>12626011</v>
      </c>
      <c r="B2134">
        <v>61</v>
      </c>
      <c r="D2134" t="s">
        <v>78</v>
      </c>
      <c r="E2134" t="s">
        <v>862</v>
      </c>
      <c r="F2134" t="s">
        <v>1158</v>
      </c>
      <c r="G2134" t="s">
        <v>1159</v>
      </c>
      <c r="H2134">
        <v>2.9399999999999999E-4</v>
      </c>
      <c r="I2134" t="s">
        <v>1080</v>
      </c>
      <c r="J2134">
        <v>2.9399999999999999E-4</v>
      </c>
      <c r="K2134" t="s">
        <v>1473</v>
      </c>
      <c r="L2134" t="s">
        <v>1082</v>
      </c>
      <c r="M2134" t="s">
        <v>1095</v>
      </c>
      <c r="N2134">
        <v>0.25</v>
      </c>
      <c r="O2134" t="str">
        <f>B2134 &amp; E2134 &amp; D2134</f>
        <v>61EG-3-11</v>
      </c>
      <c r="P2134">
        <v>7.9891304347826103E-7</v>
      </c>
      <c r="Q2134">
        <v>20100102</v>
      </c>
    </row>
    <row r="2135" spans="1:17" x14ac:dyDescent="0.25">
      <c r="A2135">
        <v>12626011</v>
      </c>
      <c r="B2135">
        <v>61</v>
      </c>
      <c r="D2135" t="s">
        <v>78</v>
      </c>
      <c r="E2135" t="s">
        <v>863</v>
      </c>
      <c r="F2135" t="s">
        <v>1155</v>
      </c>
      <c r="G2135" t="s">
        <v>1156</v>
      </c>
      <c r="H2135">
        <v>2.3999999999999998E-3</v>
      </c>
      <c r="I2135" t="s">
        <v>1080</v>
      </c>
      <c r="J2135">
        <v>2.3999999999999998E-3</v>
      </c>
      <c r="K2135" t="s">
        <v>1468</v>
      </c>
      <c r="L2135" t="s">
        <v>1082</v>
      </c>
      <c r="M2135" t="s">
        <v>1095</v>
      </c>
      <c r="N2135">
        <v>0.25</v>
      </c>
      <c r="O2135" t="str">
        <f>B2135 &amp; E2135 &amp; D2135</f>
        <v>61EG-350-11</v>
      </c>
      <c r="P2135">
        <v>6.5217391304347803E-6</v>
      </c>
      <c r="Q2135">
        <v>20100102</v>
      </c>
    </row>
    <row r="2136" spans="1:17" x14ac:dyDescent="0.25">
      <c r="A2136">
        <v>12626011</v>
      </c>
      <c r="B2136">
        <v>61</v>
      </c>
      <c r="D2136" t="s">
        <v>78</v>
      </c>
      <c r="E2136" t="s">
        <v>863</v>
      </c>
      <c r="F2136" t="s">
        <v>80</v>
      </c>
      <c r="G2136" t="s">
        <v>81</v>
      </c>
      <c r="H2136">
        <v>2.5799999999999998E-3</v>
      </c>
      <c r="I2136" t="s">
        <v>1080</v>
      </c>
      <c r="J2136">
        <v>2.5799999999999998E-3</v>
      </c>
      <c r="K2136" t="s">
        <v>1472</v>
      </c>
      <c r="L2136" t="s">
        <v>1082</v>
      </c>
      <c r="M2136" t="s">
        <v>1095</v>
      </c>
      <c r="N2136">
        <v>0.25</v>
      </c>
      <c r="O2136" t="str">
        <f>B2136 &amp; E2136 &amp; D2136</f>
        <v>61EG-350-11</v>
      </c>
      <c r="P2136">
        <v>7.0108695652173898E-6</v>
      </c>
      <c r="Q2136">
        <v>20100102</v>
      </c>
    </row>
    <row r="2137" spans="1:17" x14ac:dyDescent="0.25">
      <c r="A2137">
        <v>12626011</v>
      </c>
      <c r="B2137">
        <v>61</v>
      </c>
      <c r="D2137" t="s">
        <v>78</v>
      </c>
      <c r="E2137" t="s">
        <v>863</v>
      </c>
      <c r="F2137" t="s">
        <v>1158</v>
      </c>
      <c r="G2137" t="s">
        <v>1159</v>
      </c>
      <c r="H2137">
        <v>2.0100000000000001E-4</v>
      </c>
      <c r="I2137" t="s">
        <v>1080</v>
      </c>
      <c r="J2137">
        <v>2.0100000000000001E-4</v>
      </c>
      <c r="K2137" t="s">
        <v>1473</v>
      </c>
      <c r="L2137" t="s">
        <v>1082</v>
      </c>
      <c r="M2137" t="s">
        <v>1095</v>
      </c>
      <c r="N2137">
        <v>0.25</v>
      </c>
      <c r="O2137" t="str">
        <f>B2137 &amp; E2137 &amp; D2137</f>
        <v>61EG-350-11</v>
      </c>
      <c r="P2137">
        <v>5.4619565217391297E-7</v>
      </c>
      <c r="Q2137">
        <v>20100102</v>
      </c>
    </row>
    <row r="2138" spans="1:17" x14ac:dyDescent="0.25">
      <c r="A2138">
        <v>12626011</v>
      </c>
      <c r="B2138">
        <v>61</v>
      </c>
      <c r="D2138" t="s">
        <v>78</v>
      </c>
      <c r="E2138" t="s">
        <v>864</v>
      </c>
      <c r="F2138" t="s">
        <v>1155</v>
      </c>
      <c r="G2138" t="s">
        <v>1156</v>
      </c>
      <c r="H2138">
        <v>4.3870000000000003E-3</v>
      </c>
      <c r="I2138" t="s">
        <v>1080</v>
      </c>
      <c r="J2138">
        <v>4.3870000000000003E-3</v>
      </c>
      <c r="K2138" t="s">
        <v>1468</v>
      </c>
      <c r="L2138" t="s">
        <v>1082</v>
      </c>
      <c r="M2138" t="s">
        <v>1095</v>
      </c>
      <c r="N2138">
        <v>0.25</v>
      </c>
      <c r="O2138" t="str">
        <f>B2138 &amp; E2138 &amp; D2138</f>
        <v>61EG-351-11</v>
      </c>
      <c r="P2138">
        <v>1.19211956521739E-5</v>
      </c>
      <c r="Q2138">
        <v>20100102</v>
      </c>
    </row>
    <row r="2139" spans="1:17" x14ac:dyDescent="0.25">
      <c r="A2139">
        <v>12626011</v>
      </c>
      <c r="B2139">
        <v>61</v>
      </c>
      <c r="D2139" t="s">
        <v>78</v>
      </c>
      <c r="E2139" t="s">
        <v>864</v>
      </c>
      <c r="F2139" t="s">
        <v>80</v>
      </c>
      <c r="G2139" t="s">
        <v>81</v>
      </c>
      <c r="H2139">
        <v>4.7159999999999997E-3</v>
      </c>
      <c r="I2139" t="s">
        <v>1080</v>
      </c>
      <c r="J2139">
        <v>4.7159999999999997E-3</v>
      </c>
      <c r="K2139" t="s">
        <v>1472</v>
      </c>
      <c r="L2139" t="s">
        <v>1082</v>
      </c>
      <c r="M2139" t="s">
        <v>1095</v>
      </c>
      <c r="N2139">
        <v>0.25</v>
      </c>
      <c r="O2139" t="str">
        <f>B2139 &amp; E2139 &amp; D2139</f>
        <v>61EG-351-11</v>
      </c>
      <c r="P2139">
        <v>1.2815217391304301E-5</v>
      </c>
      <c r="Q2139">
        <v>20100102</v>
      </c>
    </row>
    <row r="2140" spans="1:17" x14ac:dyDescent="0.25">
      <c r="A2140">
        <v>12626011</v>
      </c>
      <c r="B2140">
        <v>61</v>
      </c>
      <c r="D2140" t="s">
        <v>78</v>
      </c>
      <c r="E2140" t="s">
        <v>864</v>
      </c>
      <c r="F2140" t="s">
        <v>1158</v>
      </c>
      <c r="G2140" t="s">
        <v>1159</v>
      </c>
      <c r="H2140">
        <v>3.68E-4</v>
      </c>
      <c r="I2140" t="s">
        <v>1080</v>
      </c>
      <c r="J2140">
        <v>3.68E-4</v>
      </c>
      <c r="K2140" t="s">
        <v>1473</v>
      </c>
      <c r="L2140" t="s">
        <v>1082</v>
      </c>
      <c r="M2140" t="s">
        <v>1095</v>
      </c>
      <c r="N2140">
        <v>0.25</v>
      </c>
      <c r="O2140" t="str">
        <f>B2140 &amp; E2140 &amp; D2140</f>
        <v>61EG-351-11</v>
      </c>
      <c r="P2140">
        <v>9.9999999999999995E-7</v>
      </c>
      <c r="Q2140">
        <v>20100102</v>
      </c>
    </row>
    <row r="2141" spans="1:17" x14ac:dyDescent="0.25">
      <c r="A2141">
        <v>12626011</v>
      </c>
      <c r="B2141">
        <v>61</v>
      </c>
      <c r="D2141" t="s">
        <v>78</v>
      </c>
      <c r="E2141" t="s">
        <v>865</v>
      </c>
      <c r="F2141" t="s">
        <v>1155</v>
      </c>
      <c r="G2141" t="s">
        <v>1156</v>
      </c>
      <c r="H2141">
        <v>2.519E-3</v>
      </c>
      <c r="I2141" t="s">
        <v>1080</v>
      </c>
      <c r="J2141">
        <v>2.519E-3</v>
      </c>
      <c r="K2141" t="s">
        <v>1471</v>
      </c>
      <c r="L2141" t="s">
        <v>1082</v>
      </c>
      <c r="M2141" t="s">
        <v>1095</v>
      </c>
      <c r="N2141">
        <v>0.25</v>
      </c>
      <c r="O2141" t="str">
        <f>B2141 &amp; E2141 &amp; D2141</f>
        <v>61EG-370-11</v>
      </c>
      <c r="P2141">
        <v>6.8451086956521703E-6</v>
      </c>
      <c r="Q2141">
        <v>20100102</v>
      </c>
    </row>
    <row r="2142" spans="1:17" x14ac:dyDescent="0.25">
      <c r="A2142">
        <v>12626011</v>
      </c>
      <c r="B2142">
        <v>61</v>
      </c>
      <c r="D2142" t="s">
        <v>78</v>
      </c>
      <c r="E2142" t="s">
        <v>865</v>
      </c>
      <c r="F2142" t="s">
        <v>80</v>
      </c>
      <c r="G2142" t="s">
        <v>81</v>
      </c>
      <c r="H2142">
        <v>2.2190000000000001E-3</v>
      </c>
      <c r="I2142" t="s">
        <v>1080</v>
      </c>
      <c r="J2142">
        <v>2.2190000000000001E-3</v>
      </c>
      <c r="K2142" t="s">
        <v>1478</v>
      </c>
      <c r="L2142" t="s">
        <v>1082</v>
      </c>
      <c r="M2142" t="s">
        <v>1095</v>
      </c>
      <c r="N2142">
        <v>0.25</v>
      </c>
      <c r="O2142" t="str">
        <f>B2142 &amp; E2142 &amp; D2142</f>
        <v>61EG-370-11</v>
      </c>
      <c r="P2142">
        <v>6.0298913043478301E-6</v>
      </c>
      <c r="Q2142">
        <v>20100102</v>
      </c>
    </row>
    <row r="2143" spans="1:17" x14ac:dyDescent="0.25">
      <c r="A2143">
        <v>12626011</v>
      </c>
      <c r="B2143">
        <v>61</v>
      </c>
      <c r="D2143" t="s">
        <v>78</v>
      </c>
      <c r="E2143" t="s">
        <v>865</v>
      </c>
      <c r="F2143" t="s">
        <v>1158</v>
      </c>
      <c r="G2143" t="s">
        <v>1159</v>
      </c>
      <c r="H2143">
        <v>1.73E-4</v>
      </c>
      <c r="I2143" t="s">
        <v>1080</v>
      </c>
      <c r="J2143">
        <v>1.73E-4</v>
      </c>
      <c r="K2143" t="s">
        <v>1479</v>
      </c>
      <c r="L2143" t="s">
        <v>1082</v>
      </c>
      <c r="M2143" t="s">
        <v>1095</v>
      </c>
      <c r="N2143">
        <v>0.25</v>
      </c>
      <c r="O2143" t="str">
        <f>B2143 &amp; E2143 &amp; D2143</f>
        <v>61EG-370-11</v>
      </c>
      <c r="P2143">
        <v>4.7010869565217402E-7</v>
      </c>
      <c r="Q2143">
        <v>20100102</v>
      </c>
    </row>
    <row r="2144" spans="1:17" x14ac:dyDescent="0.25">
      <c r="A2144">
        <v>12626011</v>
      </c>
      <c r="B2144">
        <v>61</v>
      </c>
      <c r="D2144" t="s">
        <v>78</v>
      </c>
      <c r="E2144" t="s">
        <v>866</v>
      </c>
      <c r="F2144" t="s">
        <v>1155</v>
      </c>
      <c r="G2144" t="s">
        <v>1156</v>
      </c>
      <c r="H2144">
        <v>6.8087999999999996E-2</v>
      </c>
      <c r="I2144" t="s">
        <v>1080</v>
      </c>
      <c r="J2144">
        <v>6.8087999999999996E-2</v>
      </c>
      <c r="K2144" t="s">
        <v>1468</v>
      </c>
      <c r="L2144" t="s">
        <v>1082</v>
      </c>
      <c r="M2144" t="s">
        <v>1095</v>
      </c>
      <c r="N2144">
        <v>0.25</v>
      </c>
      <c r="O2144" t="str">
        <f>B2144 &amp; E2144 &amp; D2144</f>
        <v>61EG-391-11</v>
      </c>
      <c r="P2144">
        <v>1.85021739130435E-4</v>
      </c>
      <c r="Q2144">
        <v>20100102</v>
      </c>
    </row>
    <row r="2145" spans="1:17" x14ac:dyDescent="0.25">
      <c r="A2145">
        <v>12626011</v>
      </c>
      <c r="B2145">
        <v>61</v>
      </c>
      <c r="D2145" t="s">
        <v>78</v>
      </c>
      <c r="E2145" t="s">
        <v>866</v>
      </c>
      <c r="F2145" t="s">
        <v>80</v>
      </c>
      <c r="G2145" t="s">
        <v>81</v>
      </c>
      <c r="H2145">
        <v>0.122392</v>
      </c>
      <c r="I2145" t="s">
        <v>1080</v>
      </c>
      <c r="J2145">
        <v>0.122392</v>
      </c>
      <c r="K2145" t="s">
        <v>1480</v>
      </c>
      <c r="L2145" t="s">
        <v>1082</v>
      </c>
      <c r="M2145" t="s">
        <v>1095</v>
      </c>
      <c r="N2145">
        <v>0.25</v>
      </c>
      <c r="O2145" t="str">
        <f>B2145 &amp; E2145 &amp; D2145</f>
        <v>61EG-391-11</v>
      </c>
      <c r="P2145">
        <v>3.3258695652173899E-4</v>
      </c>
      <c r="Q2145">
        <v>20100102</v>
      </c>
    </row>
    <row r="2146" spans="1:17" x14ac:dyDescent="0.25">
      <c r="A2146">
        <v>12626011</v>
      </c>
      <c r="B2146">
        <v>61</v>
      </c>
      <c r="D2146" t="s">
        <v>78</v>
      </c>
      <c r="E2146" t="s">
        <v>866</v>
      </c>
      <c r="F2146" t="s">
        <v>1158</v>
      </c>
      <c r="G2146" t="s">
        <v>1159</v>
      </c>
      <c r="H2146">
        <v>3.398E-3</v>
      </c>
      <c r="I2146" t="s">
        <v>1080</v>
      </c>
      <c r="J2146">
        <v>3.398E-3</v>
      </c>
      <c r="K2146" t="s">
        <v>1481</v>
      </c>
      <c r="L2146" t="s">
        <v>1082</v>
      </c>
      <c r="M2146" t="s">
        <v>1095</v>
      </c>
      <c r="N2146">
        <v>0.25</v>
      </c>
      <c r="O2146" t="str">
        <f>B2146 &amp; E2146 &amp; D2146</f>
        <v>61EG-391-11</v>
      </c>
      <c r="P2146">
        <v>9.2336956521739095E-6</v>
      </c>
      <c r="Q2146">
        <v>20100102</v>
      </c>
    </row>
    <row r="2147" spans="1:17" x14ac:dyDescent="0.25">
      <c r="A2147">
        <v>12626011</v>
      </c>
      <c r="B2147">
        <v>61</v>
      </c>
      <c r="D2147" t="s">
        <v>78</v>
      </c>
      <c r="E2147" t="s">
        <v>867</v>
      </c>
      <c r="F2147" t="s">
        <v>1155</v>
      </c>
      <c r="G2147" t="s">
        <v>1156</v>
      </c>
      <c r="H2147">
        <v>5.0179999999999999E-3</v>
      </c>
      <c r="I2147" t="s">
        <v>1080</v>
      </c>
      <c r="J2147">
        <v>5.0179999999999999E-3</v>
      </c>
      <c r="K2147" t="s">
        <v>1471</v>
      </c>
      <c r="L2147" t="s">
        <v>1082</v>
      </c>
      <c r="M2147" t="s">
        <v>1095</v>
      </c>
      <c r="N2147">
        <v>0.25</v>
      </c>
      <c r="O2147" t="str">
        <f>B2147 &amp; E2147 &amp; D2147</f>
        <v>61EG-391-21</v>
      </c>
      <c r="P2147">
        <v>1.3635869565217399E-5</v>
      </c>
      <c r="Q2147">
        <v>20100102</v>
      </c>
    </row>
    <row r="2148" spans="1:17" x14ac:dyDescent="0.25">
      <c r="A2148">
        <v>12626011</v>
      </c>
      <c r="B2148">
        <v>61</v>
      </c>
      <c r="D2148" t="s">
        <v>78</v>
      </c>
      <c r="E2148" t="s">
        <v>867</v>
      </c>
      <c r="F2148" t="s">
        <v>80</v>
      </c>
      <c r="G2148" t="s">
        <v>81</v>
      </c>
      <c r="H2148">
        <v>9.8379999999999995E-3</v>
      </c>
      <c r="I2148" t="s">
        <v>1080</v>
      </c>
      <c r="J2148">
        <v>9.8379999999999995E-3</v>
      </c>
      <c r="K2148" t="s">
        <v>1482</v>
      </c>
      <c r="L2148" t="s">
        <v>1082</v>
      </c>
      <c r="M2148" t="s">
        <v>1095</v>
      </c>
      <c r="N2148">
        <v>0.25</v>
      </c>
      <c r="O2148" t="str">
        <f>B2148 &amp; E2148 &amp; D2148</f>
        <v>61EG-391-21</v>
      </c>
      <c r="P2148">
        <v>2.67336956521739E-5</v>
      </c>
      <c r="Q2148">
        <v>20100102</v>
      </c>
    </row>
    <row r="2149" spans="1:17" x14ac:dyDescent="0.25">
      <c r="A2149">
        <v>12626011</v>
      </c>
      <c r="B2149">
        <v>61</v>
      </c>
      <c r="D2149" t="s">
        <v>78</v>
      </c>
      <c r="E2149" t="s">
        <v>867</v>
      </c>
      <c r="F2149" t="s">
        <v>1158</v>
      </c>
      <c r="G2149" t="s">
        <v>1159</v>
      </c>
      <c r="H2149">
        <v>7.6900000000000004E-4</v>
      </c>
      <c r="I2149" t="s">
        <v>1080</v>
      </c>
      <c r="J2149">
        <v>7.6900000000000004E-4</v>
      </c>
      <c r="K2149" t="s">
        <v>1483</v>
      </c>
      <c r="L2149" t="s">
        <v>1082</v>
      </c>
      <c r="M2149" t="s">
        <v>1095</v>
      </c>
      <c r="N2149">
        <v>0.25</v>
      </c>
      <c r="O2149" t="str">
        <f>B2149 &amp; E2149 &amp; D2149</f>
        <v>61EG-391-21</v>
      </c>
      <c r="P2149">
        <v>2.0896739130434801E-6</v>
      </c>
      <c r="Q2149">
        <v>20100102</v>
      </c>
    </row>
    <row r="2150" spans="1:17" x14ac:dyDescent="0.25">
      <c r="A2150">
        <v>12626011</v>
      </c>
      <c r="B2150">
        <v>61</v>
      </c>
      <c r="D2150" t="s">
        <v>78</v>
      </c>
      <c r="E2150" t="s">
        <v>868</v>
      </c>
      <c r="F2150" t="s">
        <v>1155</v>
      </c>
      <c r="G2150" t="s">
        <v>1156</v>
      </c>
      <c r="H2150">
        <v>2.7562E-2</v>
      </c>
      <c r="I2150" t="s">
        <v>1080</v>
      </c>
      <c r="J2150">
        <v>2.7562E-2</v>
      </c>
      <c r="K2150" t="s">
        <v>1474</v>
      </c>
      <c r="L2150" t="s">
        <v>1082</v>
      </c>
      <c r="M2150" t="s">
        <v>1095</v>
      </c>
      <c r="N2150">
        <v>0.25</v>
      </c>
      <c r="O2150" t="str">
        <f>B2150 &amp; E2150 &amp; D2150</f>
        <v>61EG-398-11</v>
      </c>
      <c r="P2150">
        <v>7.4896739130434804E-5</v>
      </c>
      <c r="Q2150">
        <v>20100102</v>
      </c>
    </row>
    <row r="2151" spans="1:17" x14ac:dyDescent="0.25">
      <c r="A2151">
        <v>12626011</v>
      </c>
      <c r="B2151">
        <v>61</v>
      </c>
      <c r="D2151" t="s">
        <v>78</v>
      </c>
      <c r="E2151" t="s">
        <v>868</v>
      </c>
      <c r="F2151" t="s">
        <v>80</v>
      </c>
      <c r="G2151" t="s">
        <v>81</v>
      </c>
      <c r="H2151">
        <v>0.12811800000000001</v>
      </c>
      <c r="I2151" t="s">
        <v>1080</v>
      </c>
      <c r="J2151">
        <v>0.12811800000000001</v>
      </c>
      <c r="K2151" t="s">
        <v>1475</v>
      </c>
      <c r="L2151" t="s">
        <v>1082</v>
      </c>
      <c r="M2151" t="s">
        <v>1095</v>
      </c>
      <c r="N2151">
        <v>0.25</v>
      </c>
      <c r="O2151" t="str">
        <f>B2151 &amp; E2151 &amp; D2151</f>
        <v>61EG-398-11</v>
      </c>
      <c r="P2151">
        <v>3.48146739130435E-4</v>
      </c>
      <c r="Q2151">
        <v>20100102</v>
      </c>
    </row>
    <row r="2152" spans="1:17" x14ac:dyDescent="0.25">
      <c r="A2152">
        <v>12626011</v>
      </c>
      <c r="B2152">
        <v>61</v>
      </c>
      <c r="D2152" t="s">
        <v>78</v>
      </c>
      <c r="E2152" t="s">
        <v>868</v>
      </c>
      <c r="F2152" t="s">
        <v>1158</v>
      </c>
      <c r="G2152" t="s">
        <v>1159</v>
      </c>
      <c r="H2152">
        <v>1.0012999999999999E-2</v>
      </c>
      <c r="I2152" t="s">
        <v>1080</v>
      </c>
      <c r="J2152">
        <v>1.0012999999999999E-2</v>
      </c>
      <c r="K2152" t="s">
        <v>1476</v>
      </c>
      <c r="L2152" t="s">
        <v>1082</v>
      </c>
      <c r="M2152" t="s">
        <v>1095</v>
      </c>
      <c r="N2152">
        <v>0.25</v>
      </c>
      <c r="O2152" t="str">
        <f>B2152 &amp; E2152 &amp; D2152</f>
        <v>61EG-398-11</v>
      </c>
      <c r="P2152">
        <v>2.72092391304348E-5</v>
      </c>
      <c r="Q2152">
        <v>20100102</v>
      </c>
    </row>
    <row r="2153" spans="1:17" x14ac:dyDescent="0.25">
      <c r="A2153">
        <v>12626011</v>
      </c>
      <c r="B2153">
        <v>61</v>
      </c>
      <c r="D2153" t="s">
        <v>78</v>
      </c>
      <c r="E2153" t="s">
        <v>869</v>
      </c>
      <c r="F2153" t="s">
        <v>1155</v>
      </c>
      <c r="G2153" t="s">
        <v>1156</v>
      </c>
      <c r="H2153">
        <v>4.8799999999999999E-4</v>
      </c>
      <c r="I2153" t="s">
        <v>1080</v>
      </c>
      <c r="J2153">
        <v>4.8799999999999999E-4</v>
      </c>
      <c r="K2153" t="s">
        <v>1474</v>
      </c>
      <c r="L2153" t="s">
        <v>1082</v>
      </c>
      <c r="M2153" t="s">
        <v>1095</v>
      </c>
      <c r="N2153">
        <v>0.25</v>
      </c>
      <c r="O2153" t="str">
        <f>B2153 &amp; E2153 &amp; D2153</f>
        <v>61EG-398-21</v>
      </c>
      <c r="P2153">
        <v>1.3260869565217399E-6</v>
      </c>
      <c r="Q2153">
        <v>20100102</v>
      </c>
    </row>
    <row r="2154" spans="1:17" x14ac:dyDescent="0.25">
      <c r="A2154">
        <v>12626011</v>
      </c>
      <c r="B2154">
        <v>61</v>
      </c>
      <c r="D2154" t="s">
        <v>78</v>
      </c>
      <c r="E2154" t="s">
        <v>869</v>
      </c>
      <c r="F2154" t="s">
        <v>80</v>
      </c>
      <c r="G2154" t="s">
        <v>81</v>
      </c>
      <c r="H2154">
        <v>2.2680000000000001E-3</v>
      </c>
      <c r="I2154" t="s">
        <v>1080</v>
      </c>
      <c r="J2154">
        <v>2.2680000000000001E-3</v>
      </c>
      <c r="K2154" t="s">
        <v>1475</v>
      </c>
      <c r="L2154" t="s">
        <v>1082</v>
      </c>
      <c r="M2154" t="s">
        <v>1095</v>
      </c>
      <c r="N2154">
        <v>0.25</v>
      </c>
      <c r="O2154" t="str">
        <f>B2154 &amp; E2154 &amp; D2154</f>
        <v>61EG-398-21</v>
      </c>
      <c r="P2154">
        <v>6.1630434782608697E-6</v>
      </c>
      <c r="Q2154">
        <v>20100102</v>
      </c>
    </row>
    <row r="2155" spans="1:17" x14ac:dyDescent="0.25">
      <c r="A2155">
        <v>12626011</v>
      </c>
      <c r="B2155">
        <v>61</v>
      </c>
      <c r="D2155" t="s">
        <v>78</v>
      </c>
      <c r="E2155" t="s">
        <v>869</v>
      </c>
      <c r="F2155" t="s">
        <v>1158</v>
      </c>
      <c r="G2155" t="s">
        <v>1159</v>
      </c>
      <c r="H2155">
        <v>1.7699999999999999E-4</v>
      </c>
      <c r="I2155" t="s">
        <v>1080</v>
      </c>
      <c r="J2155">
        <v>1.7699999999999999E-4</v>
      </c>
      <c r="K2155" t="s">
        <v>1476</v>
      </c>
      <c r="L2155" t="s">
        <v>1082</v>
      </c>
      <c r="M2155" t="s">
        <v>1095</v>
      </c>
      <c r="N2155">
        <v>0.25</v>
      </c>
      <c r="O2155" t="str">
        <f>B2155 &amp; E2155 &amp; D2155</f>
        <v>61EG-398-21</v>
      </c>
      <c r="P2155">
        <v>4.8097826086956503E-7</v>
      </c>
      <c r="Q2155">
        <v>20100102</v>
      </c>
    </row>
    <row r="2156" spans="1:17" x14ac:dyDescent="0.25">
      <c r="A2156">
        <v>12626011</v>
      </c>
      <c r="B2156">
        <v>61</v>
      </c>
      <c r="D2156" t="s">
        <v>78</v>
      </c>
      <c r="E2156" t="s">
        <v>870</v>
      </c>
      <c r="F2156" t="s">
        <v>1155</v>
      </c>
      <c r="G2156" t="s">
        <v>1156</v>
      </c>
      <c r="H2156">
        <v>0</v>
      </c>
      <c r="I2156" t="s">
        <v>1080</v>
      </c>
      <c r="J2156">
        <v>0</v>
      </c>
      <c r="K2156" t="s">
        <v>1474</v>
      </c>
      <c r="L2156" t="s">
        <v>1082</v>
      </c>
      <c r="M2156" t="s">
        <v>1095</v>
      </c>
      <c r="N2156">
        <v>0.25</v>
      </c>
      <c r="O2156" t="str">
        <f>B2156 &amp; E2156 &amp; D2156</f>
        <v>61EG-398-31</v>
      </c>
      <c r="P2156">
        <v>0</v>
      </c>
      <c r="Q2156">
        <v>20100102</v>
      </c>
    </row>
    <row r="2157" spans="1:17" x14ac:dyDescent="0.25">
      <c r="A2157">
        <v>12626011</v>
      </c>
      <c r="B2157">
        <v>61</v>
      </c>
      <c r="D2157" t="s">
        <v>78</v>
      </c>
      <c r="E2157" t="s">
        <v>870</v>
      </c>
      <c r="F2157" t="s">
        <v>80</v>
      </c>
      <c r="G2157" t="s">
        <v>81</v>
      </c>
      <c r="H2157">
        <v>0</v>
      </c>
      <c r="I2157" t="s">
        <v>1080</v>
      </c>
      <c r="J2157">
        <v>0</v>
      </c>
      <c r="K2157" t="s">
        <v>1475</v>
      </c>
      <c r="L2157" t="s">
        <v>1082</v>
      </c>
      <c r="M2157" t="s">
        <v>1095</v>
      </c>
      <c r="N2157">
        <v>0.25</v>
      </c>
      <c r="O2157" t="str">
        <f>B2157 &amp; E2157 &amp; D2157</f>
        <v>61EG-398-31</v>
      </c>
      <c r="P2157">
        <v>0</v>
      </c>
      <c r="Q2157">
        <v>20100102</v>
      </c>
    </row>
    <row r="2158" spans="1:17" x14ac:dyDescent="0.25">
      <c r="A2158">
        <v>12626011</v>
      </c>
      <c r="B2158">
        <v>61</v>
      </c>
      <c r="D2158" t="s">
        <v>78</v>
      </c>
      <c r="E2158" t="s">
        <v>870</v>
      </c>
      <c r="F2158" t="s">
        <v>1158</v>
      </c>
      <c r="G2158" t="s">
        <v>1159</v>
      </c>
      <c r="H2158">
        <v>0</v>
      </c>
      <c r="I2158" t="s">
        <v>1080</v>
      </c>
      <c r="J2158">
        <v>0</v>
      </c>
      <c r="K2158" t="s">
        <v>1476</v>
      </c>
      <c r="L2158" t="s">
        <v>1082</v>
      </c>
      <c r="M2158" t="s">
        <v>1095</v>
      </c>
      <c r="N2158">
        <v>0.25</v>
      </c>
      <c r="O2158" t="str">
        <f>B2158 &amp; E2158 &amp; D2158</f>
        <v>61EG-398-31</v>
      </c>
      <c r="P2158">
        <v>0</v>
      </c>
      <c r="Q2158">
        <v>20100102</v>
      </c>
    </row>
    <row r="2159" spans="1:17" x14ac:dyDescent="0.25">
      <c r="A2159">
        <v>12626011</v>
      </c>
      <c r="B2159">
        <v>61</v>
      </c>
      <c r="D2159" t="s">
        <v>78</v>
      </c>
      <c r="E2159" t="s">
        <v>871</v>
      </c>
      <c r="F2159" t="s">
        <v>1155</v>
      </c>
      <c r="G2159" t="s">
        <v>1156</v>
      </c>
      <c r="H2159">
        <v>0</v>
      </c>
      <c r="I2159" t="s">
        <v>1080</v>
      </c>
      <c r="J2159">
        <v>0</v>
      </c>
      <c r="K2159" t="s">
        <v>1474</v>
      </c>
      <c r="L2159" t="s">
        <v>1082</v>
      </c>
      <c r="M2159" t="s">
        <v>1095</v>
      </c>
      <c r="N2159">
        <v>0.25</v>
      </c>
      <c r="O2159" t="str">
        <f>B2159 &amp; E2159 &amp; D2159</f>
        <v>61EG-398-41</v>
      </c>
      <c r="P2159">
        <v>0</v>
      </c>
      <c r="Q2159">
        <v>20100102</v>
      </c>
    </row>
    <row r="2160" spans="1:17" x14ac:dyDescent="0.25">
      <c r="A2160">
        <v>12626011</v>
      </c>
      <c r="B2160">
        <v>61</v>
      </c>
      <c r="D2160" t="s">
        <v>78</v>
      </c>
      <c r="E2160" t="s">
        <v>871</v>
      </c>
      <c r="F2160" t="s">
        <v>80</v>
      </c>
      <c r="G2160" t="s">
        <v>81</v>
      </c>
      <c r="H2160">
        <v>0</v>
      </c>
      <c r="I2160" t="s">
        <v>1080</v>
      </c>
      <c r="J2160">
        <v>0</v>
      </c>
      <c r="K2160" t="s">
        <v>1475</v>
      </c>
      <c r="L2160" t="s">
        <v>1082</v>
      </c>
      <c r="M2160" t="s">
        <v>1095</v>
      </c>
      <c r="N2160">
        <v>0.25</v>
      </c>
      <c r="O2160" t="str">
        <f>B2160 &amp; E2160 &amp; D2160</f>
        <v>61EG-398-41</v>
      </c>
      <c r="P2160">
        <v>0</v>
      </c>
      <c r="Q2160">
        <v>20100102</v>
      </c>
    </row>
    <row r="2161" spans="1:17" x14ac:dyDescent="0.25">
      <c r="A2161">
        <v>12626011</v>
      </c>
      <c r="B2161">
        <v>61</v>
      </c>
      <c r="D2161" t="s">
        <v>78</v>
      </c>
      <c r="E2161" t="s">
        <v>871</v>
      </c>
      <c r="F2161" t="s">
        <v>1158</v>
      </c>
      <c r="G2161" t="s">
        <v>1159</v>
      </c>
      <c r="H2161">
        <v>0</v>
      </c>
      <c r="I2161" t="s">
        <v>1080</v>
      </c>
      <c r="J2161">
        <v>0</v>
      </c>
      <c r="K2161" t="s">
        <v>1476</v>
      </c>
      <c r="L2161" t="s">
        <v>1082</v>
      </c>
      <c r="M2161" t="s">
        <v>1095</v>
      </c>
      <c r="N2161">
        <v>0.25</v>
      </c>
      <c r="O2161" t="str">
        <f>B2161 &amp; E2161 &amp; D2161</f>
        <v>61EG-398-41</v>
      </c>
      <c r="P2161">
        <v>0</v>
      </c>
      <c r="Q2161">
        <v>20100102</v>
      </c>
    </row>
    <row r="2162" spans="1:17" x14ac:dyDescent="0.25">
      <c r="A2162">
        <v>12626011</v>
      </c>
      <c r="B2162">
        <v>61</v>
      </c>
      <c r="D2162" t="s">
        <v>78</v>
      </c>
      <c r="E2162" t="s">
        <v>872</v>
      </c>
      <c r="F2162" t="s">
        <v>1155</v>
      </c>
      <c r="G2162" t="s">
        <v>1156</v>
      </c>
      <c r="H2162">
        <v>6.0800000000000003E-3</v>
      </c>
      <c r="I2162" t="s">
        <v>1080</v>
      </c>
      <c r="J2162">
        <v>6.0800000000000003E-3</v>
      </c>
      <c r="K2162" t="s">
        <v>1484</v>
      </c>
      <c r="L2162" t="s">
        <v>1082</v>
      </c>
      <c r="M2162" t="s">
        <v>1095</v>
      </c>
      <c r="N2162">
        <v>0.25</v>
      </c>
      <c r="O2162" t="str">
        <f>B2162 &amp; E2162 &amp; D2162</f>
        <v>61EG-408-11</v>
      </c>
      <c r="P2162">
        <v>1.6521739130434801E-5</v>
      </c>
      <c r="Q2162">
        <v>20100102</v>
      </c>
    </row>
    <row r="2163" spans="1:17" x14ac:dyDescent="0.25">
      <c r="A2163">
        <v>12626011</v>
      </c>
      <c r="B2163">
        <v>61</v>
      </c>
      <c r="D2163" t="s">
        <v>78</v>
      </c>
      <c r="E2163" t="s">
        <v>872</v>
      </c>
      <c r="F2163" t="s">
        <v>80</v>
      </c>
      <c r="G2163" t="s">
        <v>81</v>
      </c>
      <c r="H2163">
        <v>2.2890000000000001E-2</v>
      </c>
      <c r="I2163" t="s">
        <v>1080</v>
      </c>
      <c r="J2163">
        <v>2.2890000000000001E-2</v>
      </c>
      <c r="K2163" t="s">
        <v>1485</v>
      </c>
      <c r="L2163" t="s">
        <v>1082</v>
      </c>
      <c r="M2163" t="s">
        <v>1095</v>
      </c>
      <c r="N2163">
        <v>0.25</v>
      </c>
      <c r="O2163" t="str">
        <f>B2163 &amp; E2163 &amp; D2163</f>
        <v>61EG-408-11</v>
      </c>
      <c r="P2163">
        <v>6.2201086956521705E-5</v>
      </c>
      <c r="Q2163">
        <v>20100102</v>
      </c>
    </row>
    <row r="2164" spans="1:17" x14ac:dyDescent="0.25">
      <c r="A2164">
        <v>12626011</v>
      </c>
      <c r="B2164">
        <v>61</v>
      </c>
      <c r="D2164" t="s">
        <v>78</v>
      </c>
      <c r="E2164" t="s">
        <v>872</v>
      </c>
      <c r="F2164" t="s">
        <v>1158</v>
      </c>
      <c r="G2164" t="s">
        <v>1159</v>
      </c>
      <c r="H2164">
        <v>6.3299999999999999E-4</v>
      </c>
      <c r="I2164" t="s">
        <v>1080</v>
      </c>
      <c r="J2164">
        <v>6.3299999999999999E-4</v>
      </c>
      <c r="K2164" t="s">
        <v>1486</v>
      </c>
      <c r="L2164" t="s">
        <v>1082</v>
      </c>
      <c r="M2164" t="s">
        <v>1095</v>
      </c>
      <c r="N2164">
        <v>0.25</v>
      </c>
      <c r="O2164" t="str">
        <f>B2164 &amp; E2164 &amp; D2164</f>
        <v>61EG-408-11</v>
      </c>
      <c r="P2164">
        <v>1.72010869565217E-6</v>
      </c>
      <c r="Q2164">
        <v>20100102</v>
      </c>
    </row>
    <row r="2165" spans="1:17" x14ac:dyDescent="0.25">
      <c r="A2165">
        <v>12626011</v>
      </c>
      <c r="B2165">
        <v>61</v>
      </c>
      <c r="D2165" t="s">
        <v>78</v>
      </c>
      <c r="E2165" t="s">
        <v>873</v>
      </c>
      <c r="F2165" t="s">
        <v>1155</v>
      </c>
      <c r="G2165" t="s">
        <v>1156</v>
      </c>
      <c r="H2165">
        <v>6.6750000000000004E-3</v>
      </c>
      <c r="I2165" t="s">
        <v>1080</v>
      </c>
      <c r="J2165">
        <v>6.6750000000000004E-3</v>
      </c>
      <c r="K2165" t="s">
        <v>1484</v>
      </c>
      <c r="L2165" t="s">
        <v>1082</v>
      </c>
      <c r="M2165" t="s">
        <v>1095</v>
      </c>
      <c r="N2165">
        <v>0.25</v>
      </c>
      <c r="O2165" t="str">
        <f>B2165 &amp; E2165 &amp; D2165</f>
        <v>61EG-408-21</v>
      </c>
      <c r="P2165">
        <v>1.8138586956521701E-5</v>
      </c>
      <c r="Q2165">
        <v>20100102</v>
      </c>
    </row>
    <row r="2166" spans="1:17" x14ac:dyDescent="0.25">
      <c r="A2166">
        <v>12626011</v>
      </c>
      <c r="B2166">
        <v>61</v>
      </c>
      <c r="D2166" t="s">
        <v>78</v>
      </c>
      <c r="E2166" t="s">
        <v>873</v>
      </c>
      <c r="F2166" t="s">
        <v>80</v>
      </c>
      <c r="G2166" t="s">
        <v>81</v>
      </c>
      <c r="H2166">
        <v>2.5127E-2</v>
      </c>
      <c r="I2166" t="s">
        <v>1080</v>
      </c>
      <c r="J2166">
        <v>2.5127E-2</v>
      </c>
      <c r="K2166" t="s">
        <v>1485</v>
      </c>
      <c r="L2166" t="s">
        <v>1082</v>
      </c>
      <c r="M2166" t="s">
        <v>1095</v>
      </c>
      <c r="N2166">
        <v>0.25</v>
      </c>
      <c r="O2166" t="str">
        <f>B2166 &amp; E2166 &amp; D2166</f>
        <v>61EG-408-21</v>
      </c>
      <c r="P2166">
        <v>6.8279891304347807E-5</v>
      </c>
      <c r="Q2166">
        <v>20100102</v>
      </c>
    </row>
    <row r="2167" spans="1:17" x14ac:dyDescent="0.25">
      <c r="A2167">
        <v>12626011</v>
      </c>
      <c r="B2167">
        <v>61</v>
      </c>
      <c r="D2167" t="s">
        <v>78</v>
      </c>
      <c r="E2167" t="s">
        <v>873</v>
      </c>
      <c r="F2167" t="s">
        <v>1158</v>
      </c>
      <c r="G2167" t="s">
        <v>1159</v>
      </c>
      <c r="H2167">
        <v>6.9499999999999998E-4</v>
      </c>
      <c r="I2167" t="s">
        <v>1080</v>
      </c>
      <c r="J2167">
        <v>6.9499999999999998E-4</v>
      </c>
      <c r="K2167" t="s">
        <v>1486</v>
      </c>
      <c r="L2167" t="s">
        <v>1082</v>
      </c>
      <c r="M2167" t="s">
        <v>1095</v>
      </c>
      <c r="N2167">
        <v>0.25</v>
      </c>
      <c r="O2167" t="str">
        <f>B2167 &amp; E2167 &amp; D2167</f>
        <v>61EG-408-21</v>
      </c>
      <c r="P2167">
        <v>1.88858695652174E-6</v>
      </c>
      <c r="Q2167">
        <v>20100102</v>
      </c>
    </row>
    <row r="2168" spans="1:17" x14ac:dyDescent="0.25">
      <c r="A2168">
        <v>12626011</v>
      </c>
      <c r="B2168">
        <v>61</v>
      </c>
      <c r="D2168" t="s">
        <v>78</v>
      </c>
      <c r="E2168" t="s">
        <v>874</v>
      </c>
      <c r="F2168" t="s">
        <v>1155</v>
      </c>
      <c r="G2168" t="s">
        <v>1156</v>
      </c>
      <c r="H2168">
        <v>3.3946999999999998E-2</v>
      </c>
      <c r="I2168" t="s">
        <v>1080</v>
      </c>
      <c r="J2168">
        <v>3.3946999999999998E-2</v>
      </c>
      <c r="K2168" t="s">
        <v>1484</v>
      </c>
      <c r="L2168" t="s">
        <v>1082</v>
      </c>
      <c r="M2168" t="s">
        <v>1095</v>
      </c>
      <c r="N2168">
        <v>0.25</v>
      </c>
      <c r="O2168" t="str">
        <f>B2168 &amp; E2168 &amp; D2168</f>
        <v>61EG-410-11</v>
      </c>
      <c r="P2168">
        <v>9.22472826086956E-5</v>
      </c>
      <c r="Q2168">
        <v>20100102</v>
      </c>
    </row>
    <row r="2169" spans="1:17" x14ac:dyDescent="0.25">
      <c r="A2169">
        <v>12626011</v>
      </c>
      <c r="B2169">
        <v>61</v>
      </c>
      <c r="D2169" t="s">
        <v>78</v>
      </c>
      <c r="E2169" t="s">
        <v>874</v>
      </c>
      <c r="F2169" t="s">
        <v>80</v>
      </c>
      <c r="G2169" t="s">
        <v>81</v>
      </c>
      <c r="H2169">
        <v>0.12779299999999999</v>
      </c>
      <c r="I2169" t="s">
        <v>1080</v>
      </c>
      <c r="J2169">
        <v>0.12779299999999999</v>
      </c>
      <c r="K2169" t="s">
        <v>1485</v>
      </c>
      <c r="L2169" t="s">
        <v>1082</v>
      </c>
      <c r="M2169" t="s">
        <v>1095</v>
      </c>
      <c r="N2169">
        <v>0.25</v>
      </c>
      <c r="O2169" t="str">
        <f>B2169 &amp; E2169 &amp; D2169</f>
        <v>61EG-410-11</v>
      </c>
      <c r="P2169">
        <v>3.4726358695652201E-4</v>
      </c>
      <c r="Q2169">
        <v>20100102</v>
      </c>
    </row>
    <row r="2170" spans="1:17" x14ac:dyDescent="0.25">
      <c r="A2170">
        <v>12626011</v>
      </c>
      <c r="B2170">
        <v>61</v>
      </c>
      <c r="D2170" t="s">
        <v>78</v>
      </c>
      <c r="E2170" t="s">
        <v>874</v>
      </c>
      <c r="F2170" t="s">
        <v>1158</v>
      </c>
      <c r="G2170" t="s">
        <v>1159</v>
      </c>
      <c r="H2170">
        <v>3.5330000000000001E-3</v>
      </c>
      <c r="I2170" t="s">
        <v>1080</v>
      </c>
      <c r="J2170">
        <v>3.5330000000000001E-3</v>
      </c>
      <c r="K2170" t="s">
        <v>1486</v>
      </c>
      <c r="L2170" t="s">
        <v>1082</v>
      </c>
      <c r="M2170" t="s">
        <v>1095</v>
      </c>
      <c r="N2170">
        <v>0.25</v>
      </c>
      <c r="O2170" t="str">
        <f>B2170 &amp; E2170 &amp; D2170</f>
        <v>61EG-410-11</v>
      </c>
      <c r="P2170">
        <v>9.6005434782608702E-6</v>
      </c>
      <c r="Q2170">
        <v>20100102</v>
      </c>
    </row>
    <row r="2171" spans="1:17" x14ac:dyDescent="0.25">
      <c r="A2171">
        <v>12626011</v>
      </c>
      <c r="B2171">
        <v>61</v>
      </c>
      <c r="D2171" t="s">
        <v>78</v>
      </c>
      <c r="E2171" t="s">
        <v>875</v>
      </c>
      <c r="F2171" t="s">
        <v>1155</v>
      </c>
      <c r="G2171" t="s">
        <v>1156</v>
      </c>
      <c r="H2171">
        <v>1.382E-3</v>
      </c>
      <c r="I2171" t="s">
        <v>1080</v>
      </c>
      <c r="J2171">
        <v>1.382E-3</v>
      </c>
      <c r="K2171" t="s">
        <v>1487</v>
      </c>
      <c r="L2171" t="s">
        <v>1082</v>
      </c>
      <c r="M2171" t="s">
        <v>1095</v>
      </c>
      <c r="N2171">
        <v>0.25</v>
      </c>
      <c r="O2171" t="str">
        <f>B2171 &amp; E2171 &amp; D2171</f>
        <v>61EG-4570-11</v>
      </c>
      <c r="P2171">
        <v>3.7554347826087002E-6</v>
      </c>
      <c r="Q2171">
        <v>20100102</v>
      </c>
    </row>
    <row r="2172" spans="1:17" x14ac:dyDescent="0.25">
      <c r="A2172">
        <v>12626011</v>
      </c>
      <c r="B2172">
        <v>61</v>
      </c>
      <c r="D2172" t="s">
        <v>78</v>
      </c>
      <c r="E2172" t="s">
        <v>875</v>
      </c>
      <c r="F2172" t="s">
        <v>80</v>
      </c>
      <c r="G2172" t="s">
        <v>81</v>
      </c>
      <c r="H2172">
        <v>1.758E-3</v>
      </c>
      <c r="I2172" t="s">
        <v>1080</v>
      </c>
      <c r="J2172">
        <v>1.758E-3</v>
      </c>
      <c r="K2172" t="s">
        <v>1344</v>
      </c>
      <c r="L2172" t="s">
        <v>1082</v>
      </c>
      <c r="M2172" t="s">
        <v>1095</v>
      </c>
      <c r="N2172">
        <v>0.25</v>
      </c>
      <c r="O2172" t="str">
        <f>B2172 &amp; E2172 &amp; D2172</f>
        <v>61EG-4570-11</v>
      </c>
      <c r="P2172">
        <v>4.7771739130434802E-6</v>
      </c>
      <c r="Q2172">
        <v>20100102</v>
      </c>
    </row>
    <row r="2173" spans="1:17" x14ac:dyDescent="0.25">
      <c r="A2173">
        <v>12626011</v>
      </c>
      <c r="B2173">
        <v>61</v>
      </c>
      <c r="D2173" t="s">
        <v>78</v>
      </c>
      <c r="E2173" t="s">
        <v>875</v>
      </c>
      <c r="F2173" t="s">
        <v>1158</v>
      </c>
      <c r="G2173" t="s">
        <v>1159</v>
      </c>
      <c r="H2173">
        <v>1.37E-4</v>
      </c>
      <c r="I2173" t="s">
        <v>1080</v>
      </c>
      <c r="J2173">
        <v>1.37E-4</v>
      </c>
      <c r="K2173" t="s">
        <v>1488</v>
      </c>
      <c r="L2173" t="s">
        <v>1082</v>
      </c>
      <c r="M2173" t="s">
        <v>1095</v>
      </c>
      <c r="N2173">
        <v>0.25</v>
      </c>
      <c r="O2173" t="str">
        <f>B2173 &amp; E2173 &amp; D2173</f>
        <v>61EG-4570-11</v>
      </c>
      <c r="P2173">
        <v>3.7228260869565199E-7</v>
      </c>
      <c r="Q2173">
        <v>20100102</v>
      </c>
    </row>
    <row r="2174" spans="1:17" x14ac:dyDescent="0.25">
      <c r="A2174">
        <v>12626011</v>
      </c>
      <c r="B2174">
        <v>61</v>
      </c>
      <c r="D2174" t="s">
        <v>78</v>
      </c>
      <c r="E2174" t="s">
        <v>876</v>
      </c>
      <c r="F2174" t="s">
        <v>1155</v>
      </c>
      <c r="G2174" t="s">
        <v>1156</v>
      </c>
      <c r="H2174">
        <v>0.10741199999999999</v>
      </c>
      <c r="I2174" t="s">
        <v>1080</v>
      </c>
      <c r="J2174">
        <v>0.10741199999999999</v>
      </c>
      <c r="K2174" t="s">
        <v>1468</v>
      </c>
      <c r="L2174" t="s">
        <v>1082</v>
      </c>
      <c r="M2174" t="s">
        <v>1095</v>
      </c>
      <c r="N2174">
        <v>0.25</v>
      </c>
      <c r="O2174" t="str">
        <f>B2174 &amp; E2174 &amp; D2174</f>
        <v>61EG-485-11</v>
      </c>
      <c r="P2174">
        <v>2.9188043478260901E-4</v>
      </c>
      <c r="Q2174">
        <v>20100102</v>
      </c>
    </row>
    <row r="2175" spans="1:17" x14ac:dyDescent="0.25">
      <c r="A2175">
        <v>12626011</v>
      </c>
      <c r="B2175">
        <v>61</v>
      </c>
      <c r="D2175" t="s">
        <v>78</v>
      </c>
      <c r="E2175" t="s">
        <v>876</v>
      </c>
      <c r="F2175" t="s">
        <v>80</v>
      </c>
      <c r="G2175" t="s">
        <v>81</v>
      </c>
      <c r="H2175">
        <v>0.193078</v>
      </c>
      <c r="I2175" t="s">
        <v>1080</v>
      </c>
      <c r="J2175">
        <v>0.193078</v>
      </c>
      <c r="K2175" t="s">
        <v>1480</v>
      </c>
      <c r="L2175" t="s">
        <v>1082</v>
      </c>
      <c r="M2175" t="s">
        <v>1095</v>
      </c>
      <c r="N2175">
        <v>0.25</v>
      </c>
      <c r="O2175" t="str">
        <f>B2175 &amp; E2175 &amp; D2175</f>
        <v>61EG-485-11</v>
      </c>
      <c r="P2175">
        <v>5.2466847826086998E-4</v>
      </c>
      <c r="Q2175">
        <v>20100102</v>
      </c>
    </row>
    <row r="2176" spans="1:17" x14ac:dyDescent="0.25">
      <c r="A2176">
        <v>12626011</v>
      </c>
      <c r="B2176">
        <v>61</v>
      </c>
      <c r="D2176" t="s">
        <v>78</v>
      </c>
      <c r="E2176" t="s">
        <v>876</v>
      </c>
      <c r="F2176" t="s">
        <v>1158</v>
      </c>
      <c r="G2176" t="s">
        <v>1159</v>
      </c>
      <c r="H2176">
        <v>5.3610000000000003E-3</v>
      </c>
      <c r="I2176" t="s">
        <v>1080</v>
      </c>
      <c r="J2176">
        <v>5.3610000000000003E-3</v>
      </c>
      <c r="K2176" t="s">
        <v>1481</v>
      </c>
      <c r="L2176" t="s">
        <v>1082</v>
      </c>
      <c r="M2176" t="s">
        <v>1095</v>
      </c>
      <c r="N2176">
        <v>0.25</v>
      </c>
      <c r="O2176" t="str">
        <f>B2176 &amp; E2176 &amp; D2176</f>
        <v>61EG-485-11</v>
      </c>
      <c r="P2176">
        <v>1.45679347826087E-5</v>
      </c>
      <c r="Q2176">
        <v>20100102</v>
      </c>
    </row>
    <row r="2177" spans="1:17" x14ac:dyDescent="0.25">
      <c r="A2177">
        <v>12626011</v>
      </c>
      <c r="B2177">
        <v>61</v>
      </c>
      <c r="D2177" t="s">
        <v>78</v>
      </c>
      <c r="E2177" t="s">
        <v>877</v>
      </c>
      <c r="F2177" t="s">
        <v>1155</v>
      </c>
      <c r="G2177" t="s">
        <v>1156</v>
      </c>
      <c r="H2177">
        <v>0.110888</v>
      </c>
      <c r="I2177" t="s">
        <v>1080</v>
      </c>
      <c r="J2177">
        <v>0.110888</v>
      </c>
      <c r="K2177" t="s">
        <v>1468</v>
      </c>
      <c r="L2177" t="s">
        <v>1082</v>
      </c>
      <c r="M2177" t="s">
        <v>1095</v>
      </c>
      <c r="N2177">
        <v>0.25</v>
      </c>
      <c r="O2177" t="str">
        <f>B2177 &amp; E2177 &amp; D2177</f>
        <v>61EG-485-21</v>
      </c>
      <c r="P2177">
        <v>3.0132608695652199E-4</v>
      </c>
      <c r="Q2177">
        <v>20100102</v>
      </c>
    </row>
    <row r="2178" spans="1:17" x14ac:dyDescent="0.25">
      <c r="A2178">
        <v>12626011</v>
      </c>
      <c r="B2178">
        <v>61</v>
      </c>
      <c r="D2178" t="s">
        <v>78</v>
      </c>
      <c r="E2178" t="s">
        <v>877</v>
      </c>
      <c r="F2178" t="s">
        <v>80</v>
      </c>
      <c r="G2178" t="s">
        <v>81</v>
      </c>
      <c r="H2178">
        <v>0.199327</v>
      </c>
      <c r="I2178" t="s">
        <v>1080</v>
      </c>
      <c r="J2178">
        <v>0.199327</v>
      </c>
      <c r="K2178" t="s">
        <v>1480</v>
      </c>
      <c r="L2178" t="s">
        <v>1082</v>
      </c>
      <c r="M2178" t="s">
        <v>1095</v>
      </c>
      <c r="N2178">
        <v>0.25</v>
      </c>
      <c r="O2178" t="str">
        <f>B2178 &amp; E2178 &amp; D2178</f>
        <v>61EG-485-21</v>
      </c>
      <c r="P2178">
        <v>5.4164945652173898E-4</v>
      </c>
      <c r="Q2178">
        <v>20100102</v>
      </c>
    </row>
    <row r="2179" spans="1:17" x14ac:dyDescent="0.25">
      <c r="A2179">
        <v>12626011</v>
      </c>
      <c r="B2179">
        <v>61</v>
      </c>
      <c r="D2179" t="s">
        <v>78</v>
      </c>
      <c r="E2179" t="s">
        <v>877</v>
      </c>
      <c r="F2179" t="s">
        <v>1158</v>
      </c>
      <c r="G2179" t="s">
        <v>1159</v>
      </c>
      <c r="H2179">
        <v>5.535E-3</v>
      </c>
      <c r="I2179" t="s">
        <v>1080</v>
      </c>
      <c r="J2179">
        <v>5.535E-3</v>
      </c>
      <c r="K2179" t="s">
        <v>1481</v>
      </c>
      <c r="L2179" t="s">
        <v>1082</v>
      </c>
      <c r="M2179" t="s">
        <v>1095</v>
      </c>
      <c r="N2179">
        <v>0.25</v>
      </c>
      <c r="O2179" t="str">
        <f>B2179 &amp; E2179 &amp; D2179</f>
        <v>61EG-485-21</v>
      </c>
      <c r="P2179">
        <v>1.50407608695652E-5</v>
      </c>
      <c r="Q2179">
        <v>20100102</v>
      </c>
    </row>
    <row r="2180" spans="1:17" x14ac:dyDescent="0.25">
      <c r="A2180">
        <v>12626011</v>
      </c>
      <c r="B2180">
        <v>61</v>
      </c>
      <c r="D2180" t="s">
        <v>78</v>
      </c>
      <c r="E2180" t="s">
        <v>878</v>
      </c>
      <c r="F2180" t="s">
        <v>1155</v>
      </c>
      <c r="G2180" t="s">
        <v>1156</v>
      </c>
      <c r="H2180">
        <v>3.3270000000000001E-3</v>
      </c>
      <c r="I2180" t="s">
        <v>1080</v>
      </c>
      <c r="J2180">
        <v>3.3270000000000001E-3</v>
      </c>
      <c r="K2180" t="s">
        <v>1468</v>
      </c>
      <c r="L2180" t="s">
        <v>1082</v>
      </c>
      <c r="M2180" t="s">
        <v>1095</v>
      </c>
      <c r="N2180">
        <v>0.25</v>
      </c>
      <c r="O2180" t="str">
        <f>B2180 &amp; E2180 &amp; D2180</f>
        <v>61EG-5-21</v>
      </c>
      <c r="P2180">
        <v>9.0407608695652202E-6</v>
      </c>
      <c r="Q2180">
        <v>20100102</v>
      </c>
    </row>
    <row r="2181" spans="1:17" x14ac:dyDescent="0.25">
      <c r="A2181">
        <v>12626011</v>
      </c>
      <c r="B2181">
        <v>61</v>
      </c>
      <c r="D2181" t="s">
        <v>78</v>
      </c>
      <c r="E2181" t="s">
        <v>878</v>
      </c>
      <c r="F2181" t="s">
        <v>80</v>
      </c>
      <c r="G2181" t="s">
        <v>81</v>
      </c>
      <c r="H2181">
        <v>3.5760000000000002E-3</v>
      </c>
      <c r="I2181" t="s">
        <v>1080</v>
      </c>
      <c r="J2181">
        <v>3.5760000000000002E-3</v>
      </c>
      <c r="K2181" t="s">
        <v>1472</v>
      </c>
      <c r="L2181" t="s">
        <v>1082</v>
      </c>
      <c r="M2181" t="s">
        <v>1095</v>
      </c>
      <c r="N2181">
        <v>0.25</v>
      </c>
      <c r="O2181" t="str">
        <f>B2181 &amp; E2181 &amp; D2181</f>
        <v>61EG-5-21</v>
      </c>
      <c r="P2181">
        <v>9.71739130434783E-6</v>
      </c>
      <c r="Q2181">
        <v>20100102</v>
      </c>
    </row>
    <row r="2182" spans="1:17" x14ac:dyDescent="0.25">
      <c r="A2182">
        <v>12626011</v>
      </c>
      <c r="B2182">
        <v>61</v>
      </c>
      <c r="D2182" t="s">
        <v>78</v>
      </c>
      <c r="E2182" t="s">
        <v>878</v>
      </c>
      <c r="F2182" t="s">
        <v>1158</v>
      </c>
      <c r="G2182" t="s">
        <v>1159</v>
      </c>
      <c r="H2182">
        <v>2.7900000000000001E-4</v>
      </c>
      <c r="I2182" t="s">
        <v>1080</v>
      </c>
      <c r="J2182">
        <v>2.7900000000000001E-4</v>
      </c>
      <c r="K2182" t="s">
        <v>1473</v>
      </c>
      <c r="L2182" t="s">
        <v>1082</v>
      </c>
      <c r="M2182" t="s">
        <v>1095</v>
      </c>
      <c r="N2182">
        <v>0.25</v>
      </c>
      <c r="O2182" t="str">
        <f>B2182 &amp; E2182 &amp; D2182</f>
        <v>61EG-5-21</v>
      </c>
      <c r="P2182">
        <v>7.5815217391304396E-7</v>
      </c>
      <c r="Q2182">
        <v>20100102</v>
      </c>
    </row>
    <row r="2183" spans="1:17" x14ac:dyDescent="0.25">
      <c r="A2183">
        <v>12626011</v>
      </c>
      <c r="B2183">
        <v>61</v>
      </c>
      <c r="D2183" t="s">
        <v>78</v>
      </c>
      <c r="E2183" t="s">
        <v>879</v>
      </c>
      <c r="F2183" t="s">
        <v>1155</v>
      </c>
      <c r="G2183" t="s">
        <v>1156</v>
      </c>
      <c r="H2183">
        <v>2.3116999999999999E-2</v>
      </c>
      <c r="I2183" t="s">
        <v>1080</v>
      </c>
      <c r="J2183">
        <v>2.3116999999999999E-2</v>
      </c>
      <c r="K2183" t="s">
        <v>1468</v>
      </c>
      <c r="L2183" t="s">
        <v>1082</v>
      </c>
      <c r="M2183" t="s">
        <v>1095</v>
      </c>
      <c r="N2183">
        <v>0.25</v>
      </c>
      <c r="O2183" t="str">
        <f>B2183 &amp; E2183 &amp; D2183</f>
        <v>61EG-54-11</v>
      </c>
      <c r="P2183">
        <v>6.2817934782608706E-5</v>
      </c>
      <c r="Q2183">
        <v>20100102</v>
      </c>
    </row>
    <row r="2184" spans="1:17" x14ac:dyDescent="0.25">
      <c r="A2184">
        <v>12626011</v>
      </c>
      <c r="B2184">
        <v>61</v>
      </c>
      <c r="D2184" t="s">
        <v>78</v>
      </c>
      <c r="E2184" t="s">
        <v>879</v>
      </c>
      <c r="F2184" t="s">
        <v>80</v>
      </c>
      <c r="G2184" t="s">
        <v>81</v>
      </c>
      <c r="H2184">
        <v>4.1554000000000001E-2</v>
      </c>
      <c r="I2184" t="s">
        <v>1080</v>
      </c>
      <c r="J2184">
        <v>4.1554000000000001E-2</v>
      </c>
      <c r="K2184" t="s">
        <v>1480</v>
      </c>
      <c r="L2184" t="s">
        <v>1082</v>
      </c>
      <c r="M2184" t="s">
        <v>1095</v>
      </c>
      <c r="N2184">
        <v>0.25</v>
      </c>
      <c r="O2184" t="str">
        <f>B2184 &amp; E2184 &amp; D2184</f>
        <v>61EG-54-11</v>
      </c>
      <c r="P2184">
        <v>1.1291847826087E-4</v>
      </c>
      <c r="Q2184">
        <v>20100102</v>
      </c>
    </row>
    <row r="2185" spans="1:17" x14ac:dyDescent="0.25">
      <c r="A2185">
        <v>12626011</v>
      </c>
      <c r="B2185">
        <v>61</v>
      </c>
      <c r="D2185" t="s">
        <v>78</v>
      </c>
      <c r="E2185" t="s">
        <v>879</v>
      </c>
      <c r="F2185" t="s">
        <v>1158</v>
      </c>
      <c r="G2185" t="s">
        <v>1159</v>
      </c>
      <c r="H2185">
        <v>1.1540000000000001E-3</v>
      </c>
      <c r="I2185" t="s">
        <v>1080</v>
      </c>
      <c r="J2185">
        <v>1.1540000000000001E-3</v>
      </c>
      <c r="K2185" t="s">
        <v>1481</v>
      </c>
      <c r="L2185" t="s">
        <v>1082</v>
      </c>
      <c r="M2185" t="s">
        <v>1095</v>
      </c>
      <c r="N2185">
        <v>0.25</v>
      </c>
      <c r="O2185" t="str">
        <f>B2185 &amp; E2185 &amp; D2185</f>
        <v>61EG-54-11</v>
      </c>
      <c r="P2185">
        <v>3.1358695652173901E-6</v>
      </c>
      <c r="Q2185">
        <v>20100102</v>
      </c>
    </row>
    <row r="2186" spans="1:17" x14ac:dyDescent="0.25">
      <c r="A2186">
        <v>12626011</v>
      </c>
      <c r="B2186">
        <v>61</v>
      </c>
      <c r="D2186" t="s">
        <v>78</v>
      </c>
      <c r="E2186" t="s">
        <v>880</v>
      </c>
      <c r="F2186" t="s">
        <v>1155</v>
      </c>
      <c r="G2186" t="s">
        <v>1156</v>
      </c>
      <c r="H2186">
        <v>1.7878000000000002E-2</v>
      </c>
      <c r="I2186" t="s">
        <v>1080</v>
      </c>
      <c r="J2186">
        <v>1.7878000000000002E-2</v>
      </c>
      <c r="K2186" t="s">
        <v>1468</v>
      </c>
      <c r="L2186" t="s">
        <v>1082</v>
      </c>
      <c r="M2186" t="s">
        <v>1095</v>
      </c>
      <c r="N2186">
        <v>0.25</v>
      </c>
      <c r="O2186" t="str">
        <f>B2186 &amp; E2186 &amp; D2186</f>
        <v>61EG-5681-11</v>
      </c>
      <c r="P2186">
        <v>4.8581521739130402E-5</v>
      </c>
      <c r="Q2186">
        <v>20100102</v>
      </c>
    </row>
    <row r="2187" spans="1:17" x14ac:dyDescent="0.25">
      <c r="A2187">
        <v>12626011</v>
      </c>
      <c r="B2187">
        <v>61</v>
      </c>
      <c r="D2187" t="s">
        <v>78</v>
      </c>
      <c r="E2187" t="s">
        <v>880</v>
      </c>
      <c r="F2187" t="s">
        <v>80</v>
      </c>
      <c r="G2187" t="s">
        <v>81</v>
      </c>
      <c r="H2187">
        <v>3.2138E-2</v>
      </c>
      <c r="I2187" t="s">
        <v>1080</v>
      </c>
      <c r="J2187">
        <v>3.2138E-2</v>
      </c>
      <c r="K2187" t="s">
        <v>1480</v>
      </c>
      <c r="L2187" t="s">
        <v>1082</v>
      </c>
      <c r="M2187" t="s">
        <v>1095</v>
      </c>
      <c r="N2187">
        <v>0.25</v>
      </c>
      <c r="O2187" t="str">
        <f>B2187 &amp; E2187 &amp; D2187</f>
        <v>61EG-5681-11</v>
      </c>
      <c r="P2187">
        <v>8.7331521739130396E-5</v>
      </c>
      <c r="Q2187">
        <v>20100102</v>
      </c>
    </row>
    <row r="2188" spans="1:17" x14ac:dyDescent="0.25">
      <c r="A2188">
        <v>12626011</v>
      </c>
      <c r="B2188">
        <v>61</v>
      </c>
      <c r="D2188" t="s">
        <v>78</v>
      </c>
      <c r="E2188" t="s">
        <v>880</v>
      </c>
      <c r="F2188" t="s">
        <v>1158</v>
      </c>
      <c r="G2188" t="s">
        <v>1159</v>
      </c>
      <c r="H2188">
        <v>8.92E-4</v>
      </c>
      <c r="I2188" t="s">
        <v>1080</v>
      </c>
      <c r="J2188">
        <v>8.92E-4</v>
      </c>
      <c r="K2188" t="s">
        <v>1481</v>
      </c>
      <c r="L2188" t="s">
        <v>1082</v>
      </c>
      <c r="M2188" t="s">
        <v>1095</v>
      </c>
      <c r="N2188">
        <v>0.25</v>
      </c>
      <c r="O2188" t="str">
        <f>B2188 &amp; E2188 &amp; D2188</f>
        <v>61EG-5681-11</v>
      </c>
      <c r="P2188">
        <v>2.42391304347826E-6</v>
      </c>
      <c r="Q2188">
        <v>20100102</v>
      </c>
    </row>
    <row r="2189" spans="1:17" x14ac:dyDescent="0.25">
      <c r="A2189">
        <v>12626011</v>
      </c>
      <c r="B2189">
        <v>61</v>
      </c>
      <c r="D2189" t="s">
        <v>78</v>
      </c>
      <c r="E2189" t="s">
        <v>881</v>
      </c>
      <c r="F2189" t="s">
        <v>1155</v>
      </c>
      <c r="G2189" t="s">
        <v>1156</v>
      </c>
      <c r="H2189">
        <v>0.21007999999999999</v>
      </c>
      <c r="I2189" t="s">
        <v>1080</v>
      </c>
      <c r="J2189">
        <v>0.21007999999999999</v>
      </c>
      <c r="K2189" t="s">
        <v>1484</v>
      </c>
      <c r="L2189" t="s">
        <v>1082</v>
      </c>
      <c r="M2189" t="s">
        <v>1095</v>
      </c>
      <c r="N2189">
        <v>0.25</v>
      </c>
      <c r="O2189" t="str">
        <f>B2189 &amp; E2189 &amp; D2189</f>
        <v>61EG-6000-11</v>
      </c>
      <c r="P2189">
        <v>5.7086956521739101E-4</v>
      </c>
      <c r="Q2189">
        <v>20100102</v>
      </c>
    </row>
    <row r="2190" spans="1:17" x14ac:dyDescent="0.25">
      <c r="A2190">
        <v>12626011</v>
      </c>
      <c r="B2190">
        <v>61</v>
      </c>
      <c r="D2190" t="s">
        <v>78</v>
      </c>
      <c r="E2190" t="s">
        <v>881</v>
      </c>
      <c r="F2190" t="s">
        <v>80</v>
      </c>
      <c r="G2190" t="s">
        <v>81</v>
      </c>
      <c r="H2190">
        <v>0.79085399999999995</v>
      </c>
      <c r="I2190" t="s">
        <v>1080</v>
      </c>
      <c r="J2190">
        <v>0.79085399999999995</v>
      </c>
      <c r="K2190" t="s">
        <v>1485</v>
      </c>
      <c r="L2190" t="s">
        <v>1082</v>
      </c>
      <c r="M2190" t="s">
        <v>1095</v>
      </c>
      <c r="N2190">
        <v>0.25</v>
      </c>
      <c r="O2190" t="str">
        <f>B2190 &amp; E2190 &amp; D2190</f>
        <v>61EG-6000-11</v>
      </c>
      <c r="P2190">
        <v>2.1490597826087001E-3</v>
      </c>
      <c r="Q2190">
        <v>20100102</v>
      </c>
    </row>
    <row r="2191" spans="1:17" x14ac:dyDescent="0.25">
      <c r="A2191">
        <v>12626011</v>
      </c>
      <c r="B2191">
        <v>61</v>
      </c>
      <c r="D2191" t="s">
        <v>78</v>
      </c>
      <c r="E2191" t="s">
        <v>881</v>
      </c>
      <c r="F2191" t="s">
        <v>1158</v>
      </c>
      <c r="G2191" t="s">
        <v>1159</v>
      </c>
      <c r="H2191">
        <v>2.1863E-2</v>
      </c>
      <c r="I2191" t="s">
        <v>1080</v>
      </c>
      <c r="J2191">
        <v>2.1863E-2</v>
      </c>
      <c r="K2191" t="s">
        <v>1486</v>
      </c>
      <c r="L2191" t="s">
        <v>1082</v>
      </c>
      <c r="M2191" t="s">
        <v>1095</v>
      </c>
      <c r="N2191">
        <v>0.25</v>
      </c>
      <c r="O2191" t="str">
        <f>B2191 &amp; E2191 &amp; D2191</f>
        <v>61EG-6000-11</v>
      </c>
      <c r="P2191">
        <v>5.9410326086956498E-5</v>
      </c>
      <c r="Q2191">
        <v>20100102</v>
      </c>
    </row>
    <row r="2192" spans="1:17" x14ac:dyDescent="0.25">
      <c r="A2192">
        <v>12626011</v>
      </c>
      <c r="B2192">
        <v>61</v>
      </c>
      <c r="D2192" t="s">
        <v>78</v>
      </c>
      <c r="E2192" t="s">
        <v>882</v>
      </c>
      <c r="F2192" t="s">
        <v>1155</v>
      </c>
      <c r="G2192" t="s">
        <v>1156</v>
      </c>
      <c r="H2192">
        <v>0.17956900000000001</v>
      </c>
      <c r="I2192" t="s">
        <v>1080</v>
      </c>
      <c r="J2192">
        <v>0.17956900000000001</v>
      </c>
      <c r="K2192" t="s">
        <v>1468</v>
      </c>
      <c r="L2192" t="s">
        <v>1082</v>
      </c>
      <c r="M2192" t="s">
        <v>1095</v>
      </c>
      <c r="N2192">
        <v>0.25</v>
      </c>
      <c r="O2192" t="str">
        <f>B2192 &amp; E2192 &amp; D2192</f>
        <v>61EG-6000-21</v>
      </c>
      <c r="P2192">
        <v>4.8795923913043501E-4</v>
      </c>
      <c r="Q2192">
        <v>20100102</v>
      </c>
    </row>
    <row r="2193" spans="1:17" x14ac:dyDescent="0.25">
      <c r="A2193">
        <v>12626011</v>
      </c>
      <c r="B2193">
        <v>61</v>
      </c>
      <c r="D2193" t="s">
        <v>78</v>
      </c>
      <c r="E2193" t="s">
        <v>882</v>
      </c>
      <c r="F2193" t="s">
        <v>80</v>
      </c>
      <c r="G2193" t="s">
        <v>81</v>
      </c>
      <c r="H2193">
        <v>0.32278600000000002</v>
      </c>
      <c r="I2193" t="s">
        <v>1080</v>
      </c>
      <c r="J2193">
        <v>0.32278600000000002</v>
      </c>
      <c r="K2193" t="s">
        <v>1480</v>
      </c>
      <c r="L2193" t="s">
        <v>1082</v>
      </c>
      <c r="M2193" t="s">
        <v>1095</v>
      </c>
      <c r="N2193">
        <v>0.25</v>
      </c>
      <c r="O2193" t="str">
        <f>B2193 &amp; E2193 &amp; D2193</f>
        <v>61EG-6000-21</v>
      </c>
      <c r="P2193">
        <v>8.7713586956521695E-4</v>
      </c>
      <c r="Q2193">
        <v>20100102</v>
      </c>
    </row>
    <row r="2194" spans="1:17" x14ac:dyDescent="0.25">
      <c r="A2194">
        <v>12626011</v>
      </c>
      <c r="B2194">
        <v>61</v>
      </c>
      <c r="D2194" t="s">
        <v>78</v>
      </c>
      <c r="E2194" t="s">
        <v>882</v>
      </c>
      <c r="F2194" t="s">
        <v>1158</v>
      </c>
      <c r="G2194" t="s">
        <v>1159</v>
      </c>
      <c r="H2194">
        <v>8.9630000000000005E-3</v>
      </c>
      <c r="I2194" t="s">
        <v>1080</v>
      </c>
      <c r="J2194">
        <v>8.9630000000000005E-3</v>
      </c>
      <c r="K2194" t="s">
        <v>1481</v>
      </c>
      <c r="L2194" t="s">
        <v>1082</v>
      </c>
      <c r="M2194" t="s">
        <v>1095</v>
      </c>
      <c r="N2194">
        <v>0.25</v>
      </c>
      <c r="O2194" t="str">
        <f>B2194 &amp; E2194 &amp; D2194</f>
        <v>61EG-6000-21</v>
      </c>
      <c r="P2194">
        <v>2.4355978260869598E-5</v>
      </c>
      <c r="Q2194">
        <v>20100102</v>
      </c>
    </row>
    <row r="2195" spans="1:17" x14ac:dyDescent="0.25">
      <c r="A2195">
        <v>12626011</v>
      </c>
      <c r="B2195">
        <v>61</v>
      </c>
      <c r="D2195" t="s">
        <v>78</v>
      </c>
      <c r="E2195" t="s">
        <v>883</v>
      </c>
      <c r="F2195" t="s">
        <v>1155</v>
      </c>
      <c r="G2195" t="s">
        <v>1156</v>
      </c>
      <c r="H2195">
        <v>0.221137</v>
      </c>
      <c r="I2195" t="s">
        <v>1080</v>
      </c>
      <c r="J2195">
        <v>0.221137</v>
      </c>
      <c r="K2195" t="s">
        <v>1484</v>
      </c>
      <c r="L2195" t="s">
        <v>1082</v>
      </c>
      <c r="M2195" t="s">
        <v>1095</v>
      </c>
      <c r="N2195">
        <v>0.25</v>
      </c>
      <c r="O2195" t="str">
        <f>B2195 &amp; E2195 &amp; D2195</f>
        <v>61EG-6000-31</v>
      </c>
      <c r="P2195">
        <v>6.0091576086956499E-4</v>
      </c>
      <c r="Q2195">
        <v>20100102</v>
      </c>
    </row>
    <row r="2196" spans="1:17" x14ac:dyDescent="0.25">
      <c r="A2196">
        <v>12626011</v>
      </c>
      <c r="B2196">
        <v>61</v>
      </c>
      <c r="D2196" t="s">
        <v>78</v>
      </c>
      <c r="E2196" t="s">
        <v>883</v>
      </c>
      <c r="F2196" t="s">
        <v>80</v>
      </c>
      <c r="G2196" t="s">
        <v>81</v>
      </c>
      <c r="H2196">
        <v>0.83247800000000005</v>
      </c>
      <c r="I2196" t="s">
        <v>1080</v>
      </c>
      <c r="J2196">
        <v>0.83247800000000005</v>
      </c>
      <c r="K2196" t="s">
        <v>1485</v>
      </c>
      <c r="L2196" t="s">
        <v>1082</v>
      </c>
      <c r="M2196" t="s">
        <v>1095</v>
      </c>
      <c r="N2196">
        <v>0.25</v>
      </c>
      <c r="O2196" t="str">
        <f>B2196 &amp; E2196 &amp; D2196</f>
        <v>61EG-6000-31</v>
      </c>
      <c r="P2196">
        <v>2.2621684782608699E-3</v>
      </c>
      <c r="Q2196">
        <v>20100102</v>
      </c>
    </row>
    <row r="2197" spans="1:17" x14ac:dyDescent="0.25">
      <c r="A2197">
        <v>12626011</v>
      </c>
      <c r="B2197">
        <v>61</v>
      </c>
      <c r="D2197" t="s">
        <v>78</v>
      </c>
      <c r="E2197" t="s">
        <v>883</v>
      </c>
      <c r="F2197" t="s">
        <v>1158</v>
      </c>
      <c r="G2197" t="s">
        <v>1159</v>
      </c>
      <c r="H2197">
        <v>2.3014E-2</v>
      </c>
      <c r="I2197" t="s">
        <v>1080</v>
      </c>
      <c r="J2197">
        <v>2.3014E-2</v>
      </c>
      <c r="K2197" t="s">
        <v>1486</v>
      </c>
      <c r="L2197" t="s">
        <v>1082</v>
      </c>
      <c r="M2197" t="s">
        <v>1095</v>
      </c>
      <c r="N2197">
        <v>0.25</v>
      </c>
      <c r="O2197" t="str">
        <f>B2197 &amp; E2197 &amp; D2197</f>
        <v>61EG-6000-31</v>
      </c>
      <c r="P2197">
        <v>6.2538043478260898E-5</v>
      </c>
      <c r="Q2197">
        <v>20100102</v>
      </c>
    </row>
    <row r="2198" spans="1:17" x14ac:dyDescent="0.25">
      <c r="A2198">
        <v>12626011</v>
      </c>
      <c r="B2198">
        <v>61</v>
      </c>
      <c r="D2198" t="s">
        <v>78</v>
      </c>
      <c r="E2198" t="s">
        <v>884</v>
      </c>
      <c r="F2198" t="s">
        <v>1155</v>
      </c>
      <c r="G2198" t="s">
        <v>1156</v>
      </c>
      <c r="H2198">
        <v>0.20455200000000001</v>
      </c>
      <c r="I2198" t="s">
        <v>1080</v>
      </c>
      <c r="J2198">
        <v>0.20455200000000001</v>
      </c>
      <c r="K2198" t="s">
        <v>1484</v>
      </c>
      <c r="L2198" t="s">
        <v>1082</v>
      </c>
      <c r="M2198" t="s">
        <v>1095</v>
      </c>
      <c r="N2198">
        <v>0.25</v>
      </c>
      <c r="O2198" t="str">
        <f>B2198 &amp; E2198 &amp; D2198</f>
        <v>61EG-6000-41</v>
      </c>
      <c r="P2198">
        <v>5.5584782608695702E-4</v>
      </c>
      <c r="Q2198">
        <v>20100102</v>
      </c>
    </row>
    <row r="2199" spans="1:17" x14ac:dyDescent="0.25">
      <c r="A2199">
        <v>12626011</v>
      </c>
      <c r="B2199">
        <v>61</v>
      </c>
      <c r="D2199" t="s">
        <v>78</v>
      </c>
      <c r="E2199" t="s">
        <v>884</v>
      </c>
      <c r="F2199" t="s">
        <v>80</v>
      </c>
      <c r="G2199" t="s">
        <v>81</v>
      </c>
      <c r="H2199">
        <v>0.770042</v>
      </c>
      <c r="I2199" t="s">
        <v>1080</v>
      </c>
      <c r="J2199">
        <v>0.770042</v>
      </c>
      <c r="K2199" t="s">
        <v>1485</v>
      </c>
      <c r="L2199" t="s">
        <v>1082</v>
      </c>
      <c r="M2199" t="s">
        <v>1095</v>
      </c>
      <c r="N2199">
        <v>0.25</v>
      </c>
      <c r="O2199" t="str">
        <f>B2199 &amp; E2199 &amp; D2199</f>
        <v>61EG-6000-41</v>
      </c>
      <c r="P2199">
        <v>2.0925054347826098E-3</v>
      </c>
      <c r="Q2199">
        <v>20100102</v>
      </c>
    </row>
    <row r="2200" spans="1:17" x14ac:dyDescent="0.25">
      <c r="A2200">
        <v>12626011</v>
      </c>
      <c r="B2200">
        <v>61</v>
      </c>
      <c r="D2200" t="s">
        <v>78</v>
      </c>
      <c r="E2200" t="s">
        <v>884</v>
      </c>
      <c r="F2200" t="s">
        <v>1158</v>
      </c>
      <c r="G2200" t="s">
        <v>1159</v>
      </c>
      <c r="H2200">
        <v>2.1288000000000001E-2</v>
      </c>
      <c r="I2200" t="s">
        <v>1080</v>
      </c>
      <c r="J2200">
        <v>2.1288000000000001E-2</v>
      </c>
      <c r="K2200" t="s">
        <v>1486</v>
      </c>
      <c r="L2200" t="s">
        <v>1082</v>
      </c>
      <c r="M2200" t="s">
        <v>1095</v>
      </c>
      <c r="N2200">
        <v>0.25</v>
      </c>
      <c r="O2200" t="str">
        <f>B2200 &amp; E2200 &amp; D2200</f>
        <v>61EG-6000-41</v>
      </c>
      <c r="P2200">
        <v>5.78478260869565E-5</v>
      </c>
      <c r="Q2200">
        <v>20100102</v>
      </c>
    </row>
    <row r="2201" spans="1:17" x14ac:dyDescent="0.25">
      <c r="A2201">
        <v>12626011</v>
      </c>
      <c r="B2201">
        <v>61</v>
      </c>
      <c r="D2201" t="s">
        <v>78</v>
      </c>
      <c r="E2201" t="s">
        <v>885</v>
      </c>
      <c r="F2201" t="s">
        <v>1155</v>
      </c>
      <c r="G2201" t="s">
        <v>1156</v>
      </c>
      <c r="H2201">
        <v>0.215609</v>
      </c>
      <c r="I2201" t="s">
        <v>1080</v>
      </c>
      <c r="J2201">
        <v>0.215609</v>
      </c>
      <c r="K2201" t="s">
        <v>1484</v>
      </c>
      <c r="L2201" t="s">
        <v>1082</v>
      </c>
      <c r="M2201" t="s">
        <v>1095</v>
      </c>
      <c r="N2201">
        <v>0.25</v>
      </c>
      <c r="O2201" t="str">
        <f>B2201 &amp; E2201 &amp; D2201</f>
        <v>61EG-6000-51</v>
      </c>
      <c r="P2201">
        <v>5.8589402173913003E-4</v>
      </c>
      <c r="Q2201">
        <v>20100102</v>
      </c>
    </row>
    <row r="2202" spans="1:17" x14ac:dyDescent="0.25">
      <c r="A2202">
        <v>12626011</v>
      </c>
      <c r="B2202">
        <v>61</v>
      </c>
      <c r="D2202" t="s">
        <v>78</v>
      </c>
      <c r="E2202" t="s">
        <v>885</v>
      </c>
      <c r="F2202" t="s">
        <v>80</v>
      </c>
      <c r="G2202" t="s">
        <v>81</v>
      </c>
      <c r="H2202">
        <v>0.811666</v>
      </c>
      <c r="I2202" t="s">
        <v>1080</v>
      </c>
      <c r="J2202">
        <v>0.811666</v>
      </c>
      <c r="K2202" t="s">
        <v>1485</v>
      </c>
      <c r="L2202" t="s">
        <v>1082</v>
      </c>
      <c r="M2202" t="s">
        <v>1095</v>
      </c>
      <c r="N2202">
        <v>0.25</v>
      </c>
      <c r="O2202" t="str">
        <f>B2202 &amp; E2202 &amp; D2202</f>
        <v>61EG-6000-51</v>
      </c>
      <c r="P2202">
        <v>2.20561413043478E-3</v>
      </c>
      <c r="Q2202">
        <v>20100102</v>
      </c>
    </row>
    <row r="2203" spans="1:17" x14ac:dyDescent="0.25">
      <c r="A2203">
        <v>12626011</v>
      </c>
      <c r="B2203">
        <v>61</v>
      </c>
      <c r="D2203" t="s">
        <v>78</v>
      </c>
      <c r="E2203" t="s">
        <v>885</v>
      </c>
      <c r="F2203" t="s">
        <v>1158</v>
      </c>
      <c r="G2203" t="s">
        <v>1159</v>
      </c>
      <c r="H2203">
        <v>2.2438E-2</v>
      </c>
      <c r="I2203" t="s">
        <v>1080</v>
      </c>
      <c r="J2203">
        <v>2.2438E-2</v>
      </c>
      <c r="K2203" t="s">
        <v>1486</v>
      </c>
      <c r="L2203" t="s">
        <v>1082</v>
      </c>
      <c r="M2203" t="s">
        <v>1095</v>
      </c>
      <c r="N2203">
        <v>0.25</v>
      </c>
      <c r="O2203" t="str">
        <f>B2203 &amp; E2203 &amp; D2203</f>
        <v>61EG-6000-51</v>
      </c>
      <c r="P2203">
        <v>6.0972826086956502E-5</v>
      </c>
      <c r="Q2203">
        <v>20100102</v>
      </c>
    </row>
    <row r="2204" spans="1:17" x14ac:dyDescent="0.25">
      <c r="A2204">
        <v>12626011</v>
      </c>
      <c r="B2204">
        <v>61</v>
      </c>
      <c r="D2204" t="s">
        <v>78</v>
      </c>
      <c r="E2204" t="s">
        <v>886</v>
      </c>
      <c r="F2204" t="s">
        <v>1155</v>
      </c>
      <c r="G2204" t="s">
        <v>1156</v>
      </c>
      <c r="H2204">
        <v>1.2600999999999999E-2</v>
      </c>
      <c r="I2204" t="s">
        <v>1080</v>
      </c>
      <c r="J2204">
        <v>1.2600999999999999E-2</v>
      </c>
      <c r="K2204" t="s">
        <v>1484</v>
      </c>
      <c r="L2204" t="s">
        <v>1082</v>
      </c>
      <c r="M2204" t="s">
        <v>1095</v>
      </c>
      <c r="N2204">
        <v>0.25</v>
      </c>
      <c r="O2204" t="str">
        <f>B2204 &amp; E2204 &amp; D2204</f>
        <v>61EG-6000A-11</v>
      </c>
      <c r="P2204">
        <v>3.4241847826086998E-5</v>
      </c>
      <c r="Q2204">
        <v>20100102</v>
      </c>
    </row>
    <row r="2205" spans="1:17" x14ac:dyDescent="0.25">
      <c r="A2205">
        <v>12626011</v>
      </c>
      <c r="B2205">
        <v>61</v>
      </c>
      <c r="D2205" t="s">
        <v>78</v>
      </c>
      <c r="E2205" t="s">
        <v>886</v>
      </c>
      <c r="F2205" t="s">
        <v>80</v>
      </c>
      <c r="G2205" t="s">
        <v>81</v>
      </c>
      <c r="H2205">
        <v>4.7435999999999999E-2</v>
      </c>
      <c r="I2205" t="s">
        <v>1080</v>
      </c>
      <c r="J2205">
        <v>4.7435999999999999E-2</v>
      </c>
      <c r="K2205" t="s">
        <v>1485</v>
      </c>
      <c r="L2205" t="s">
        <v>1082</v>
      </c>
      <c r="M2205" t="s">
        <v>1095</v>
      </c>
      <c r="N2205">
        <v>0.25</v>
      </c>
      <c r="O2205" t="str">
        <f>B2205 &amp; E2205 &amp; D2205</f>
        <v>61EG-6000A-11</v>
      </c>
      <c r="P2205">
        <v>1.28902173913043E-4</v>
      </c>
      <c r="Q2205">
        <v>20100102</v>
      </c>
    </row>
    <row r="2206" spans="1:17" x14ac:dyDescent="0.25">
      <c r="A2206">
        <v>12626011</v>
      </c>
      <c r="B2206">
        <v>61</v>
      </c>
      <c r="D2206" t="s">
        <v>78</v>
      </c>
      <c r="E2206" t="s">
        <v>886</v>
      </c>
      <c r="F2206" t="s">
        <v>1158</v>
      </c>
      <c r="G2206" t="s">
        <v>1159</v>
      </c>
      <c r="H2206">
        <v>1.3110000000000001E-3</v>
      </c>
      <c r="I2206" t="s">
        <v>1080</v>
      </c>
      <c r="J2206">
        <v>1.3110000000000001E-3</v>
      </c>
      <c r="K2206" t="s">
        <v>1486</v>
      </c>
      <c r="L2206" t="s">
        <v>1082</v>
      </c>
      <c r="M2206" t="s">
        <v>1095</v>
      </c>
      <c r="N2206">
        <v>0.25</v>
      </c>
      <c r="O2206" t="str">
        <f>B2206 &amp; E2206 &amp; D2206</f>
        <v>61EG-6000A-11</v>
      </c>
      <c r="P2206">
        <v>3.5625000000000002E-6</v>
      </c>
      <c r="Q2206">
        <v>20100102</v>
      </c>
    </row>
    <row r="2207" spans="1:17" x14ac:dyDescent="0.25">
      <c r="A2207">
        <v>12626011</v>
      </c>
      <c r="B2207">
        <v>61</v>
      </c>
      <c r="D2207" t="s">
        <v>78</v>
      </c>
      <c r="E2207" t="s">
        <v>887</v>
      </c>
      <c r="F2207" t="s">
        <v>1155</v>
      </c>
      <c r="G2207" t="s">
        <v>1156</v>
      </c>
      <c r="H2207">
        <v>0.159609</v>
      </c>
      <c r="I2207" t="s">
        <v>1080</v>
      </c>
      <c r="J2207">
        <v>0.159609</v>
      </c>
      <c r="K2207" t="s">
        <v>1484</v>
      </c>
      <c r="L2207" t="s">
        <v>1082</v>
      </c>
      <c r="M2207" t="s">
        <v>1095</v>
      </c>
      <c r="N2207">
        <v>0.25</v>
      </c>
      <c r="O2207" t="str">
        <f>B2207 &amp; E2207 &amp; D2207</f>
        <v>61EG-6000A-21</v>
      </c>
      <c r="P2207">
        <v>4.3372010869565199E-4</v>
      </c>
      <c r="Q2207">
        <v>20100102</v>
      </c>
    </row>
    <row r="2208" spans="1:17" x14ac:dyDescent="0.25">
      <c r="A2208">
        <v>12626011</v>
      </c>
      <c r="B2208">
        <v>61</v>
      </c>
      <c r="D2208" t="s">
        <v>78</v>
      </c>
      <c r="E2208" t="s">
        <v>887</v>
      </c>
      <c r="F2208" t="s">
        <v>80</v>
      </c>
      <c r="G2208" t="s">
        <v>81</v>
      </c>
      <c r="H2208">
        <v>0.600854</v>
      </c>
      <c r="I2208" t="s">
        <v>1080</v>
      </c>
      <c r="J2208">
        <v>0.600854</v>
      </c>
      <c r="K2208" t="s">
        <v>1485</v>
      </c>
      <c r="L2208" t="s">
        <v>1082</v>
      </c>
      <c r="M2208" t="s">
        <v>1095</v>
      </c>
      <c r="N2208">
        <v>0.25</v>
      </c>
      <c r="O2208" t="str">
        <f>B2208 &amp; E2208 &amp; D2208</f>
        <v>61EG-6000A-21</v>
      </c>
      <c r="P2208">
        <v>1.6327554347826099E-3</v>
      </c>
      <c r="Q2208">
        <v>20100102</v>
      </c>
    </row>
    <row r="2209" spans="1:17" x14ac:dyDescent="0.25">
      <c r="A2209">
        <v>12626011</v>
      </c>
      <c r="B2209">
        <v>61</v>
      </c>
      <c r="D2209" t="s">
        <v>78</v>
      </c>
      <c r="E2209" t="s">
        <v>887</v>
      </c>
      <c r="F2209" t="s">
        <v>1158</v>
      </c>
      <c r="G2209" t="s">
        <v>1159</v>
      </c>
      <c r="H2209">
        <v>1.661E-2</v>
      </c>
      <c r="I2209" t="s">
        <v>1080</v>
      </c>
      <c r="J2209">
        <v>1.661E-2</v>
      </c>
      <c r="K2209" t="s">
        <v>1486</v>
      </c>
      <c r="L2209" t="s">
        <v>1082</v>
      </c>
      <c r="M2209" t="s">
        <v>1095</v>
      </c>
      <c r="N2209">
        <v>0.25</v>
      </c>
      <c r="O2209" t="str">
        <f>B2209 &amp; E2209 &amp; D2209</f>
        <v>61EG-6000A-21</v>
      </c>
      <c r="P2209">
        <v>4.5135869565217399E-5</v>
      </c>
      <c r="Q2209">
        <v>20100102</v>
      </c>
    </row>
    <row r="2210" spans="1:17" x14ac:dyDescent="0.25">
      <c r="A2210">
        <v>12626011</v>
      </c>
      <c r="B2210">
        <v>61</v>
      </c>
      <c r="D2210" t="s">
        <v>78</v>
      </c>
      <c r="E2210" t="s">
        <v>888</v>
      </c>
      <c r="F2210" t="s">
        <v>1155</v>
      </c>
      <c r="G2210" t="s">
        <v>1156</v>
      </c>
      <c r="H2210">
        <v>0.159609</v>
      </c>
      <c r="I2210" t="s">
        <v>1080</v>
      </c>
      <c r="J2210">
        <v>0.159609</v>
      </c>
      <c r="K2210" t="s">
        <v>1484</v>
      </c>
      <c r="L2210" t="s">
        <v>1082</v>
      </c>
      <c r="M2210" t="s">
        <v>1095</v>
      </c>
      <c r="N2210">
        <v>0.25</v>
      </c>
      <c r="O2210" t="str">
        <f>B2210 &amp; E2210 &amp; D2210</f>
        <v>61EG-6000A-31</v>
      </c>
      <c r="P2210">
        <v>4.3372010869565199E-4</v>
      </c>
      <c r="Q2210">
        <v>20100102</v>
      </c>
    </row>
    <row r="2211" spans="1:17" x14ac:dyDescent="0.25">
      <c r="A2211">
        <v>12626011</v>
      </c>
      <c r="B2211">
        <v>61</v>
      </c>
      <c r="D2211" t="s">
        <v>78</v>
      </c>
      <c r="E2211" t="s">
        <v>888</v>
      </c>
      <c r="F2211" t="s">
        <v>80</v>
      </c>
      <c r="G2211" t="s">
        <v>81</v>
      </c>
      <c r="H2211">
        <v>0.600854</v>
      </c>
      <c r="I2211" t="s">
        <v>1080</v>
      </c>
      <c r="J2211">
        <v>0.600854</v>
      </c>
      <c r="K2211" t="s">
        <v>1485</v>
      </c>
      <c r="L2211" t="s">
        <v>1082</v>
      </c>
      <c r="M2211" t="s">
        <v>1095</v>
      </c>
      <c r="N2211">
        <v>0.25</v>
      </c>
      <c r="O2211" t="str">
        <f>B2211 &amp; E2211 &amp; D2211</f>
        <v>61EG-6000A-31</v>
      </c>
      <c r="P2211">
        <v>1.6327554347826099E-3</v>
      </c>
      <c r="Q2211">
        <v>20100102</v>
      </c>
    </row>
    <row r="2212" spans="1:17" x14ac:dyDescent="0.25">
      <c r="A2212">
        <v>12626011</v>
      </c>
      <c r="B2212">
        <v>61</v>
      </c>
      <c r="D2212" t="s">
        <v>78</v>
      </c>
      <c r="E2212" t="s">
        <v>888</v>
      </c>
      <c r="F2212" t="s">
        <v>1158</v>
      </c>
      <c r="G2212" t="s">
        <v>1159</v>
      </c>
      <c r="H2212">
        <v>1.661E-2</v>
      </c>
      <c r="I2212" t="s">
        <v>1080</v>
      </c>
      <c r="J2212">
        <v>1.661E-2</v>
      </c>
      <c r="K2212" t="s">
        <v>1486</v>
      </c>
      <c r="L2212" t="s">
        <v>1082</v>
      </c>
      <c r="M2212" t="s">
        <v>1095</v>
      </c>
      <c r="N2212">
        <v>0.25</v>
      </c>
      <c r="O2212" t="str">
        <f>B2212 &amp; E2212 &amp; D2212</f>
        <v>61EG-6000A-31</v>
      </c>
      <c r="P2212">
        <v>4.5135869565217399E-5</v>
      </c>
      <c r="Q2212">
        <v>20100102</v>
      </c>
    </row>
    <row r="2213" spans="1:17" x14ac:dyDescent="0.25">
      <c r="A2213">
        <v>12626011</v>
      </c>
      <c r="B2213">
        <v>61</v>
      </c>
      <c r="D2213" t="s">
        <v>78</v>
      </c>
      <c r="E2213" t="s">
        <v>889</v>
      </c>
      <c r="F2213" t="s">
        <v>1155</v>
      </c>
      <c r="G2213" t="s">
        <v>1156</v>
      </c>
      <c r="H2213">
        <v>3.3265000000000003E-2</v>
      </c>
      <c r="I2213" t="s">
        <v>1080</v>
      </c>
      <c r="J2213">
        <v>3.3265000000000003E-2</v>
      </c>
      <c r="K2213" t="s">
        <v>1484</v>
      </c>
      <c r="L2213" t="s">
        <v>1082</v>
      </c>
      <c r="M2213" t="s">
        <v>1095</v>
      </c>
      <c r="N2213">
        <v>0.25</v>
      </c>
      <c r="O2213" t="str">
        <f>B2213 &amp; E2213 &amp; D2213</f>
        <v>61EG-7400-11</v>
      </c>
      <c r="P2213">
        <v>9.0394021739130396E-5</v>
      </c>
      <c r="Q2213">
        <v>20100102</v>
      </c>
    </row>
    <row r="2214" spans="1:17" x14ac:dyDescent="0.25">
      <c r="A2214">
        <v>12626011</v>
      </c>
      <c r="B2214">
        <v>61</v>
      </c>
      <c r="D2214" t="s">
        <v>78</v>
      </c>
      <c r="E2214" t="s">
        <v>889</v>
      </c>
      <c r="F2214" t="s">
        <v>80</v>
      </c>
      <c r="G2214" t="s">
        <v>81</v>
      </c>
      <c r="H2214">
        <v>0.12522800000000001</v>
      </c>
      <c r="I2214" t="s">
        <v>1080</v>
      </c>
      <c r="J2214">
        <v>0.12522800000000001</v>
      </c>
      <c r="K2214" t="s">
        <v>1485</v>
      </c>
      <c r="L2214" t="s">
        <v>1082</v>
      </c>
      <c r="M2214" t="s">
        <v>1095</v>
      </c>
      <c r="N2214">
        <v>0.25</v>
      </c>
      <c r="O2214" t="str">
        <f>B2214 &amp; E2214 &amp; D2214</f>
        <v>61EG-7400-11</v>
      </c>
      <c r="P2214">
        <v>3.4029347826087001E-4</v>
      </c>
      <c r="Q2214">
        <v>20100102</v>
      </c>
    </row>
    <row r="2215" spans="1:17" x14ac:dyDescent="0.25">
      <c r="A2215">
        <v>12626011</v>
      </c>
      <c r="B2215">
        <v>61</v>
      </c>
      <c r="D2215" t="s">
        <v>78</v>
      </c>
      <c r="E2215" t="s">
        <v>889</v>
      </c>
      <c r="F2215" t="s">
        <v>1158</v>
      </c>
      <c r="G2215" t="s">
        <v>1159</v>
      </c>
      <c r="H2215">
        <v>3.4619999999999998E-3</v>
      </c>
      <c r="I2215" t="s">
        <v>1080</v>
      </c>
      <c r="J2215">
        <v>3.4619999999999998E-3</v>
      </c>
      <c r="K2215" t="s">
        <v>1486</v>
      </c>
      <c r="L2215" t="s">
        <v>1082</v>
      </c>
      <c r="M2215" t="s">
        <v>1095</v>
      </c>
      <c r="N2215">
        <v>0.25</v>
      </c>
      <c r="O2215" t="str">
        <f>B2215 &amp; E2215 &amp; D2215</f>
        <v>61EG-7400-11</v>
      </c>
      <c r="P2215">
        <v>9.4076086956521707E-6</v>
      </c>
      <c r="Q2215">
        <v>20100102</v>
      </c>
    </row>
    <row r="2216" spans="1:17" x14ac:dyDescent="0.25">
      <c r="A2216">
        <v>12626011</v>
      </c>
      <c r="B2216">
        <v>61</v>
      </c>
      <c r="D2216" t="s">
        <v>78</v>
      </c>
      <c r="E2216" t="s">
        <v>890</v>
      </c>
      <c r="F2216" t="s">
        <v>1155</v>
      </c>
      <c r="G2216" t="s">
        <v>1156</v>
      </c>
      <c r="H2216">
        <v>2.5860999999999999E-2</v>
      </c>
      <c r="I2216" t="s">
        <v>1080</v>
      </c>
      <c r="J2216">
        <v>2.5860999999999999E-2</v>
      </c>
      <c r="K2216" t="s">
        <v>1489</v>
      </c>
      <c r="L2216" t="s">
        <v>1082</v>
      </c>
      <c r="M2216" t="s">
        <v>1095</v>
      </c>
      <c r="N2216">
        <v>0.25</v>
      </c>
      <c r="O2216" t="str">
        <f>B2216 &amp; E2216 &amp; D2216</f>
        <v>61EG-8034-11</v>
      </c>
      <c r="P2216">
        <v>7.0274456521739098E-5</v>
      </c>
      <c r="Q2216">
        <v>20100202</v>
      </c>
    </row>
    <row r="2217" spans="1:17" x14ac:dyDescent="0.25">
      <c r="A2217">
        <v>12626011</v>
      </c>
      <c r="B2217">
        <v>61</v>
      </c>
      <c r="D2217" t="s">
        <v>78</v>
      </c>
      <c r="E2217" t="s">
        <v>890</v>
      </c>
      <c r="F2217" t="s">
        <v>80</v>
      </c>
      <c r="G2217" t="s">
        <v>81</v>
      </c>
      <c r="H2217">
        <v>1.6678999999999999E-2</v>
      </c>
      <c r="I2217" t="s">
        <v>1080</v>
      </c>
      <c r="J2217">
        <v>1.6678999999999999E-2</v>
      </c>
      <c r="K2217" t="s">
        <v>1490</v>
      </c>
      <c r="L2217" t="s">
        <v>1082</v>
      </c>
      <c r="M2217" t="s">
        <v>1095</v>
      </c>
      <c r="N2217">
        <v>0.25</v>
      </c>
      <c r="O2217" t="str">
        <f>B2217 &amp; E2217 &amp; D2217</f>
        <v>61EG-8034-11</v>
      </c>
      <c r="P2217">
        <v>4.5323369565217397E-5</v>
      </c>
      <c r="Q2217">
        <v>20100202</v>
      </c>
    </row>
    <row r="2218" spans="1:17" x14ac:dyDescent="0.25">
      <c r="A2218">
        <v>12626011</v>
      </c>
      <c r="B2218">
        <v>61</v>
      </c>
      <c r="D2218" t="s">
        <v>78</v>
      </c>
      <c r="E2218" t="s">
        <v>890</v>
      </c>
      <c r="F2218" t="s">
        <v>1158</v>
      </c>
      <c r="G2218" t="s">
        <v>1159</v>
      </c>
      <c r="H2218">
        <v>2.1800000000000001E-4</v>
      </c>
      <c r="I2218" t="s">
        <v>1080</v>
      </c>
      <c r="J2218">
        <v>2.1800000000000001E-4</v>
      </c>
      <c r="K2218" t="s">
        <v>1491</v>
      </c>
      <c r="L2218" t="s">
        <v>1082</v>
      </c>
      <c r="M2218" t="s">
        <v>1095</v>
      </c>
      <c r="N2218">
        <v>0.25</v>
      </c>
      <c r="O2218" t="str">
        <f>B2218 &amp; E2218 &amp; D2218</f>
        <v>61EG-8034-11</v>
      </c>
      <c r="P2218">
        <v>5.9239130434782597E-7</v>
      </c>
      <c r="Q2218">
        <v>20100202</v>
      </c>
    </row>
    <row r="2219" spans="1:17" x14ac:dyDescent="0.25">
      <c r="A2219">
        <v>12626011</v>
      </c>
      <c r="B2219">
        <v>61</v>
      </c>
      <c r="D2219" t="s">
        <v>78</v>
      </c>
      <c r="E2219" t="s">
        <v>891</v>
      </c>
      <c r="F2219" t="s">
        <v>1155</v>
      </c>
      <c r="G2219" t="s">
        <v>1156</v>
      </c>
      <c r="H2219">
        <v>2.232E-3</v>
      </c>
      <c r="I2219" t="s">
        <v>1080</v>
      </c>
      <c r="J2219">
        <v>2.232E-3</v>
      </c>
      <c r="K2219" t="s">
        <v>1489</v>
      </c>
      <c r="L2219" t="s">
        <v>1082</v>
      </c>
      <c r="M2219" t="s">
        <v>1095</v>
      </c>
      <c r="N2219">
        <v>0.25</v>
      </c>
      <c r="O2219" t="str">
        <f>B2219 &amp; E2219 &amp; D2219</f>
        <v>61EG-91-11</v>
      </c>
      <c r="P2219">
        <v>6.06521739130435E-6</v>
      </c>
      <c r="Q2219">
        <v>20100202</v>
      </c>
    </row>
    <row r="2220" spans="1:17" x14ac:dyDescent="0.25">
      <c r="A2220">
        <v>12626011</v>
      </c>
      <c r="B2220">
        <v>61</v>
      </c>
      <c r="D2220" t="s">
        <v>78</v>
      </c>
      <c r="E2220" t="s">
        <v>891</v>
      </c>
      <c r="F2220" t="s">
        <v>80</v>
      </c>
      <c r="G2220" t="s">
        <v>81</v>
      </c>
      <c r="H2220">
        <v>1.439E-3</v>
      </c>
      <c r="I2220" t="s">
        <v>1080</v>
      </c>
      <c r="J2220">
        <v>1.439E-3</v>
      </c>
      <c r="K2220" t="s">
        <v>1490</v>
      </c>
      <c r="L2220" t="s">
        <v>1082</v>
      </c>
      <c r="M2220" t="s">
        <v>1095</v>
      </c>
      <c r="N2220">
        <v>0.25</v>
      </c>
      <c r="O2220" t="str">
        <f>B2220 &amp; E2220 &amp; D2220</f>
        <v>61EG-91-11</v>
      </c>
      <c r="P2220">
        <v>3.91032608695652E-6</v>
      </c>
      <c r="Q2220">
        <v>20100202</v>
      </c>
    </row>
    <row r="2221" spans="1:17" x14ac:dyDescent="0.25">
      <c r="A2221">
        <v>12626011</v>
      </c>
      <c r="B2221">
        <v>61</v>
      </c>
      <c r="D2221" t="s">
        <v>78</v>
      </c>
      <c r="E2221" t="s">
        <v>891</v>
      </c>
      <c r="F2221" t="s">
        <v>1158</v>
      </c>
      <c r="G2221" t="s">
        <v>1159</v>
      </c>
      <c r="H2221">
        <v>1.9000000000000001E-5</v>
      </c>
      <c r="I2221" t="s">
        <v>1080</v>
      </c>
      <c r="J2221">
        <v>1.9000000000000001E-5</v>
      </c>
      <c r="K2221" t="s">
        <v>1491</v>
      </c>
      <c r="L2221" t="s">
        <v>1082</v>
      </c>
      <c r="M2221" t="s">
        <v>1095</v>
      </c>
      <c r="N2221">
        <v>0.25</v>
      </c>
      <c r="O2221" t="str">
        <f>B2221 &amp; E2221 &amp; D2221</f>
        <v>61EG-91-11</v>
      </c>
      <c r="P2221">
        <v>5.1630434782608699E-8</v>
      </c>
      <c r="Q2221">
        <v>20100202</v>
      </c>
    </row>
    <row r="2222" spans="1:17" x14ac:dyDescent="0.25">
      <c r="A2222">
        <v>12626011</v>
      </c>
      <c r="B2222">
        <v>61</v>
      </c>
      <c r="D2222" t="s">
        <v>78</v>
      </c>
      <c r="E2222" t="s">
        <v>892</v>
      </c>
      <c r="F2222" t="s">
        <v>1155</v>
      </c>
      <c r="G2222" t="s">
        <v>1156</v>
      </c>
      <c r="H2222">
        <v>1.4584E-2</v>
      </c>
      <c r="I2222" t="s">
        <v>1080</v>
      </c>
      <c r="J2222">
        <v>1.4584E-2</v>
      </c>
      <c r="K2222" t="s">
        <v>1492</v>
      </c>
      <c r="L2222" t="s">
        <v>1082</v>
      </c>
      <c r="M2222" t="s">
        <v>1095</v>
      </c>
      <c r="N2222">
        <v>0.25</v>
      </c>
      <c r="O2222" t="str">
        <f>B2222 &amp; E2222 &amp; D2222</f>
        <v>61EG-B1-21</v>
      </c>
      <c r="P2222">
        <v>3.9630434782608698E-5</v>
      </c>
      <c r="Q2222">
        <v>20100102</v>
      </c>
    </row>
    <row r="2223" spans="1:17" x14ac:dyDescent="0.25">
      <c r="A2223">
        <v>12626011</v>
      </c>
      <c r="B2223">
        <v>61</v>
      </c>
      <c r="D2223" t="s">
        <v>78</v>
      </c>
      <c r="E2223" t="s">
        <v>892</v>
      </c>
      <c r="F2223" t="s">
        <v>80</v>
      </c>
      <c r="G2223" t="s">
        <v>81</v>
      </c>
      <c r="H2223">
        <v>1.1854E-2</v>
      </c>
      <c r="I2223" t="s">
        <v>1080</v>
      </c>
      <c r="J2223">
        <v>1.1854E-2</v>
      </c>
      <c r="K2223" t="s">
        <v>1477</v>
      </c>
      <c r="L2223" t="s">
        <v>1082</v>
      </c>
      <c r="M2223" t="s">
        <v>1095</v>
      </c>
      <c r="N2223">
        <v>0.25</v>
      </c>
      <c r="O2223" t="str">
        <f>B2223 &amp; E2223 &amp; D2223</f>
        <v>61EG-B1-21</v>
      </c>
      <c r="P2223">
        <v>3.2211956521739101E-5</v>
      </c>
      <c r="Q2223">
        <v>20100102</v>
      </c>
    </row>
    <row r="2224" spans="1:17" x14ac:dyDescent="0.25">
      <c r="A2224">
        <v>12626011</v>
      </c>
      <c r="B2224">
        <v>61</v>
      </c>
      <c r="D2224" t="s">
        <v>78</v>
      </c>
      <c r="E2224" t="s">
        <v>892</v>
      </c>
      <c r="F2224" t="s">
        <v>1158</v>
      </c>
      <c r="G2224" t="s">
        <v>1159</v>
      </c>
      <c r="H2224">
        <v>1.841E-3</v>
      </c>
      <c r="I2224" t="s">
        <v>1080</v>
      </c>
      <c r="J2224">
        <v>1.841E-3</v>
      </c>
      <c r="K2224" t="s">
        <v>1493</v>
      </c>
      <c r="L2224" t="s">
        <v>1082</v>
      </c>
      <c r="M2224" t="s">
        <v>1095</v>
      </c>
      <c r="N2224">
        <v>0.25</v>
      </c>
      <c r="O2224" t="str">
        <f>B2224 &amp; E2224 &amp; D2224</f>
        <v>61EG-B1-21</v>
      </c>
      <c r="P2224">
        <v>5.0027173913043496E-6</v>
      </c>
      <c r="Q2224">
        <v>20100102</v>
      </c>
    </row>
    <row r="2225" spans="1:17" x14ac:dyDescent="0.25">
      <c r="A2225">
        <v>12626011</v>
      </c>
      <c r="B2225">
        <v>61</v>
      </c>
      <c r="D2225" t="s">
        <v>78</v>
      </c>
      <c r="E2225" t="s">
        <v>893</v>
      </c>
      <c r="F2225" t="s">
        <v>1155</v>
      </c>
      <c r="G2225" t="s">
        <v>1156</v>
      </c>
      <c r="H2225">
        <v>4.8549999999999999E-3</v>
      </c>
      <c r="I2225" t="s">
        <v>1080</v>
      </c>
      <c r="J2225">
        <v>4.8549999999999999E-3</v>
      </c>
      <c r="K2225" t="s">
        <v>1474</v>
      </c>
      <c r="L2225" t="s">
        <v>1082</v>
      </c>
      <c r="M2225" t="s">
        <v>1095</v>
      </c>
      <c r="N2225">
        <v>0.25</v>
      </c>
      <c r="O2225" t="str">
        <f>B2225 &amp; E2225 &amp; D2225</f>
        <v>61EG-B421-11</v>
      </c>
      <c r="P2225">
        <v>1.31929347826087E-5</v>
      </c>
      <c r="Q2225">
        <v>20100102</v>
      </c>
    </row>
    <row r="2226" spans="1:17" x14ac:dyDescent="0.25">
      <c r="A2226">
        <v>12626011</v>
      </c>
      <c r="B2226">
        <v>61</v>
      </c>
      <c r="D2226" t="s">
        <v>78</v>
      </c>
      <c r="E2226" t="s">
        <v>893</v>
      </c>
      <c r="F2226" t="s">
        <v>80</v>
      </c>
      <c r="G2226" t="s">
        <v>81</v>
      </c>
      <c r="H2226">
        <v>2.257E-2</v>
      </c>
      <c r="I2226" t="s">
        <v>1080</v>
      </c>
      <c r="J2226">
        <v>2.257E-2</v>
      </c>
      <c r="K2226" t="s">
        <v>1475</v>
      </c>
      <c r="L2226" t="s">
        <v>1082</v>
      </c>
      <c r="M2226" t="s">
        <v>1095</v>
      </c>
      <c r="N2226">
        <v>0.25</v>
      </c>
      <c r="O2226" t="str">
        <f>B2226 &amp; E2226 &amp; D2226</f>
        <v>61EG-B421-11</v>
      </c>
      <c r="P2226">
        <v>6.1331521739130401E-5</v>
      </c>
      <c r="Q2226">
        <v>20100102</v>
      </c>
    </row>
    <row r="2227" spans="1:17" x14ac:dyDescent="0.25">
      <c r="A2227">
        <v>12626011</v>
      </c>
      <c r="B2227">
        <v>61</v>
      </c>
      <c r="D2227" t="s">
        <v>78</v>
      </c>
      <c r="E2227" t="s">
        <v>893</v>
      </c>
      <c r="F2227" t="s">
        <v>1158</v>
      </c>
      <c r="G2227" t="s">
        <v>1159</v>
      </c>
      <c r="H2227">
        <v>1.7639999999999999E-3</v>
      </c>
      <c r="I2227" t="s">
        <v>1080</v>
      </c>
      <c r="J2227">
        <v>1.7639999999999999E-3</v>
      </c>
      <c r="K2227" t="s">
        <v>1476</v>
      </c>
      <c r="L2227" t="s">
        <v>1082</v>
      </c>
      <c r="M2227" t="s">
        <v>1095</v>
      </c>
      <c r="N2227">
        <v>0.25</v>
      </c>
      <c r="O2227" t="str">
        <f>B2227 &amp; E2227 &amp; D2227</f>
        <v>61EG-B421-11</v>
      </c>
      <c r="P2227">
        <v>4.7934782608695702E-6</v>
      </c>
      <c r="Q2227">
        <v>20100102</v>
      </c>
    </row>
    <row r="2228" spans="1:17" x14ac:dyDescent="0.25">
      <c r="A2228">
        <v>12626011</v>
      </c>
      <c r="B2228">
        <v>61</v>
      </c>
      <c r="D2228" t="s">
        <v>78</v>
      </c>
      <c r="E2228" t="s">
        <v>894</v>
      </c>
      <c r="F2228" t="s">
        <v>1155</v>
      </c>
      <c r="G2228" t="s">
        <v>1156</v>
      </c>
      <c r="H2228">
        <v>0.99149799999999999</v>
      </c>
      <c r="I2228" t="s">
        <v>1080</v>
      </c>
      <c r="J2228">
        <v>0.99149799999999999</v>
      </c>
      <c r="K2228" t="s">
        <v>1157</v>
      </c>
      <c r="L2228" t="s">
        <v>1082</v>
      </c>
      <c r="M2228" t="s">
        <v>1083</v>
      </c>
      <c r="N2228">
        <v>0.25</v>
      </c>
      <c r="O2228" t="str">
        <f>B2228 &amp; E2228 &amp; D2228</f>
        <v>61LNB comb1</v>
      </c>
      <c r="P2228">
        <v>2.69428804347826E-3</v>
      </c>
      <c r="Q2228">
        <v>10300603</v>
      </c>
    </row>
    <row r="2229" spans="1:17" x14ac:dyDescent="0.25">
      <c r="A2229">
        <v>12626011</v>
      </c>
      <c r="B2229">
        <v>61</v>
      </c>
      <c r="D2229" t="s">
        <v>78</v>
      </c>
      <c r="E2229" t="s">
        <v>894</v>
      </c>
      <c r="F2229" t="s">
        <v>80</v>
      </c>
      <c r="G2229" t="s">
        <v>81</v>
      </c>
      <c r="H2229">
        <v>0.53119499999999997</v>
      </c>
      <c r="I2229" t="s">
        <v>1080</v>
      </c>
      <c r="J2229">
        <v>0.53119499999999997</v>
      </c>
      <c r="K2229" t="s">
        <v>1081</v>
      </c>
      <c r="L2229" t="s">
        <v>1082</v>
      </c>
      <c r="M2229" t="s">
        <v>1083</v>
      </c>
      <c r="N2229">
        <v>0.25</v>
      </c>
      <c r="O2229" t="str">
        <f>B2229 &amp; E2229 &amp; D2229</f>
        <v>61LNB comb1</v>
      </c>
      <c r="P2229">
        <v>1.4434646739130399E-3</v>
      </c>
      <c r="Q2229">
        <v>10300603</v>
      </c>
    </row>
    <row r="2230" spans="1:17" x14ac:dyDescent="0.25">
      <c r="A2230">
        <v>12626011</v>
      </c>
      <c r="B2230">
        <v>61</v>
      </c>
      <c r="D2230" t="s">
        <v>78</v>
      </c>
      <c r="E2230" t="s">
        <v>894</v>
      </c>
      <c r="F2230" t="s">
        <v>1158</v>
      </c>
      <c r="G2230" t="s">
        <v>1159</v>
      </c>
      <c r="H2230">
        <v>6.4920000000000005E-2</v>
      </c>
      <c r="I2230" t="s">
        <v>1080</v>
      </c>
      <c r="J2230">
        <v>6.4920000000000005E-2</v>
      </c>
      <c r="K2230" t="s">
        <v>1160</v>
      </c>
      <c r="L2230" t="s">
        <v>1082</v>
      </c>
      <c r="M2230" t="s">
        <v>1083</v>
      </c>
      <c r="N2230">
        <v>0.25</v>
      </c>
      <c r="O2230" t="str">
        <f>B2230 &amp; E2230 &amp; D2230</f>
        <v>61LNB comb1</v>
      </c>
      <c r="P2230">
        <v>1.76413043478261E-4</v>
      </c>
      <c r="Q2230">
        <v>10300603</v>
      </c>
    </row>
    <row r="2231" spans="1:17" x14ac:dyDescent="0.25">
      <c r="A2231">
        <v>12626011</v>
      </c>
      <c r="B2231">
        <v>61</v>
      </c>
      <c r="D2231" t="s">
        <v>78</v>
      </c>
      <c r="E2231" t="s">
        <v>1494</v>
      </c>
      <c r="F2231" t="s">
        <v>1158</v>
      </c>
      <c r="G2231" t="s">
        <v>1159</v>
      </c>
      <c r="H2231">
        <v>1.4090000000000001E-3</v>
      </c>
      <c r="I2231" t="s">
        <v>1080</v>
      </c>
      <c r="J2231">
        <v>1.4090000000000001E-3</v>
      </c>
      <c r="K2231" t="s">
        <v>1086</v>
      </c>
      <c r="L2231" t="s">
        <v>1086</v>
      </c>
      <c r="M2231" t="s">
        <v>1086</v>
      </c>
      <c r="N2231">
        <v>0.25</v>
      </c>
      <c r="O2231" t="str">
        <f>B2231 &amp; E2231 &amp; D2231</f>
        <v>61PB-399-11</v>
      </c>
      <c r="P2231">
        <v>3.8288043478260903E-6</v>
      </c>
      <c r="Q2231">
        <v>40200101</v>
      </c>
    </row>
    <row r="2232" spans="1:17" x14ac:dyDescent="0.25">
      <c r="A2232">
        <v>12626011</v>
      </c>
      <c r="B2232">
        <v>61</v>
      </c>
      <c r="D2232" t="s">
        <v>78</v>
      </c>
      <c r="E2232" t="s">
        <v>1495</v>
      </c>
      <c r="F2232" t="s">
        <v>1158</v>
      </c>
      <c r="G2232" t="s">
        <v>1159</v>
      </c>
      <c r="H2232">
        <v>0</v>
      </c>
      <c r="I2232" t="s">
        <v>1080</v>
      </c>
      <c r="J2232">
        <v>0</v>
      </c>
      <c r="K2232" t="s">
        <v>1086</v>
      </c>
      <c r="L2232" t="s">
        <v>1086</v>
      </c>
      <c r="M2232" t="s">
        <v>1086</v>
      </c>
      <c r="N2232">
        <v>0.25</v>
      </c>
      <c r="O2232" t="str">
        <f>B2232 &amp; E2232 &amp; D2232</f>
        <v>61PB-399-21</v>
      </c>
      <c r="P2232">
        <v>0</v>
      </c>
      <c r="Q2232">
        <v>40200101</v>
      </c>
    </row>
    <row r="2233" spans="1:17" x14ac:dyDescent="0.25">
      <c r="A2233">
        <v>12626011</v>
      </c>
      <c r="B2233">
        <v>61</v>
      </c>
      <c r="D2233" t="s">
        <v>78</v>
      </c>
      <c r="E2233" t="s">
        <v>1496</v>
      </c>
      <c r="F2233" t="s">
        <v>1158</v>
      </c>
      <c r="G2233" t="s">
        <v>1159</v>
      </c>
      <c r="H2233">
        <v>1.4964E-2</v>
      </c>
      <c r="I2233" t="s">
        <v>1080</v>
      </c>
      <c r="J2233">
        <v>1.4964E-2</v>
      </c>
      <c r="K2233" t="s">
        <v>1086</v>
      </c>
      <c r="L2233" t="s">
        <v>1086</v>
      </c>
      <c r="M2233" t="s">
        <v>1086</v>
      </c>
      <c r="N2233">
        <v>0.25</v>
      </c>
      <c r="O2233" t="str">
        <f>B2233 &amp; E2233 &amp; D2233</f>
        <v>61PB-411-11</v>
      </c>
      <c r="P2233">
        <v>4.06630434782608E-5</v>
      </c>
      <c r="Q2233">
        <v>40200101</v>
      </c>
    </row>
    <row r="2234" spans="1:17" x14ac:dyDescent="0.25">
      <c r="A2234">
        <v>12626011</v>
      </c>
      <c r="B2234">
        <v>61</v>
      </c>
      <c r="D2234" t="s">
        <v>78</v>
      </c>
      <c r="E2234" t="s">
        <v>1497</v>
      </c>
      <c r="F2234" t="s">
        <v>1158</v>
      </c>
      <c r="G2234" t="s">
        <v>1159</v>
      </c>
      <c r="H2234">
        <v>1.4964E-2</v>
      </c>
      <c r="I2234" t="s">
        <v>1080</v>
      </c>
      <c r="J2234">
        <v>1.4964E-2</v>
      </c>
      <c r="K2234" t="s">
        <v>1086</v>
      </c>
      <c r="L2234" t="s">
        <v>1086</v>
      </c>
      <c r="M2234" t="s">
        <v>1086</v>
      </c>
      <c r="N2234">
        <v>0.25</v>
      </c>
      <c r="O2234" t="str">
        <f>B2234 &amp; E2234 &amp; D2234</f>
        <v>61PB-411-21</v>
      </c>
      <c r="P2234">
        <v>4.06630434782608E-5</v>
      </c>
      <c r="Q2234">
        <v>40200101</v>
      </c>
    </row>
    <row r="2235" spans="1:17" x14ac:dyDescent="0.25">
      <c r="A2235">
        <v>12626011</v>
      </c>
      <c r="B2235">
        <v>61</v>
      </c>
      <c r="D2235" t="s">
        <v>78</v>
      </c>
      <c r="E2235" t="s">
        <v>1498</v>
      </c>
      <c r="F2235" t="s">
        <v>1158</v>
      </c>
      <c r="G2235" t="s">
        <v>1159</v>
      </c>
      <c r="H2235">
        <v>0</v>
      </c>
      <c r="I2235" t="s">
        <v>1080</v>
      </c>
      <c r="J2235">
        <v>0</v>
      </c>
      <c r="K2235" t="s">
        <v>1086</v>
      </c>
      <c r="L2235" t="s">
        <v>1086</v>
      </c>
      <c r="M2235" t="s">
        <v>1086</v>
      </c>
      <c r="N2235">
        <v>0.25</v>
      </c>
      <c r="O2235" t="str">
        <f>B2235 &amp; E2235 &amp; D2235</f>
        <v>61PB-4472-11</v>
      </c>
      <c r="P2235">
        <v>0</v>
      </c>
      <c r="Q2235">
        <v>40201806</v>
      </c>
    </row>
    <row r="2236" spans="1:17" x14ac:dyDescent="0.25">
      <c r="A2236">
        <v>12626011</v>
      </c>
      <c r="B2236">
        <v>61</v>
      </c>
      <c r="D2236" t="s">
        <v>78</v>
      </c>
      <c r="E2236" t="s">
        <v>1499</v>
      </c>
      <c r="F2236" t="s">
        <v>1158</v>
      </c>
      <c r="G2236" t="s">
        <v>1159</v>
      </c>
      <c r="H2236">
        <v>2.298</v>
      </c>
      <c r="I2236" t="s">
        <v>1080</v>
      </c>
      <c r="J2236">
        <v>2.298</v>
      </c>
      <c r="K2236" t="s">
        <v>1086</v>
      </c>
      <c r="L2236" t="s">
        <v>1086</v>
      </c>
      <c r="M2236" t="s">
        <v>1086</v>
      </c>
      <c r="N2236">
        <v>0.25</v>
      </c>
      <c r="O2236" t="str">
        <f>B2236 &amp; E2236 &amp; D2236</f>
        <v>61TK-1311-11</v>
      </c>
      <c r="P2236">
        <v>6.2445652173912999E-3</v>
      </c>
      <c r="Q2236">
        <v>40600603</v>
      </c>
    </row>
    <row r="2237" spans="1:17" x14ac:dyDescent="0.25">
      <c r="A2237">
        <v>12626011</v>
      </c>
      <c r="B2237">
        <v>61</v>
      </c>
      <c r="D2237" t="s">
        <v>78</v>
      </c>
      <c r="E2237" t="s">
        <v>1500</v>
      </c>
      <c r="F2237" t="s">
        <v>1158</v>
      </c>
      <c r="G2237" t="s">
        <v>1159</v>
      </c>
      <c r="H2237">
        <v>2.1400600000000001</v>
      </c>
      <c r="I2237" t="s">
        <v>1080</v>
      </c>
      <c r="J2237">
        <v>2.1400600000000001</v>
      </c>
      <c r="K2237" t="s">
        <v>1086</v>
      </c>
      <c r="L2237" t="s">
        <v>1086</v>
      </c>
      <c r="M2237" t="s">
        <v>1086</v>
      </c>
      <c r="N2237">
        <v>0.25</v>
      </c>
      <c r="O2237" t="str">
        <f>B2237 &amp; E2237 &amp; D2237</f>
        <v>61TK-1311-21</v>
      </c>
      <c r="P2237">
        <v>5.8153804347826103E-3</v>
      </c>
      <c r="Q2237">
        <v>40600603</v>
      </c>
    </row>
    <row r="2238" spans="1:17" x14ac:dyDescent="0.25">
      <c r="A2238">
        <v>12626011</v>
      </c>
      <c r="B2238">
        <v>61</v>
      </c>
      <c r="D2238" t="s">
        <v>78</v>
      </c>
      <c r="E2238" t="s">
        <v>1501</v>
      </c>
      <c r="F2238" t="s">
        <v>1158</v>
      </c>
      <c r="G2238" t="s">
        <v>1159</v>
      </c>
      <c r="H2238">
        <v>1.9928600000000001</v>
      </c>
      <c r="I2238" t="s">
        <v>1080</v>
      </c>
      <c r="J2238">
        <v>1.992855</v>
      </c>
      <c r="K2238" t="s">
        <v>1086</v>
      </c>
      <c r="L2238" t="s">
        <v>1086</v>
      </c>
      <c r="M2238" t="s">
        <v>1086</v>
      </c>
      <c r="N2238">
        <v>0.25</v>
      </c>
      <c r="O2238" t="str">
        <f>B2238 &amp; E2238 &amp; D2238</f>
        <v>61TK-1311-31</v>
      </c>
      <c r="P2238">
        <v>5.4153668478260902E-3</v>
      </c>
      <c r="Q2238">
        <v>40600603</v>
      </c>
    </row>
    <row r="2239" spans="1:17" x14ac:dyDescent="0.25">
      <c r="A2239">
        <v>12626011</v>
      </c>
      <c r="B2239">
        <v>61</v>
      </c>
      <c r="D2239" t="s">
        <v>78</v>
      </c>
      <c r="E2239" t="s">
        <v>1502</v>
      </c>
      <c r="F2239" t="s">
        <v>1158</v>
      </c>
      <c r="G2239" t="s">
        <v>1159</v>
      </c>
      <c r="H2239">
        <v>2.0553599999999999</v>
      </c>
      <c r="I2239" t="s">
        <v>1080</v>
      </c>
      <c r="J2239">
        <v>2.055355</v>
      </c>
      <c r="K2239" t="s">
        <v>1086</v>
      </c>
      <c r="L2239" t="s">
        <v>1086</v>
      </c>
      <c r="M2239" t="s">
        <v>1086</v>
      </c>
      <c r="N2239">
        <v>0.25</v>
      </c>
      <c r="O2239" t="str">
        <f>B2239 &amp; E2239 &amp; D2239</f>
        <v>61TK-1311-41</v>
      </c>
      <c r="P2239">
        <v>5.5852038043478301E-3</v>
      </c>
      <c r="Q2239">
        <v>40600603</v>
      </c>
    </row>
    <row r="2240" spans="1:17" x14ac:dyDescent="0.25">
      <c r="A2240">
        <v>12626011</v>
      </c>
      <c r="B2240">
        <v>61</v>
      </c>
      <c r="D2240" t="s">
        <v>78</v>
      </c>
      <c r="E2240" t="s">
        <v>1503</v>
      </c>
      <c r="F2240" t="s">
        <v>1158</v>
      </c>
      <c r="G2240" t="s">
        <v>1159</v>
      </c>
      <c r="H2240">
        <v>9.9254999999999996E-2</v>
      </c>
      <c r="I2240" t="s">
        <v>1080</v>
      </c>
      <c r="J2240">
        <v>9.9254999999999996E-2</v>
      </c>
      <c r="K2240" t="s">
        <v>1086</v>
      </c>
      <c r="L2240" t="s">
        <v>1086</v>
      </c>
      <c r="M2240" t="s">
        <v>1086</v>
      </c>
      <c r="N2240">
        <v>0.25</v>
      </c>
      <c r="O2240" t="str">
        <f>B2240 &amp; E2240 &amp; D2240</f>
        <v>61TK-365-11</v>
      </c>
      <c r="P2240">
        <v>2.6971467391304299E-4</v>
      </c>
      <c r="Q2240">
        <v>40600601</v>
      </c>
    </row>
    <row r="2241" spans="1:17" x14ac:dyDescent="0.25">
      <c r="A2241">
        <v>12626011</v>
      </c>
      <c r="B2241">
        <v>61</v>
      </c>
      <c r="D2241" t="s">
        <v>78</v>
      </c>
      <c r="E2241" t="s">
        <v>1504</v>
      </c>
      <c r="F2241" t="s">
        <v>1158</v>
      </c>
      <c r="G2241" t="s">
        <v>1159</v>
      </c>
      <c r="H2241">
        <v>1.55E-4</v>
      </c>
      <c r="I2241" t="s">
        <v>1080</v>
      </c>
      <c r="J2241">
        <v>1.55E-4</v>
      </c>
      <c r="K2241" t="s">
        <v>1086</v>
      </c>
      <c r="L2241" t="s">
        <v>1086</v>
      </c>
      <c r="M2241" t="s">
        <v>1086</v>
      </c>
      <c r="N2241">
        <v>0.25</v>
      </c>
      <c r="O2241" t="str">
        <f>B2241 &amp; E2241 &amp; D2241</f>
        <v>61TK-365-21</v>
      </c>
      <c r="P2241">
        <v>4.2119565217391301E-7</v>
      </c>
      <c r="Q2241">
        <v>40600707</v>
      </c>
    </row>
    <row r="2242" spans="1:17" x14ac:dyDescent="0.25">
      <c r="A2242">
        <v>12626011</v>
      </c>
      <c r="B2242">
        <v>61</v>
      </c>
      <c r="D2242" t="s">
        <v>78</v>
      </c>
      <c r="E2242" t="s">
        <v>1505</v>
      </c>
      <c r="F2242" t="s">
        <v>1158</v>
      </c>
      <c r="G2242" t="s">
        <v>1159</v>
      </c>
      <c r="H2242">
        <v>5.8500000000000002E-4</v>
      </c>
      <c r="I2242" t="s">
        <v>1080</v>
      </c>
      <c r="J2242">
        <v>5.8500000000000002E-4</v>
      </c>
      <c r="K2242" t="s">
        <v>1086</v>
      </c>
      <c r="L2242" t="s">
        <v>1086</v>
      </c>
      <c r="M2242" t="s">
        <v>1086</v>
      </c>
      <c r="N2242">
        <v>0.25</v>
      </c>
      <c r="O2242" t="str">
        <f>B2242 &amp; E2242 &amp; D2242</f>
        <v>61TK-365-31</v>
      </c>
      <c r="P2242">
        <v>1.58967391304348E-6</v>
      </c>
      <c r="Q2242">
        <v>40600601</v>
      </c>
    </row>
    <row r="2243" spans="1:17" x14ac:dyDescent="0.25">
      <c r="A2243">
        <v>12626011</v>
      </c>
      <c r="B2243">
        <v>61</v>
      </c>
      <c r="D2243" t="s">
        <v>78</v>
      </c>
      <c r="E2243" t="s">
        <v>1506</v>
      </c>
      <c r="F2243" t="s">
        <v>1158</v>
      </c>
      <c r="G2243" t="s">
        <v>1159</v>
      </c>
      <c r="H2243">
        <v>5.5905000000000003E-2</v>
      </c>
      <c r="I2243" t="s">
        <v>1080</v>
      </c>
      <c r="J2243">
        <v>5.5905000000000003E-2</v>
      </c>
      <c r="K2243" t="s">
        <v>1086</v>
      </c>
      <c r="L2243" t="s">
        <v>1086</v>
      </c>
      <c r="M2243" t="s">
        <v>1086</v>
      </c>
      <c r="N2243">
        <v>0.25</v>
      </c>
      <c r="O2243" t="str">
        <f>B2243 &amp; E2243 &amp; D2243</f>
        <v>61TK-90-11</v>
      </c>
      <c r="P2243">
        <v>1.51915760869565E-4</v>
      </c>
      <c r="Q2243">
        <v>40600707</v>
      </c>
    </row>
    <row r="2244" spans="1:17" x14ac:dyDescent="0.25">
      <c r="A2244">
        <v>12626011</v>
      </c>
      <c r="B2244">
        <v>61</v>
      </c>
      <c r="D2244" t="s">
        <v>78</v>
      </c>
      <c r="E2244" t="s">
        <v>895</v>
      </c>
      <c r="F2244" t="s">
        <v>1155</v>
      </c>
      <c r="G2244" t="s">
        <v>1156</v>
      </c>
      <c r="H2244">
        <v>1.5468000000000001E-2</v>
      </c>
      <c r="I2244" t="s">
        <v>1080</v>
      </c>
      <c r="J2244">
        <v>1.5468000000000001E-2</v>
      </c>
      <c r="K2244" t="s">
        <v>1474</v>
      </c>
      <c r="L2244" t="s">
        <v>1082</v>
      </c>
      <c r="M2244" t="s">
        <v>1095</v>
      </c>
      <c r="N2244">
        <v>0.25</v>
      </c>
      <c r="O2244" t="str">
        <f>B2244 &amp; E2244 &amp; D2244</f>
        <v>61EG-7401-11</v>
      </c>
      <c r="P2244">
        <v>4.2032608695652198E-5</v>
      </c>
      <c r="Q2244">
        <v>20100102</v>
      </c>
    </row>
    <row r="2245" spans="1:17" x14ac:dyDescent="0.25">
      <c r="A2245">
        <v>12626011</v>
      </c>
      <c r="B2245">
        <v>61</v>
      </c>
      <c r="D2245" t="s">
        <v>78</v>
      </c>
      <c r="E2245" t="s">
        <v>895</v>
      </c>
      <c r="F2245" t="s">
        <v>80</v>
      </c>
      <c r="G2245" t="s">
        <v>81</v>
      </c>
      <c r="H2245">
        <v>7.1900000000000006E-2</v>
      </c>
      <c r="I2245" t="s">
        <v>1080</v>
      </c>
      <c r="J2245">
        <v>7.1900000000000006E-2</v>
      </c>
      <c r="K2245" t="s">
        <v>1475</v>
      </c>
      <c r="L2245" t="s">
        <v>1082</v>
      </c>
      <c r="M2245" t="s">
        <v>1095</v>
      </c>
      <c r="N2245">
        <v>0.25</v>
      </c>
      <c r="O2245" t="str">
        <f>B2245 &amp; E2245 &amp; D2245</f>
        <v>61EG-7401-11</v>
      </c>
      <c r="P2245">
        <v>1.9538043478260899E-4</v>
      </c>
      <c r="Q2245">
        <v>20100102</v>
      </c>
    </row>
    <row r="2246" spans="1:17" x14ac:dyDescent="0.25">
      <c r="A2246">
        <v>12626011</v>
      </c>
      <c r="B2246">
        <v>61</v>
      </c>
      <c r="D2246" t="s">
        <v>78</v>
      </c>
      <c r="E2246" t="s">
        <v>895</v>
      </c>
      <c r="F2246" t="s">
        <v>1158</v>
      </c>
      <c r="G2246" t="s">
        <v>1159</v>
      </c>
      <c r="H2246">
        <v>5.6189999999999999E-3</v>
      </c>
      <c r="I2246" t="s">
        <v>1080</v>
      </c>
      <c r="J2246">
        <v>5.6189999999999999E-3</v>
      </c>
      <c r="K2246" t="s">
        <v>1476</v>
      </c>
      <c r="L2246" t="s">
        <v>1082</v>
      </c>
      <c r="M2246" t="s">
        <v>1095</v>
      </c>
      <c r="N2246">
        <v>0.25</v>
      </c>
      <c r="O2246" t="str">
        <f>B2246 &amp; E2246 &amp; D2246</f>
        <v>61EG-7401-11</v>
      </c>
      <c r="P2246">
        <v>1.5269021739130399E-5</v>
      </c>
      <c r="Q2246">
        <v>20100102</v>
      </c>
    </row>
    <row r="2247" spans="1:17" x14ac:dyDescent="0.25">
      <c r="A2247">
        <v>12625911</v>
      </c>
      <c r="B2247">
        <v>136</v>
      </c>
      <c r="D2247" t="s">
        <v>83</v>
      </c>
      <c r="E2247" t="s">
        <v>1</v>
      </c>
      <c r="F2247" t="s">
        <v>1158</v>
      </c>
      <c r="G2247" t="s">
        <v>1159</v>
      </c>
      <c r="H2247">
        <v>5.7731999999999998E-4</v>
      </c>
      <c r="I2247" t="s">
        <v>1080</v>
      </c>
      <c r="J2247">
        <v>5.7731999999999998E-4</v>
      </c>
      <c r="K2247" t="s">
        <v>1201</v>
      </c>
      <c r="L2247" t="s">
        <v>1082</v>
      </c>
      <c r="M2247" t="s">
        <v>1087</v>
      </c>
      <c r="N2247">
        <v>0</v>
      </c>
      <c r="O2247" t="str">
        <f>B2247 &amp; E2247 &amp; D2247</f>
        <v>136CU-12</v>
      </c>
      <c r="P2247">
        <v>0</v>
      </c>
      <c r="Q2247">
        <v>10300502</v>
      </c>
    </row>
    <row r="2248" spans="1:17" x14ac:dyDescent="0.25">
      <c r="A2248">
        <v>12625911</v>
      </c>
      <c r="B2248">
        <v>136</v>
      </c>
      <c r="D2248" t="s">
        <v>83</v>
      </c>
      <c r="E2248" t="s">
        <v>1</v>
      </c>
      <c r="F2248" t="s">
        <v>80</v>
      </c>
      <c r="G2248" t="s">
        <v>81</v>
      </c>
      <c r="H2248">
        <v>38.909999999999997</v>
      </c>
      <c r="I2248" t="s">
        <v>1082</v>
      </c>
      <c r="J2248">
        <v>1.9455E-2</v>
      </c>
      <c r="K2248" t="s">
        <v>1086</v>
      </c>
      <c r="L2248" t="s">
        <v>1086</v>
      </c>
      <c r="M2248" t="s">
        <v>1086</v>
      </c>
      <c r="N2248">
        <v>0</v>
      </c>
      <c r="O2248" t="str">
        <f>B2248 &amp; E2248 &amp; D2248</f>
        <v>136CU-12</v>
      </c>
      <c r="P2248">
        <v>0</v>
      </c>
      <c r="Q2248">
        <v>10300502</v>
      </c>
    </row>
    <row r="2249" spans="1:17" x14ac:dyDescent="0.25">
      <c r="A2249">
        <v>12625911</v>
      </c>
      <c r="B2249">
        <v>136</v>
      </c>
      <c r="D2249" t="s">
        <v>83</v>
      </c>
      <c r="E2249" t="s">
        <v>1</v>
      </c>
      <c r="F2249" t="s">
        <v>1155</v>
      </c>
      <c r="G2249" t="s">
        <v>1156</v>
      </c>
      <c r="H2249">
        <v>1.1599999999999999</v>
      </c>
      <c r="I2249" t="s">
        <v>1082</v>
      </c>
      <c r="J2249">
        <v>5.8E-4</v>
      </c>
      <c r="K2249" t="s">
        <v>1086</v>
      </c>
      <c r="L2249" t="s">
        <v>1086</v>
      </c>
      <c r="M2249" t="s">
        <v>1086</v>
      </c>
      <c r="N2249">
        <v>0</v>
      </c>
      <c r="O2249" t="str">
        <f>B2249 &amp; E2249 &amp; D2249</f>
        <v>136CU-12</v>
      </c>
      <c r="P2249">
        <v>0</v>
      </c>
      <c r="Q2249">
        <v>10300502</v>
      </c>
    </row>
    <row r="2250" spans="1:17" x14ac:dyDescent="0.25">
      <c r="A2250">
        <v>12625911</v>
      </c>
      <c r="B2250">
        <v>136</v>
      </c>
      <c r="D2250" t="s">
        <v>78</v>
      </c>
      <c r="E2250" t="s">
        <v>1</v>
      </c>
      <c r="F2250" t="s">
        <v>1158</v>
      </c>
      <c r="G2250" t="s">
        <v>1159</v>
      </c>
      <c r="H2250">
        <v>100.09399999999999</v>
      </c>
      <c r="I2250" t="s">
        <v>1082</v>
      </c>
      <c r="J2250">
        <v>5.0047000000000001E-2</v>
      </c>
      <c r="K2250" t="s">
        <v>1160</v>
      </c>
      <c r="L2250" t="s">
        <v>1082</v>
      </c>
      <c r="M2250" t="s">
        <v>1083</v>
      </c>
      <c r="N2250">
        <v>0.115</v>
      </c>
      <c r="O2250" t="str">
        <f>B2250 &amp; E2250 &amp; D2250</f>
        <v>136CU-11</v>
      </c>
      <c r="P2250">
        <v>6.2558750000000005E-5</v>
      </c>
      <c r="Q2250">
        <v>10300602</v>
      </c>
    </row>
    <row r="2251" spans="1:17" x14ac:dyDescent="0.25">
      <c r="A2251">
        <v>12625911</v>
      </c>
      <c r="B2251">
        <v>136</v>
      </c>
      <c r="D2251" t="s">
        <v>78</v>
      </c>
      <c r="E2251" t="s">
        <v>1</v>
      </c>
      <c r="F2251" t="s">
        <v>1155</v>
      </c>
      <c r="G2251" t="s">
        <v>1156</v>
      </c>
      <c r="H2251">
        <v>45.48</v>
      </c>
      <c r="I2251" t="s">
        <v>1082</v>
      </c>
      <c r="J2251">
        <v>2.274E-2</v>
      </c>
      <c r="K2251" t="s">
        <v>1086</v>
      </c>
      <c r="L2251" t="s">
        <v>1086</v>
      </c>
      <c r="M2251" t="s">
        <v>1086</v>
      </c>
      <c r="N2251">
        <v>0.115</v>
      </c>
      <c r="O2251" t="str">
        <f>B2251 &amp; E2251 &amp; D2251</f>
        <v>136CU-11</v>
      </c>
      <c r="P2251">
        <v>2.8425E-5</v>
      </c>
      <c r="Q2251">
        <v>10300602</v>
      </c>
    </row>
    <row r="2252" spans="1:17" x14ac:dyDescent="0.25">
      <c r="A2252">
        <v>12625911</v>
      </c>
      <c r="B2252">
        <v>136</v>
      </c>
      <c r="D2252" t="s">
        <v>78</v>
      </c>
      <c r="E2252" t="s">
        <v>1</v>
      </c>
      <c r="F2252" t="s">
        <v>80</v>
      </c>
      <c r="G2252" t="s">
        <v>81</v>
      </c>
      <c r="H2252">
        <v>363.8</v>
      </c>
      <c r="I2252" t="s">
        <v>1082</v>
      </c>
      <c r="J2252">
        <v>0.18190000000000001</v>
      </c>
      <c r="K2252" t="s">
        <v>1086</v>
      </c>
      <c r="L2252" t="s">
        <v>1086</v>
      </c>
      <c r="M2252" t="s">
        <v>1086</v>
      </c>
      <c r="N2252">
        <v>0.115</v>
      </c>
      <c r="O2252" t="str">
        <f>B2252 &amp; E2252 &amp; D2252</f>
        <v>136CU-11</v>
      </c>
      <c r="P2252">
        <v>2.2737500000000001E-4</v>
      </c>
      <c r="Q2252">
        <v>10300602</v>
      </c>
    </row>
    <row r="2253" spans="1:17" x14ac:dyDescent="0.25">
      <c r="A2253">
        <v>12625911</v>
      </c>
      <c r="B2253">
        <v>136</v>
      </c>
      <c r="D2253" t="s">
        <v>78</v>
      </c>
      <c r="E2253" t="s">
        <v>89</v>
      </c>
      <c r="F2253" t="s">
        <v>1155</v>
      </c>
      <c r="G2253" t="s">
        <v>1156</v>
      </c>
      <c r="H2253">
        <v>3.2669000000000001</v>
      </c>
      <c r="I2253" t="s">
        <v>1082</v>
      </c>
      <c r="J2253">
        <v>1.63345E-3</v>
      </c>
      <c r="K2253" t="s">
        <v>1360</v>
      </c>
      <c r="L2253" t="s">
        <v>1082</v>
      </c>
      <c r="M2253" t="s">
        <v>1087</v>
      </c>
      <c r="N2253">
        <v>0.21299999999999999</v>
      </c>
      <c r="O2253" t="str">
        <f>B2253 &amp; E2253 &amp; D2253</f>
        <v>136EG-11</v>
      </c>
      <c r="P2253">
        <v>3.7817918478260902E-6</v>
      </c>
      <c r="Q2253">
        <v>20300101</v>
      </c>
    </row>
    <row r="2254" spans="1:17" x14ac:dyDescent="0.25">
      <c r="A2254">
        <v>12625911</v>
      </c>
      <c r="B2254">
        <v>136</v>
      </c>
      <c r="D2254" t="s">
        <v>78</v>
      </c>
      <c r="E2254" t="s">
        <v>89</v>
      </c>
      <c r="F2254" t="s">
        <v>80</v>
      </c>
      <c r="G2254" t="s">
        <v>81</v>
      </c>
      <c r="H2254">
        <v>15.1785</v>
      </c>
      <c r="I2254" t="s">
        <v>1082</v>
      </c>
      <c r="J2254">
        <v>7.5892499999999996E-3</v>
      </c>
      <c r="K2254" t="s">
        <v>1358</v>
      </c>
      <c r="L2254" t="s">
        <v>1082</v>
      </c>
      <c r="M2254" t="s">
        <v>1087</v>
      </c>
      <c r="N2254">
        <v>0.21299999999999999</v>
      </c>
      <c r="O2254" t="str">
        <f>B2254 &amp; E2254 &amp; D2254</f>
        <v>136EG-11</v>
      </c>
      <c r="P2254">
        <v>1.7570763586956499E-5</v>
      </c>
      <c r="Q2254">
        <v>20300101</v>
      </c>
    </row>
    <row r="2255" spans="1:17" x14ac:dyDescent="0.25">
      <c r="A2255">
        <v>12625911</v>
      </c>
      <c r="B2255">
        <v>136</v>
      </c>
      <c r="D2255" t="s">
        <v>78</v>
      </c>
      <c r="E2255" t="s">
        <v>89</v>
      </c>
      <c r="F2255" t="s">
        <v>1158</v>
      </c>
      <c r="G2255" t="s">
        <v>1159</v>
      </c>
      <c r="H2255">
        <v>1.2394099999999999</v>
      </c>
      <c r="I2255" t="s">
        <v>1082</v>
      </c>
      <c r="J2255">
        <v>6.1970500000000002E-4</v>
      </c>
      <c r="K2255" t="s">
        <v>1507</v>
      </c>
      <c r="L2255" t="s">
        <v>1082</v>
      </c>
      <c r="M2255" t="s">
        <v>1087</v>
      </c>
      <c r="N2255">
        <v>0.21299999999999999</v>
      </c>
      <c r="O2255" t="str">
        <f>B2255 &amp; E2255 &amp; D2255</f>
        <v>136EG-11</v>
      </c>
      <c r="P2255">
        <v>1.4347517934782599E-6</v>
      </c>
      <c r="Q2255">
        <v>20300101</v>
      </c>
    </row>
    <row r="2256" spans="1:17" x14ac:dyDescent="0.25">
      <c r="A2256">
        <v>12625911</v>
      </c>
      <c r="B2256">
        <v>136</v>
      </c>
      <c r="D2256" t="s">
        <v>78</v>
      </c>
      <c r="E2256" t="s">
        <v>91</v>
      </c>
      <c r="F2256" t="s">
        <v>80</v>
      </c>
      <c r="G2256" t="s">
        <v>81</v>
      </c>
      <c r="H2256">
        <v>2.38709E-2</v>
      </c>
      <c r="I2256" t="s">
        <v>1080</v>
      </c>
      <c r="J2256">
        <v>2.38709E-2</v>
      </c>
      <c r="K2256" t="s">
        <v>1508</v>
      </c>
      <c r="L2256" t="s">
        <v>1089</v>
      </c>
      <c r="M2256" t="s">
        <v>1085</v>
      </c>
      <c r="N2256">
        <v>0.28100000000000003</v>
      </c>
      <c r="O2256" t="str">
        <f>B2256 &amp; E2256 &amp; D2256</f>
        <v>136EG-121</v>
      </c>
      <c r="P2256">
        <v>7.2910031521739095E-5</v>
      </c>
      <c r="Q2256">
        <v>20200254</v>
      </c>
    </row>
    <row r="2257" spans="1:17" x14ac:dyDescent="0.25">
      <c r="A2257">
        <v>12625911</v>
      </c>
      <c r="B2257">
        <v>136</v>
      </c>
      <c r="D2257" t="s">
        <v>78</v>
      </c>
      <c r="E2257" t="s">
        <v>91</v>
      </c>
      <c r="F2257" t="s">
        <v>1158</v>
      </c>
      <c r="G2257" t="s">
        <v>1159</v>
      </c>
      <c r="H2257">
        <v>4.0329700000000003E-3</v>
      </c>
      <c r="I2257" t="s">
        <v>1080</v>
      </c>
      <c r="J2257">
        <v>4.0329700000000003E-3</v>
      </c>
      <c r="K2257" t="s">
        <v>1509</v>
      </c>
      <c r="L2257" t="s">
        <v>1089</v>
      </c>
      <c r="M2257" t="s">
        <v>1085</v>
      </c>
      <c r="N2257">
        <v>0.28100000000000003</v>
      </c>
      <c r="O2257" t="str">
        <f>B2257 &amp; E2257 &amp; D2257</f>
        <v>136EG-121</v>
      </c>
      <c r="P2257">
        <v>1.23180931521739E-5</v>
      </c>
      <c r="Q2257">
        <v>20200254</v>
      </c>
    </row>
    <row r="2258" spans="1:17" x14ac:dyDescent="0.25">
      <c r="A2258">
        <v>12625911</v>
      </c>
      <c r="B2258">
        <v>136</v>
      </c>
      <c r="D2258" t="s">
        <v>78</v>
      </c>
      <c r="E2258" t="s">
        <v>91</v>
      </c>
      <c r="F2258" t="s">
        <v>1155</v>
      </c>
      <c r="G2258" t="s">
        <v>1156</v>
      </c>
      <c r="H2258">
        <v>0.24388599999999999</v>
      </c>
      <c r="I2258" t="s">
        <v>1080</v>
      </c>
      <c r="J2258">
        <v>0.24388599999999999</v>
      </c>
      <c r="K2258" t="s">
        <v>1510</v>
      </c>
      <c r="L2258" t="s">
        <v>1089</v>
      </c>
      <c r="M2258" t="s">
        <v>1085</v>
      </c>
      <c r="N2258">
        <v>0.28100000000000003</v>
      </c>
      <c r="O2258" t="str">
        <f>B2258 &amp; E2258 &amp; D2258</f>
        <v>136EG-121</v>
      </c>
      <c r="P2258">
        <v>7.4491267391304302E-4</v>
      </c>
      <c r="Q2258">
        <v>20200254</v>
      </c>
    </row>
    <row r="2259" spans="1:17" x14ac:dyDescent="0.25">
      <c r="A2259">
        <v>12625911</v>
      </c>
      <c r="B2259">
        <v>136</v>
      </c>
      <c r="D2259" t="s">
        <v>78</v>
      </c>
      <c r="E2259" t="s">
        <v>516</v>
      </c>
      <c r="F2259" t="s">
        <v>1155</v>
      </c>
      <c r="G2259" t="s">
        <v>1156</v>
      </c>
      <c r="H2259">
        <v>42.954799999999999</v>
      </c>
      <c r="I2259" t="s">
        <v>1082</v>
      </c>
      <c r="J2259">
        <v>2.1477400000000001E-2</v>
      </c>
      <c r="K2259" t="s">
        <v>1342</v>
      </c>
      <c r="L2259" t="s">
        <v>1082</v>
      </c>
      <c r="M2259" t="s">
        <v>1087</v>
      </c>
      <c r="N2259">
        <v>0.26100000000000001</v>
      </c>
      <c r="O2259" t="str">
        <f>B2259 &amp; E2259 &amp; D2259</f>
        <v>136EG-21</v>
      </c>
      <c r="P2259">
        <v>6.0930449999999999E-5</v>
      </c>
      <c r="Q2259">
        <v>20200401</v>
      </c>
    </row>
    <row r="2260" spans="1:17" x14ac:dyDescent="0.25">
      <c r="A2260">
        <v>12625911</v>
      </c>
      <c r="B2260">
        <v>136</v>
      </c>
      <c r="D2260" t="s">
        <v>78</v>
      </c>
      <c r="E2260" t="s">
        <v>516</v>
      </c>
      <c r="F2260" t="s">
        <v>1158</v>
      </c>
      <c r="G2260" t="s">
        <v>1159</v>
      </c>
      <c r="H2260">
        <v>4.2584499999999998</v>
      </c>
      <c r="I2260" t="s">
        <v>1082</v>
      </c>
      <c r="J2260">
        <v>2.1292250000000002E-3</v>
      </c>
      <c r="K2260" t="s">
        <v>1344</v>
      </c>
      <c r="L2260" t="s">
        <v>1082</v>
      </c>
      <c r="M2260" t="s">
        <v>1087</v>
      </c>
      <c r="N2260">
        <v>0.26100000000000001</v>
      </c>
      <c r="O2260" t="str">
        <f>B2260 &amp; E2260 &amp; D2260</f>
        <v>136EG-21</v>
      </c>
      <c r="P2260">
        <v>6.0405187499999996E-6</v>
      </c>
      <c r="Q2260">
        <v>20200401</v>
      </c>
    </row>
    <row r="2261" spans="1:17" x14ac:dyDescent="0.25">
      <c r="A2261">
        <v>12625911</v>
      </c>
      <c r="B2261">
        <v>136</v>
      </c>
      <c r="D2261" t="s">
        <v>78</v>
      </c>
      <c r="E2261" t="s">
        <v>516</v>
      </c>
      <c r="F2261" t="s">
        <v>80</v>
      </c>
      <c r="G2261" t="s">
        <v>81</v>
      </c>
      <c r="H2261">
        <v>162.191</v>
      </c>
      <c r="I2261" t="s">
        <v>1082</v>
      </c>
      <c r="J2261">
        <v>8.1095500000000001E-2</v>
      </c>
      <c r="K2261" t="s">
        <v>1343</v>
      </c>
      <c r="L2261" t="s">
        <v>1082</v>
      </c>
      <c r="M2261" t="s">
        <v>1087</v>
      </c>
      <c r="N2261">
        <v>0.26100000000000001</v>
      </c>
      <c r="O2261" t="str">
        <f>B2261 &amp; E2261 &amp; D2261</f>
        <v>136EG-21</v>
      </c>
      <c r="P2261">
        <v>2.3006440760869599E-4</v>
      </c>
      <c r="Q2261">
        <v>20200401</v>
      </c>
    </row>
    <row r="2262" spans="1:17" x14ac:dyDescent="0.25">
      <c r="A2262">
        <v>12625911</v>
      </c>
      <c r="B2262">
        <v>136</v>
      </c>
      <c r="D2262" t="s">
        <v>78</v>
      </c>
      <c r="E2262" t="s">
        <v>911</v>
      </c>
      <c r="F2262" t="s">
        <v>80</v>
      </c>
      <c r="G2262" t="s">
        <v>81</v>
      </c>
      <c r="H2262">
        <v>151.572</v>
      </c>
      <c r="I2262" t="s">
        <v>1082</v>
      </c>
      <c r="J2262">
        <v>7.5786000000000006E-2</v>
      </c>
      <c r="K2262" t="s">
        <v>1511</v>
      </c>
      <c r="L2262" t="s">
        <v>1082</v>
      </c>
      <c r="M2262" t="s">
        <v>1091</v>
      </c>
      <c r="N2262">
        <v>0.214</v>
      </c>
      <c r="O2262" t="str">
        <f>B2262 &amp; E2262 &amp; D2262</f>
        <v>136EG-201</v>
      </c>
      <c r="P2262">
        <v>1.76284826086957E-4</v>
      </c>
      <c r="Q2262">
        <v>20200254</v>
      </c>
    </row>
    <row r="2263" spans="1:17" x14ac:dyDescent="0.25">
      <c r="A2263">
        <v>12625911</v>
      </c>
      <c r="B2263">
        <v>136</v>
      </c>
      <c r="D2263" t="s">
        <v>78</v>
      </c>
      <c r="E2263" t="s">
        <v>911</v>
      </c>
      <c r="F2263" t="s">
        <v>1158</v>
      </c>
      <c r="G2263" t="s">
        <v>1159</v>
      </c>
      <c r="H2263">
        <v>4.3837000000000002</v>
      </c>
      <c r="I2263" t="s">
        <v>1082</v>
      </c>
      <c r="J2263">
        <v>2.19185E-3</v>
      </c>
      <c r="K2263" t="s">
        <v>1375</v>
      </c>
      <c r="L2263" t="s">
        <v>1082</v>
      </c>
      <c r="M2263" t="s">
        <v>1091</v>
      </c>
      <c r="N2263">
        <v>0.214</v>
      </c>
      <c r="O2263" t="str">
        <f>B2263 &amp; E2263 &amp; D2263</f>
        <v>136EG-201</v>
      </c>
      <c r="P2263">
        <v>5.0984336956521697E-6</v>
      </c>
      <c r="Q2263">
        <v>20200254</v>
      </c>
    </row>
    <row r="2264" spans="1:17" x14ac:dyDescent="0.25">
      <c r="A2264">
        <v>12625911</v>
      </c>
      <c r="B2264">
        <v>136</v>
      </c>
      <c r="D2264" t="s">
        <v>78</v>
      </c>
      <c r="E2264" t="s">
        <v>911</v>
      </c>
      <c r="F2264" t="s">
        <v>1155</v>
      </c>
      <c r="G2264" t="s">
        <v>1156</v>
      </c>
      <c r="H2264">
        <v>11.7766</v>
      </c>
      <c r="I2264" t="s">
        <v>1082</v>
      </c>
      <c r="J2264">
        <v>5.8883E-3</v>
      </c>
      <c r="K2264" t="s">
        <v>1512</v>
      </c>
      <c r="L2264" t="s">
        <v>1082</v>
      </c>
      <c r="M2264" t="s">
        <v>1091</v>
      </c>
      <c r="N2264">
        <v>0.214</v>
      </c>
      <c r="O2264" t="str">
        <f>B2264 &amp; E2264 &amp; D2264</f>
        <v>136EG-201</v>
      </c>
      <c r="P2264">
        <v>1.3696697826087E-5</v>
      </c>
      <c r="Q2264">
        <v>20200254</v>
      </c>
    </row>
    <row r="2265" spans="1:17" x14ac:dyDescent="0.25">
      <c r="A2265">
        <v>12625911</v>
      </c>
      <c r="B2265">
        <v>136</v>
      </c>
      <c r="D2265" t="s">
        <v>78</v>
      </c>
      <c r="E2265" t="s">
        <v>97</v>
      </c>
      <c r="F2265" t="s">
        <v>1155</v>
      </c>
      <c r="G2265" t="s">
        <v>1156</v>
      </c>
      <c r="H2265">
        <v>7.3385499999999997</v>
      </c>
      <c r="I2265" t="s">
        <v>1082</v>
      </c>
      <c r="J2265">
        <v>3.6692750000000001E-3</v>
      </c>
      <c r="K2265" t="s">
        <v>1512</v>
      </c>
      <c r="L2265" t="s">
        <v>1082</v>
      </c>
      <c r="M2265" t="s">
        <v>1091</v>
      </c>
      <c r="N2265">
        <v>0.27</v>
      </c>
      <c r="O2265" t="str">
        <f>B2265 &amp; E2265 &amp; D2265</f>
        <v>136EG-61</v>
      </c>
      <c r="P2265">
        <v>1.07685244565217E-5</v>
      </c>
      <c r="Q2265">
        <v>20200254</v>
      </c>
    </row>
    <row r="2266" spans="1:17" x14ac:dyDescent="0.25">
      <c r="A2266">
        <v>12625911</v>
      </c>
      <c r="B2266">
        <v>136</v>
      </c>
      <c r="D2266" t="s">
        <v>78</v>
      </c>
      <c r="E2266" t="s">
        <v>97</v>
      </c>
      <c r="F2266" t="s">
        <v>1158</v>
      </c>
      <c r="G2266" t="s">
        <v>1159</v>
      </c>
      <c r="H2266">
        <v>2.7317</v>
      </c>
      <c r="I2266" t="s">
        <v>1082</v>
      </c>
      <c r="J2266">
        <v>1.3658500000000001E-3</v>
      </c>
      <c r="K2266" t="s">
        <v>1375</v>
      </c>
      <c r="L2266" t="s">
        <v>1082</v>
      </c>
      <c r="M2266" t="s">
        <v>1091</v>
      </c>
      <c r="N2266">
        <v>0.27</v>
      </c>
      <c r="O2266" t="str">
        <f>B2266 &amp; E2266 &amp; D2266</f>
        <v>136EG-61</v>
      </c>
      <c r="P2266">
        <v>4.0084728260869599E-6</v>
      </c>
      <c r="Q2266">
        <v>20200254</v>
      </c>
    </row>
    <row r="2267" spans="1:17" x14ac:dyDescent="0.25">
      <c r="A2267">
        <v>12625911</v>
      </c>
      <c r="B2267">
        <v>136</v>
      </c>
      <c r="D2267" t="s">
        <v>78</v>
      </c>
      <c r="E2267" t="s">
        <v>97</v>
      </c>
      <c r="F2267" t="s">
        <v>80</v>
      </c>
      <c r="G2267" t="s">
        <v>81</v>
      </c>
      <c r="H2267">
        <v>94.451999999999998</v>
      </c>
      <c r="I2267" t="s">
        <v>1082</v>
      </c>
      <c r="J2267">
        <v>4.7225999999999997E-2</v>
      </c>
      <c r="K2267" t="s">
        <v>1511</v>
      </c>
      <c r="L2267" t="s">
        <v>1082</v>
      </c>
      <c r="M2267" t="s">
        <v>1091</v>
      </c>
      <c r="N2267">
        <v>0.27</v>
      </c>
      <c r="O2267" t="str">
        <f>B2267 &amp; E2267 &amp; D2267</f>
        <v>136EG-61</v>
      </c>
      <c r="P2267">
        <v>1.3859804347826101E-4</v>
      </c>
      <c r="Q2267">
        <v>20200254</v>
      </c>
    </row>
    <row r="2268" spans="1:17" x14ac:dyDescent="0.25">
      <c r="A2268">
        <v>12625911</v>
      </c>
      <c r="B2268">
        <v>136</v>
      </c>
      <c r="D2268" t="s">
        <v>78</v>
      </c>
      <c r="E2268" t="s">
        <v>95</v>
      </c>
      <c r="F2268" t="s">
        <v>1158</v>
      </c>
      <c r="G2268" t="s">
        <v>1159</v>
      </c>
      <c r="H2268">
        <v>6.6169899999999996E-6</v>
      </c>
      <c r="I2268" t="s">
        <v>1080</v>
      </c>
      <c r="J2268">
        <v>6.6169899999999996E-6</v>
      </c>
      <c r="K2268" t="s">
        <v>1513</v>
      </c>
      <c r="L2268" t="s">
        <v>1096</v>
      </c>
      <c r="M2268" t="s">
        <v>1096</v>
      </c>
      <c r="N2268">
        <v>0.17699999999999999</v>
      </c>
      <c r="O2268" t="str">
        <f>B2268 &amp; E2268 &amp; D2268</f>
        <v>136EG-151</v>
      </c>
      <c r="P2268">
        <f t="shared" ref="P2268:P2270" si="0">(N2268)/(92)/(2000)</f>
        <v>9.6195652173913027E-7</v>
      </c>
      <c r="Q2268">
        <v>20200254</v>
      </c>
    </row>
    <row r="2269" spans="1:17" x14ac:dyDescent="0.25">
      <c r="A2269">
        <v>12625911</v>
      </c>
      <c r="B2269">
        <v>136</v>
      </c>
      <c r="D2269" t="s">
        <v>78</v>
      </c>
      <c r="E2269" t="s">
        <v>95</v>
      </c>
      <c r="F2269" t="s">
        <v>1155</v>
      </c>
      <c r="G2269" t="s">
        <v>1156</v>
      </c>
      <c r="H2269">
        <v>1.90569E-3</v>
      </c>
      <c r="I2269" t="s">
        <v>1080</v>
      </c>
      <c r="J2269">
        <v>1.90569E-3</v>
      </c>
      <c r="K2269" t="s">
        <v>1459</v>
      </c>
      <c r="L2269" t="s">
        <v>1096</v>
      </c>
      <c r="M2269" t="s">
        <v>1096</v>
      </c>
      <c r="N2269">
        <v>0.17699999999999999</v>
      </c>
      <c r="O2269" t="str">
        <f>B2269 &amp; E2269 &amp; D2269</f>
        <v>136EG-151</v>
      </c>
      <c r="P2269">
        <f t="shared" si="0"/>
        <v>9.6195652173913027E-7</v>
      </c>
      <c r="Q2269">
        <v>20200254</v>
      </c>
    </row>
    <row r="2270" spans="1:17" x14ac:dyDescent="0.25">
      <c r="A2270">
        <v>12625911</v>
      </c>
      <c r="B2270">
        <v>136</v>
      </c>
      <c r="D2270" t="s">
        <v>78</v>
      </c>
      <c r="E2270" t="s">
        <v>95</v>
      </c>
      <c r="F2270" t="s">
        <v>80</v>
      </c>
      <c r="G2270" t="s">
        <v>81</v>
      </c>
      <c r="H2270">
        <v>1.9851E-4</v>
      </c>
      <c r="I2270" t="s">
        <v>1080</v>
      </c>
      <c r="J2270">
        <v>1.9851E-4</v>
      </c>
      <c r="K2270" t="s">
        <v>1514</v>
      </c>
      <c r="L2270" t="s">
        <v>1096</v>
      </c>
      <c r="M2270" t="s">
        <v>1096</v>
      </c>
      <c r="N2270">
        <v>0.17699999999999999</v>
      </c>
      <c r="O2270" t="str">
        <f>B2270 &amp; E2270 &amp; D2270</f>
        <v>136EG-151</v>
      </c>
      <c r="P2270">
        <f t="shared" si="0"/>
        <v>9.6195652173913027E-7</v>
      </c>
      <c r="Q2270">
        <v>20200254</v>
      </c>
    </row>
    <row r="2271" spans="1:17" x14ac:dyDescent="0.25">
      <c r="A2271">
        <v>12625911</v>
      </c>
      <c r="B2271">
        <v>136</v>
      </c>
      <c r="D2271" t="s">
        <v>78</v>
      </c>
      <c r="E2271" t="s">
        <v>518</v>
      </c>
      <c r="F2271" t="s">
        <v>1158</v>
      </c>
      <c r="G2271" t="s">
        <v>1159</v>
      </c>
      <c r="H2271">
        <v>2.1442799999999998E-6</v>
      </c>
      <c r="I2271" t="s">
        <v>1080</v>
      </c>
      <c r="J2271">
        <v>2.1442799999999998E-6</v>
      </c>
      <c r="K2271" t="s">
        <v>1513</v>
      </c>
      <c r="L2271" t="s">
        <v>1089</v>
      </c>
      <c r="M2271" t="s">
        <v>1090</v>
      </c>
      <c r="N2271">
        <v>0.14799999999999999</v>
      </c>
      <c r="O2271" t="str">
        <f>B2271 &amp; E2271 &amp; D2271</f>
        <v>136EG-41</v>
      </c>
      <c r="P2271">
        <v>3.4494939130434801E-9</v>
      </c>
      <c r="Q2271">
        <v>20200254</v>
      </c>
    </row>
    <row r="2272" spans="1:17" x14ac:dyDescent="0.25">
      <c r="A2272">
        <v>12625911</v>
      </c>
      <c r="B2272">
        <v>136</v>
      </c>
      <c r="D2272" t="s">
        <v>78</v>
      </c>
      <c r="E2272" t="s">
        <v>518</v>
      </c>
      <c r="F2272" t="s">
        <v>80</v>
      </c>
      <c r="G2272" t="s">
        <v>81</v>
      </c>
      <c r="H2272">
        <v>6.4328399999999999E-5</v>
      </c>
      <c r="I2272" t="s">
        <v>1080</v>
      </c>
      <c r="J2272">
        <v>6.4328399999999999E-5</v>
      </c>
      <c r="K2272" t="s">
        <v>1514</v>
      </c>
      <c r="L2272" t="s">
        <v>1089</v>
      </c>
      <c r="M2272" t="s">
        <v>1090</v>
      </c>
      <c r="N2272">
        <v>0.14799999999999999</v>
      </c>
      <c r="O2272" t="str">
        <f>B2272 &amp; E2272 &amp; D2272</f>
        <v>136EG-41</v>
      </c>
      <c r="P2272">
        <v>1.03484817391304E-7</v>
      </c>
      <c r="Q2272">
        <v>20200254</v>
      </c>
    </row>
    <row r="2273" spans="1:17" x14ac:dyDescent="0.25">
      <c r="A2273">
        <v>12625911</v>
      </c>
      <c r="B2273">
        <v>136</v>
      </c>
      <c r="D2273" t="s">
        <v>78</v>
      </c>
      <c r="E2273" t="s">
        <v>518</v>
      </c>
      <c r="F2273" t="s">
        <v>1155</v>
      </c>
      <c r="G2273" t="s">
        <v>1156</v>
      </c>
      <c r="H2273">
        <v>6.1755299999999996E-4</v>
      </c>
      <c r="I2273" t="s">
        <v>1080</v>
      </c>
      <c r="J2273">
        <v>6.1755299999999996E-4</v>
      </c>
      <c r="K2273" t="s">
        <v>1459</v>
      </c>
      <c r="L2273" t="s">
        <v>1089</v>
      </c>
      <c r="M2273" t="s">
        <v>1090</v>
      </c>
      <c r="N2273">
        <v>0.14799999999999999</v>
      </c>
      <c r="O2273" t="str">
        <f>B2273 &amp; E2273 &amp; D2273</f>
        <v>136EG-41</v>
      </c>
      <c r="P2273">
        <v>9.9345482608695696E-7</v>
      </c>
      <c r="Q2273">
        <v>20200254</v>
      </c>
    </row>
    <row r="2274" spans="1:17" x14ac:dyDescent="0.25">
      <c r="A2274">
        <v>12625911</v>
      </c>
      <c r="B2274">
        <v>136</v>
      </c>
      <c r="D2274" t="s">
        <v>78</v>
      </c>
      <c r="E2274" t="s">
        <v>1515</v>
      </c>
      <c r="F2274" t="s">
        <v>1158</v>
      </c>
      <c r="G2274" t="s">
        <v>1159</v>
      </c>
      <c r="H2274">
        <v>5.1399999999999996E-3</v>
      </c>
      <c r="I2274" t="s">
        <v>1080</v>
      </c>
      <c r="J2274">
        <v>5.1399999999999996E-3</v>
      </c>
      <c r="K2274" t="s">
        <v>1086</v>
      </c>
      <c r="L2274" t="s">
        <v>1086</v>
      </c>
      <c r="M2274" t="s">
        <v>1086</v>
      </c>
      <c r="N2274">
        <v>0.25</v>
      </c>
      <c r="O2274" t="str">
        <f>B2274 &amp; E2274 &amp; D2274</f>
        <v>136Misc. Diesel Tanks1</v>
      </c>
      <c r="P2274">
        <v>1.3967391304347799E-5</v>
      </c>
      <c r="Q2274">
        <v>40400316</v>
      </c>
    </row>
    <row r="2275" spans="1:17" x14ac:dyDescent="0.25">
      <c r="A2275">
        <v>12625911</v>
      </c>
      <c r="B2275">
        <v>136</v>
      </c>
      <c r="D2275" t="s">
        <v>83</v>
      </c>
      <c r="E2275" t="s">
        <v>2</v>
      </c>
      <c r="F2275" t="s">
        <v>1158</v>
      </c>
      <c r="G2275" t="s">
        <v>1159</v>
      </c>
      <c r="H2275">
        <v>6.3511999999999998E-4</v>
      </c>
      <c r="I2275" t="s">
        <v>1080</v>
      </c>
      <c r="J2275">
        <v>6.3511999999999998E-4</v>
      </c>
      <c r="K2275" t="s">
        <v>1201</v>
      </c>
      <c r="L2275" t="s">
        <v>1096</v>
      </c>
      <c r="M2275" t="s">
        <v>1096</v>
      </c>
      <c r="N2275">
        <v>0.76800000000000002</v>
      </c>
      <c r="O2275" t="str">
        <f>B2275 &amp; E2275 &amp; D2275</f>
        <v>136CU-22</v>
      </c>
      <c r="P2275">
        <f>(N2275)/(92)/(2000)</f>
        <v>4.173913043478261E-6</v>
      </c>
      <c r="Q2275">
        <v>10300502</v>
      </c>
    </row>
    <row r="2276" spans="1:17" x14ac:dyDescent="0.25">
      <c r="A2276">
        <v>12625911</v>
      </c>
      <c r="B2276">
        <v>136</v>
      </c>
      <c r="D2276" t="s">
        <v>83</v>
      </c>
      <c r="E2276" t="s">
        <v>2</v>
      </c>
      <c r="F2276" t="s">
        <v>80</v>
      </c>
      <c r="G2276" t="s">
        <v>81</v>
      </c>
      <c r="H2276">
        <v>35.369999999999997</v>
      </c>
      <c r="I2276" t="s">
        <v>1082</v>
      </c>
      <c r="J2276">
        <v>1.7684999999999999E-2</v>
      </c>
      <c r="K2276" t="s">
        <v>1086</v>
      </c>
      <c r="L2276" t="s">
        <v>1086</v>
      </c>
      <c r="M2276" t="s">
        <v>1086</v>
      </c>
      <c r="N2276">
        <v>0</v>
      </c>
      <c r="O2276" t="str">
        <f>B2276 &amp; E2276 &amp; D2276</f>
        <v>136CU-22</v>
      </c>
      <c r="P2276">
        <v>0</v>
      </c>
      <c r="Q2276">
        <v>10300502</v>
      </c>
    </row>
    <row r="2277" spans="1:17" x14ac:dyDescent="0.25">
      <c r="A2277">
        <v>12625911</v>
      </c>
      <c r="B2277">
        <v>136</v>
      </c>
      <c r="D2277" t="s">
        <v>83</v>
      </c>
      <c r="E2277" t="s">
        <v>2</v>
      </c>
      <c r="F2277" t="s">
        <v>1155</v>
      </c>
      <c r="G2277" t="s">
        <v>1156</v>
      </c>
      <c r="H2277">
        <v>1.28</v>
      </c>
      <c r="I2277" t="s">
        <v>1082</v>
      </c>
      <c r="J2277">
        <v>6.4000000000000005E-4</v>
      </c>
      <c r="K2277" t="s">
        <v>1086</v>
      </c>
      <c r="L2277" t="s">
        <v>1086</v>
      </c>
      <c r="M2277" t="s">
        <v>1086</v>
      </c>
      <c r="N2277">
        <v>0</v>
      </c>
      <c r="O2277" t="str">
        <f>B2277 &amp; E2277 &amp; D2277</f>
        <v>136CU-22</v>
      </c>
      <c r="P2277">
        <v>0</v>
      </c>
      <c r="Q2277">
        <v>10300502</v>
      </c>
    </row>
    <row r="2278" spans="1:17" x14ac:dyDescent="0.25">
      <c r="A2278">
        <v>12625911</v>
      </c>
      <c r="B2278">
        <v>136</v>
      </c>
      <c r="D2278" t="s">
        <v>78</v>
      </c>
      <c r="E2278" t="s">
        <v>2</v>
      </c>
      <c r="F2278" t="s">
        <v>1158</v>
      </c>
      <c r="G2278" t="s">
        <v>1159</v>
      </c>
      <c r="H2278">
        <v>100.09399999999999</v>
      </c>
      <c r="I2278" t="s">
        <v>1082</v>
      </c>
      <c r="J2278">
        <v>5.0047000000000001E-2</v>
      </c>
      <c r="K2278" t="s">
        <v>1160</v>
      </c>
      <c r="L2278" t="s">
        <v>1082</v>
      </c>
      <c r="M2278" t="s">
        <v>1083</v>
      </c>
      <c r="N2278">
        <v>0.115</v>
      </c>
      <c r="O2278" t="str">
        <f>B2278 &amp; E2278 &amp; D2278</f>
        <v>136CU-21</v>
      </c>
      <c r="P2278">
        <v>6.2558750000000005E-5</v>
      </c>
      <c r="Q2278">
        <v>10300602</v>
      </c>
    </row>
    <row r="2279" spans="1:17" x14ac:dyDescent="0.25">
      <c r="A2279">
        <v>12625911</v>
      </c>
      <c r="B2279">
        <v>136</v>
      </c>
      <c r="D2279" t="s">
        <v>78</v>
      </c>
      <c r="E2279" t="s">
        <v>2</v>
      </c>
      <c r="F2279" t="s">
        <v>80</v>
      </c>
      <c r="G2279" t="s">
        <v>81</v>
      </c>
      <c r="H2279">
        <v>573</v>
      </c>
      <c r="I2279" t="s">
        <v>1082</v>
      </c>
      <c r="J2279">
        <v>0.28649999999999998</v>
      </c>
      <c r="K2279" t="s">
        <v>1086</v>
      </c>
      <c r="L2279" t="s">
        <v>1086</v>
      </c>
      <c r="M2279" t="s">
        <v>1086</v>
      </c>
      <c r="N2279">
        <v>0.115</v>
      </c>
      <c r="O2279" t="str">
        <f>B2279 &amp; E2279 &amp; D2279</f>
        <v>136CU-21</v>
      </c>
      <c r="P2279">
        <v>3.5812499999999999E-4</v>
      </c>
      <c r="Q2279">
        <v>10300602</v>
      </c>
    </row>
    <row r="2280" spans="1:17" x14ac:dyDescent="0.25">
      <c r="A2280">
        <v>12625911</v>
      </c>
      <c r="B2280">
        <v>136</v>
      </c>
      <c r="D2280" t="s">
        <v>78</v>
      </c>
      <c r="E2280" t="s">
        <v>2</v>
      </c>
      <c r="F2280" t="s">
        <v>1155</v>
      </c>
      <c r="G2280" t="s">
        <v>1156</v>
      </c>
      <c r="H2280">
        <v>45.48</v>
      </c>
      <c r="I2280" t="s">
        <v>1082</v>
      </c>
      <c r="J2280">
        <v>2.274E-2</v>
      </c>
      <c r="K2280" t="s">
        <v>1086</v>
      </c>
      <c r="L2280" t="s">
        <v>1086</v>
      </c>
      <c r="M2280" t="s">
        <v>1086</v>
      </c>
      <c r="N2280">
        <v>0.115</v>
      </c>
      <c r="O2280" t="str">
        <f>B2280 &amp; E2280 &amp; D2280</f>
        <v>136CU-21</v>
      </c>
      <c r="P2280">
        <v>2.8425E-5</v>
      </c>
      <c r="Q2280">
        <v>10300602</v>
      </c>
    </row>
    <row r="2281" spans="1:17" x14ac:dyDescent="0.25">
      <c r="A2281">
        <v>12625911</v>
      </c>
      <c r="B2281">
        <v>136</v>
      </c>
      <c r="D2281" t="s">
        <v>78</v>
      </c>
      <c r="E2281" t="s">
        <v>540</v>
      </c>
      <c r="F2281" t="s">
        <v>1158</v>
      </c>
      <c r="G2281" t="s">
        <v>1159</v>
      </c>
      <c r="H2281">
        <v>100.09399999999999</v>
      </c>
      <c r="I2281" t="s">
        <v>1082</v>
      </c>
      <c r="J2281">
        <v>5.0047000000000001E-2</v>
      </c>
      <c r="K2281" t="s">
        <v>1160</v>
      </c>
      <c r="L2281" t="s">
        <v>1082</v>
      </c>
      <c r="M2281" t="s">
        <v>1083</v>
      </c>
      <c r="N2281">
        <v>0.115</v>
      </c>
      <c r="O2281" t="str">
        <f>B2281 &amp; E2281 &amp; D2281</f>
        <v>136CU-31</v>
      </c>
      <c r="P2281">
        <v>6.2558750000000005E-5</v>
      </c>
      <c r="Q2281">
        <v>10300602</v>
      </c>
    </row>
    <row r="2282" spans="1:17" x14ac:dyDescent="0.25">
      <c r="A2282">
        <v>12625911</v>
      </c>
      <c r="B2282">
        <v>136</v>
      </c>
      <c r="D2282" t="s">
        <v>78</v>
      </c>
      <c r="E2282" t="s">
        <v>540</v>
      </c>
      <c r="F2282" t="s">
        <v>80</v>
      </c>
      <c r="G2282" t="s">
        <v>81</v>
      </c>
      <c r="H2282">
        <v>527.5</v>
      </c>
      <c r="I2282" t="s">
        <v>1082</v>
      </c>
      <c r="J2282">
        <v>0.26374999999999998</v>
      </c>
      <c r="K2282" t="s">
        <v>1086</v>
      </c>
      <c r="L2282" t="s">
        <v>1086</v>
      </c>
      <c r="M2282" t="s">
        <v>1086</v>
      </c>
      <c r="N2282">
        <v>0.115</v>
      </c>
      <c r="O2282" t="str">
        <f>B2282 &amp; E2282 &amp; D2282</f>
        <v>136CU-31</v>
      </c>
      <c r="P2282">
        <v>3.2968750000000001E-4</v>
      </c>
      <c r="Q2282">
        <v>10300602</v>
      </c>
    </row>
    <row r="2283" spans="1:17" x14ac:dyDescent="0.25">
      <c r="A2283">
        <v>12625911</v>
      </c>
      <c r="B2283">
        <v>136</v>
      </c>
      <c r="D2283" t="s">
        <v>78</v>
      </c>
      <c r="E2283" t="s">
        <v>540</v>
      </c>
      <c r="F2283" t="s">
        <v>1155</v>
      </c>
      <c r="G2283" t="s">
        <v>1156</v>
      </c>
      <c r="H2283">
        <v>54.57</v>
      </c>
      <c r="I2283" t="s">
        <v>1082</v>
      </c>
      <c r="J2283">
        <v>2.7285E-2</v>
      </c>
      <c r="K2283" t="s">
        <v>1086</v>
      </c>
      <c r="L2283" t="s">
        <v>1086</v>
      </c>
      <c r="M2283" t="s">
        <v>1086</v>
      </c>
      <c r="N2283">
        <v>0.115</v>
      </c>
      <c r="O2283" t="str">
        <f>B2283 &amp; E2283 &amp; D2283</f>
        <v>136CU-31</v>
      </c>
      <c r="P2283">
        <v>3.4106249999999999E-5</v>
      </c>
      <c r="Q2283">
        <v>10300602</v>
      </c>
    </row>
    <row r="2284" spans="1:17" x14ac:dyDescent="0.25">
      <c r="A2284">
        <v>12625911</v>
      </c>
      <c r="B2284">
        <v>136</v>
      </c>
      <c r="D2284" t="s">
        <v>83</v>
      </c>
      <c r="E2284" t="s">
        <v>540</v>
      </c>
      <c r="F2284" t="s">
        <v>1158</v>
      </c>
      <c r="G2284" t="s">
        <v>1159</v>
      </c>
      <c r="H2284">
        <v>5.8224999999999998E-4</v>
      </c>
      <c r="I2284" t="s">
        <v>1080</v>
      </c>
      <c r="J2284">
        <v>5.8224999999999998E-4</v>
      </c>
      <c r="K2284" t="s">
        <v>1201</v>
      </c>
      <c r="L2284" t="s">
        <v>1096</v>
      </c>
      <c r="M2284" t="s">
        <v>1096</v>
      </c>
      <c r="N2284">
        <v>0.81799999999999995</v>
      </c>
      <c r="O2284" t="str">
        <f>B2284 &amp; E2284 &amp; D2284</f>
        <v>136CU-32</v>
      </c>
      <c r="P2284">
        <f>(N2284)/(92)/(2000)</f>
        <v>4.4456521739130436E-6</v>
      </c>
      <c r="Q2284">
        <v>10300502</v>
      </c>
    </row>
    <row r="2285" spans="1:17" x14ac:dyDescent="0.25">
      <c r="A2285">
        <v>12625911</v>
      </c>
      <c r="B2285">
        <v>136</v>
      </c>
      <c r="D2285" t="s">
        <v>83</v>
      </c>
      <c r="E2285" t="s">
        <v>540</v>
      </c>
      <c r="F2285" t="s">
        <v>80</v>
      </c>
      <c r="G2285" t="s">
        <v>81</v>
      </c>
      <c r="H2285">
        <v>35.479999999999997</v>
      </c>
      <c r="I2285" t="s">
        <v>1082</v>
      </c>
      <c r="J2285">
        <v>1.7739999999999999E-2</v>
      </c>
      <c r="K2285" t="s">
        <v>1086</v>
      </c>
      <c r="L2285" t="s">
        <v>1086</v>
      </c>
      <c r="M2285" t="s">
        <v>1086</v>
      </c>
      <c r="N2285">
        <v>0</v>
      </c>
      <c r="O2285" t="str">
        <f>B2285 &amp; E2285 &amp; D2285</f>
        <v>136CU-32</v>
      </c>
      <c r="P2285">
        <v>0</v>
      </c>
      <c r="Q2285">
        <v>10300502</v>
      </c>
    </row>
    <row r="2286" spans="1:17" x14ac:dyDescent="0.25">
      <c r="A2286">
        <v>12625911</v>
      </c>
      <c r="B2286">
        <v>136</v>
      </c>
      <c r="D2286" t="s">
        <v>83</v>
      </c>
      <c r="E2286" t="s">
        <v>540</v>
      </c>
      <c r="F2286" t="s">
        <v>1155</v>
      </c>
      <c r="G2286" t="s">
        <v>1156</v>
      </c>
      <c r="H2286">
        <v>1.64</v>
      </c>
      <c r="I2286" t="s">
        <v>1082</v>
      </c>
      <c r="J2286">
        <v>8.1999999999999998E-4</v>
      </c>
      <c r="K2286" t="s">
        <v>1086</v>
      </c>
      <c r="L2286" t="s">
        <v>1086</v>
      </c>
      <c r="M2286" t="s">
        <v>1086</v>
      </c>
      <c r="N2286">
        <v>0</v>
      </c>
      <c r="O2286" t="str">
        <f>B2286 &amp; E2286 &amp; D2286</f>
        <v>136CU-32</v>
      </c>
      <c r="P2286">
        <v>0</v>
      </c>
      <c r="Q2286">
        <v>10300502</v>
      </c>
    </row>
    <row r="2287" spans="1:17" x14ac:dyDescent="0.25">
      <c r="A2287">
        <v>12625911</v>
      </c>
      <c r="B2287">
        <v>136</v>
      </c>
      <c r="D2287" t="s">
        <v>78</v>
      </c>
      <c r="E2287" t="s">
        <v>92</v>
      </c>
      <c r="F2287" t="s">
        <v>1158</v>
      </c>
      <c r="G2287" t="s">
        <v>1159</v>
      </c>
      <c r="H2287">
        <v>7.91648E-3</v>
      </c>
      <c r="I2287" t="s">
        <v>1080</v>
      </c>
      <c r="J2287">
        <v>7.91648E-3</v>
      </c>
      <c r="K2287" t="s">
        <v>1516</v>
      </c>
      <c r="L2287" t="s">
        <v>1096</v>
      </c>
      <c r="M2287" t="s">
        <v>1096</v>
      </c>
      <c r="N2287">
        <v>0.13500000000000001</v>
      </c>
      <c r="O2287" t="str">
        <f>B2287 &amp; E2287 &amp; D2287</f>
        <v>136EG-131</v>
      </c>
      <c r="P2287">
        <f>(N2287)/(92)/(2000)</f>
        <v>7.3369565217391309E-7</v>
      </c>
      <c r="Q2287">
        <v>20201001</v>
      </c>
    </row>
    <row r="2288" spans="1:17" x14ac:dyDescent="0.25">
      <c r="A2288">
        <v>12625911</v>
      </c>
      <c r="B2288">
        <v>136</v>
      </c>
      <c r="D2288" t="s">
        <v>78</v>
      </c>
      <c r="E2288" t="s">
        <v>92</v>
      </c>
      <c r="F2288" t="s">
        <v>80</v>
      </c>
      <c r="G2288" t="s">
        <v>81</v>
      </c>
      <c r="H2288">
        <v>5.0262599999999998E-2</v>
      </c>
      <c r="I2288" t="s">
        <v>1080</v>
      </c>
      <c r="J2288">
        <v>5.0262599999999998E-2</v>
      </c>
      <c r="K2288" t="s">
        <v>1517</v>
      </c>
      <c r="L2288" t="s">
        <v>1089</v>
      </c>
      <c r="M2288" t="s">
        <v>1090</v>
      </c>
      <c r="N2288">
        <v>0.192</v>
      </c>
      <c r="O2288" t="str">
        <f>B2288 &amp; E2288 &amp; D2288</f>
        <v>136EG-131</v>
      </c>
      <c r="P2288">
        <v>1.04895860869565E-4</v>
      </c>
      <c r="Q2288">
        <v>20201001</v>
      </c>
    </row>
    <row r="2289" spans="1:17" x14ac:dyDescent="0.25">
      <c r="A2289">
        <v>12625911</v>
      </c>
      <c r="B2289">
        <v>136</v>
      </c>
      <c r="D2289" t="s">
        <v>78</v>
      </c>
      <c r="E2289" t="s">
        <v>92</v>
      </c>
      <c r="F2289" t="s">
        <v>1155</v>
      </c>
      <c r="G2289" t="s">
        <v>1156</v>
      </c>
      <c r="H2289">
        <v>0.19126000000000001</v>
      </c>
      <c r="I2289" t="s">
        <v>1080</v>
      </c>
      <c r="J2289">
        <v>0.19126000000000001</v>
      </c>
      <c r="K2289" t="s">
        <v>1518</v>
      </c>
      <c r="L2289" t="s">
        <v>1096</v>
      </c>
      <c r="M2289" t="s">
        <v>1096</v>
      </c>
      <c r="N2289">
        <v>0.13500000000000001</v>
      </c>
      <c r="O2289" t="str">
        <f>B2289 &amp; E2289 &amp; D2289</f>
        <v>136EG-131</v>
      </c>
      <c r="P2289">
        <f>(N2289)/(92)/(2000)</f>
        <v>7.3369565217391309E-7</v>
      </c>
      <c r="Q2289">
        <v>20201001</v>
      </c>
    </row>
    <row r="2290" spans="1:17" x14ac:dyDescent="0.25">
      <c r="A2290">
        <v>12625911</v>
      </c>
      <c r="B2290">
        <v>136</v>
      </c>
      <c r="D2290" t="s">
        <v>78</v>
      </c>
      <c r="E2290" t="s">
        <v>912</v>
      </c>
      <c r="F2290" t="s">
        <v>1155</v>
      </c>
      <c r="G2290" t="s">
        <v>1156</v>
      </c>
      <c r="H2290">
        <v>3.7830900000000001</v>
      </c>
      <c r="I2290" t="s">
        <v>1082</v>
      </c>
      <c r="J2290">
        <v>1.8915449999999999E-3</v>
      </c>
      <c r="K2290" t="s">
        <v>1194</v>
      </c>
      <c r="L2290" t="s">
        <v>1089</v>
      </c>
      <c r="M2290" t="s">
        <v>1085</v>
      </c>
      <c r="N2290">
        <v>0.38100000000000001</v>
      </c>
      <c r="O2290" t="str">
        <f>B2290 &amp; E2290 &amp; D2290</f>
        <v>136EG-251</v>
      </c>
      <c r="P2290">
        <v>7.8334635326087006E-6</v>
      </c>
      <c r="Q2290">
        <v>20200254</v>
      </c>
    </row>
    <row r="2291" spans="1:17" x14ac:dyDescent="0.25">
      <c r="A2291">
        <v>12625911</v>
      </c>
      <c r="B2291">
        <v>136</v>
      </c>
      <c r="D2291" t="s">
        <v>78</v>
      </c>
      <c r="E2291" t="s">
        <v>912</v>
      </c>
      <c r="F2291" t="s">
        <v>80</v>
      </c>
      <c r="G2291" t="s">
        <v>81</v>
      </c>
      <c r="H2291">
        <v>8.3228000000000009</v>
      </c>
      <c r="I2291" t="s">
        <v>1082</v>
      </c>
      <c r="J2291">
        <v>4.1614E-3</v>
      </c>
      <c r="K2291" t="s">
        <v>1519</v>
      </c>
      <c r="L2291" t="s">
        <v>1089</v>
      </c>
      <c r="M2291" t="s">
        <v>1085</v>
      </c>
      <c r="N2291">
        <v>0.38100000000000001</v>
      </c>
      <c r="O2291" t="str">
        <f>B2291 &amp; E2291 &amp; D2291</f>
        <v>136EG-251</v>
      </c>
      <c r="P2291">
        <v>1.7233623913043499E-5</v>
      </c>
      <c r="Q2291">
        <v>20200254</v>
      </c>
    </row>
    <row r="2292" spans="1:17" x14ac:dyDescent="0.25">
      <c r="A2292">
        <v>12625911</v>
      </c>
      <c r="B2292">
        <v>136</v>
      </c>
      <c r="D2292" t="s">
        <v>78</v>
      </c>
      <c r="E2292" t="s">
        <v>912</v>
      </c>
      <c r="F2292" t="s">
        <v>1158</v>
      </c>
      <c r="G2292" t="s">
        <v>1159</v>
      </c>
      <c r="H2292">
        <v>2.57606</v>
      </c>
      <c r="I2292" t="s">
        <v>1082</v>
      </c>
      <c r="J2292">
        <v>1.2880299999999999E-3</v>
      </c>
      <c r="K2292" t="s">
        <v>1375</v>
      </c>
      <c r="L2292" t="s">
        <v>1082</v>
      </c>
      <c r="M2292" t="s">
        <v>1091</v>
      </c>
      <c r="N2292">
        <v>0.38100000000000001</v>
      </c>
      <c r="O2292" t="str">
        <f>B2292 &amp; E2292 &amp; D2292</f>
        <v>136EG-251</v>
      </c>
      <c r="P2292">
        <v>5.3341242391304302E-6</v>
      </c>
      <c r="Q2292">
        <v>20200254</v>
      </c>
    </row>
    <row r="2293" spans="1:17" x14ac:dyDescent="0.25">
      <c r="A2293">
        <v>12625911</v>
      </c>
      <c r="B2293">
        <v>136</v>
      </c>
      <c r="D2293" t="s">
        <v>78</v>
      </c>
      <c r="E2293" t="s">
        <v>1520</v>
      </c>
      <c r="F2293" t="s">
        <v>1158</v>
      </c>
      <c r="G2293" t="s">
        <v>1159</v>
      </c>
      <c r="H2293">
        <v>9.7200000000000006</v>
      </c>
      <c r="I2293" t="s">
        <v>1082</v>
      </c>
      <c r="J2293">
        <v>4.8599999999999997E-3</v>
      </c>
      <c r="K2293" t="s">
        <v>1086</v>
      </c>
      <c r="L2293" t="s">
        <v>1086</v>
      </c>
      <c r="M2293" t="s">
        <v>1086</v>
      </c>
      <c r="N2293">
        <v>0.25</v>
      </c>
      <c r="O2293" t="str">
        <f>B2293 &amp; E2293 &amp; D2293</f>
        <v>136Pesticides1</v>
      </c>
      <c r="P2293">
        <v>1.32065217391304E-5</v>
      </c>
      <c r="Q2293">
        <v>30103332</v>
      </c>
    </row>
    <row r="2294" spans="1:17" x14ac:dyDescent="0.25">
      <c r="A2294">
        <v>12625911</v>
      </c>
      <c r="B2294">
        <v>136</v>
      </c>
      <c r="D2294" t="s">
        <v>83</v>
      </c>
      <c r="E2294" t="s">
        <v>1521</v>
      </c>
      <c r="F2294" t="s">
        <v>1158</v>
      </c>
      <c r="G2294" t="s">
        <v>1159</v>
      </c>
      <c r="H2294">
        <v>0.13208800000000001</v>
      </c>
      <c r="I2294" t="s">
        <v>1082</v>
      </c>
      <c r="J2294">
        <v>6.6044000000000007E-5</v>
      </c>
      <c r="K2294" t="s">
        <v>1522</v>
      </c>
      <c r="L2294" t="s">
        <v>1082</v>
      </c>
      <c r="M2294" t="s">
        <v>1087</v>
      </c>
      <c r="N2294">
        <v>0.25</v>
      </c>
      <c r="O2294" t="str">
        <f>B2294 &amp; E2294 &amp; D2294</f>
        <v>136T192</v>
      </c>
      <c r="P2294">
        <v>1.7946739130434801E-7</v>
      </c>
      <c r="Q2294">
        <v>40600706</v>
      </c>
    </row>
    <row r="2295" spans="1:17" x14ac:dyDescent="0.25">
      <c r="A2295">
        <v>12625911</v>
      </c>
      <c r="B2295">
        <v>136</v>
      </c>
      <c r="D2295" t="s">
        <v>78</v>
      </c>
      <c r="E2295" t="s">
        <v>1521</v>
      </c>
      <c r="F2295" t="s">
        <v>1158</v>
      </c>
      <c r="G2295" t="s">
        <v>1159</v>
      </c>
      <c r="H2295">
        <v>6.6199999999999996E-5</v>
      </c>
      <c r="I2295" t="s">
        <v>1080</v>
      </c>
      <c r="J2295">
        <v>6.6199999999999996E-5</v>
      </c>
      <c r="K2295" t="s">
        <v>1086</v>
      </c>
      <c r="L2295" t="s">
        <v>1086</v>
      </c>
      <c r="M2295" t="s">
        <v>1086</v>
      </c>
      <c r="N2295">
        <v>0.25</v>
      </c>
      <c r="O2295" t="str">
        <f>B2295 &amp; E2295 &amp; D2295</f>
        <v>136T191</v>
      </c>
      <c r="P2295">
        <f>(N2295)/(92)/(2000)</f>
        <v>1.3586956521739129E-6</v>
      </c>
      <c r="Q2295">
        <v>40600707</v>
      </c>
    </row>
    <row r="2296" spans="1:17" x14ac:dyDescent="0.25">
      <c r="A2296">
        <v>12625911</v>
      </c>
      <c r="B2296">
        <v>136</v>
      </c>
      <c r="D2296" t="s">
        <v>78</v>
      </c>
      <c r="E2296" t="s">
        <v>90</v>
      </c>
      <c r="F2296" t="s">
        <v>1158</v>
      </c>
      <c r="G2296" t="s">
        <v>1159</v>
      </c>
      <c r="H2296">
        <v>1.4093899999999999</v>
      </c>
      <c r="I2296" t="s">
        <v>1082</v>
      </c>
      <c r="J2296">
        <v>7.0469499999999997E-4</v>
      </c>
      <c r="K2296" t="s">
        <v>1375</v>
      </c>
      <c r="L2296" t="s">
        <v>1082</v>
      </c>
      <c r="M2296" t="s">
        <v>1091</v>
      </c>
      <c r="N2296">
        <v>0.221</v>
      </c>
      <c r="O2296" t="str">
        <f>B2296 &amp; E2296 &amp; D2296</f>
        <v>136EG-101</v>
      </c>
      <c r="P2296">
        <v>1.6927999456521701E-6</v>
      </c>
      <c r="Q2296">
        <v>20200254</v>
      </c>
    </row>
    <row r="2297" spans="1:17" x14ac:dyDescent="0.25">
      <c r="A2297">
        <v>12625911</v>
      </c>
      <c r="B2297">
        <v>136</v>
      </c>
      <c r="D2297" t="s">
        <v>78</v>
      </c>
      <c r="E2297" t="s">
        <v>90</v>
      </c>
      <c r="F2297" t="s">
        <v>80</v>
      </c>
      <c r="G2297" t="s">
        <v>81</v>
      </c>
      <c r="H2297">
        <v>48.731499999999997</v>
      </c>
      <c r="I2297" t="s">
        <v>1082</v>
      </c>
      <c r="J2297">
        <v>2.4365749999999999E-2</v>
      </c>
      <c r="K2297" t="s">
        <v>1511</v>
      </c>
      <c r="L2297" t="s">
        <v>1082</v>
      </c>
      <c r="M2297" t="s">
        <v>1091</v>
      </c>
      <c r="N2297">
        <v>0.221</v>
      </c>
      <c r="O2297" t="str">
        <f>B2297 &amp; E2297 &amp; D2297</f>
        <v>136EG-101</v>
      </c>
      <c r="P2297">
        <v>5.8530769021739101E-5</v>
      </c>
      <c r="Q2297">
        <v>20200254</v>
      </c>
    </row>
    <row r="2298" spans="1:17" x14ac:dyDescent="0.25">
      <c r="A2298">
        <v>12625911</v>
      </c>
      <c r="B2298">
        <v>136</v>
      </c>
      <c r="D2298" t="s">
        <v>78</v>
      </c>
      <c r="E2298" t="s">
        <v>90</v>
      </c>
      <c r="F2298" t="s">
        <v>1155</v>
      </c>
      <c r="G2298" t="s">
        <v>1156</v>
      </c>
      <c r="H2298">
        <v>3.7862499999999999</v>
      </c>
      <c r="I2298" t="s">
        <v>1082</v>
      </c>
      <c r="J2298">
        <v>1.8931250000000001E-3</v>
      </c>
      <c r="K2298" t="s">
        <v>1512</v>
      </c>
      <c r="L2298" t="s">
        <v>1082</v>
      </c>
      <c r="M2298" t="s">
        <v>1091</v>
      </c>
      <c r="N2298">
        <v>0.221</v>
      </c>
      <c r="O2298" t="str">
        <f>B2298 &amp; E2298 &amp; D2298</f>
        <v>136EG-101</v>
      </c>
      <c r="P2298">
        <v>4.5476154891304304E-6</v>
      </c>
      <c r="Q2298">
        <v>20200254</v>
      </c>
    </row>
    <row r="2299" spans="1:17" x14ac:dyDescent="0.25">
      <c r="A2299">
        <v>12625911</v>
      </c>
      <c r="B2299">
        <v>136</v>
      </c>
      <c r="D2299" t="s">
        <v>78</v>
      </c>
      <c r="E2299" t="s">
        <v>913</v>
      </c>
      <c r="F2299" t="s">
        <v>1155</v>
      </c>
      <c r="G2299" t="s">
        <v>1156</v>
      </c>
      <c r="H2299">
        <v>0</v>
      </c>
      <c r="I2299" t="s">
        <v>1082</v>
      </c>
      <c r="J2299">
        <v>0</v>
      </c>
      <c r="K2299" t="s">
        <v>1512</v>
      </c>
      <c r="L2299" t="s">
        <v>1082</v>
      </c>
      <c r="M2299" t="s">
        <v>1091</v>
      </c>
      <c r="N2299">
        <v>0.25</v>
      </c>
      <c r="O2299" t="str">
        <f>B2299 &amp; E2299 &amp; D2299</f>
        <v>136EG-181</v>
      </c>
      <c r="P2299">
        <v>0</v>
      </c>
      <c r="Q2299">
        <v>20200254</v>
      </c>
    </row>
    <row r="2300" spans="1:17" x14ac:dyDescent="0.25">
      <c r="A2300">
        <v>12625911</v>
      </c>
      <c r="B2300">
        <v>136</v>
      </c>
      <c r="D2300" t="s">
        <v>78</v>
      </c>
      <c r="E2300" t="s">
        <v>913</v>
      </c>
      <c r="F2300" t="s">
        <v>80</v>
      </c>
      <c r="G2300" t="s">
        <v>81</v>
      </c>
      <c r="H2300">
        <v>0</v>
      </c>
      <c r="I2300" t="s">
        <v>1082</v>
      </c>
      <c r="J2300">
        <v>0</v>
      </c>
      <c r="K2300" t="s">
        <v>1511</v>
      </c>
      <c r="L2300" t="s">
        <v>1082</v>
      </c>
      <c r="M2300" t="s">
        <v>1091</v>
      </c>
      <c r="N2300">
        <v>0.25</v>
      </c>
      <c r="O2300" t="str">
        <f>B2300 &amp; E2300 &amp; D2300</f>
        <v>136EG-181</v>
      </c>
      <c r="P2300">
        <v>0</v>
      </c>
      <c r="Q2300">
        <v>20200254</v>
      </c>
    </row>
    <row r="2301" spans="1:17" x14ac:dyDescent="0.25">
      <c r="A2301">
        <v>12625911</v>
      </c>
      <c r="B2301">
        <v>136</v>
      </c>
      <c r="D2301" t="s">
        <v>78</v>
      </c>
      <c r="E2301" t="s">
        <v>913</v>
      </c>
      <c r="F2301" t="s">
        <v>1158</v>
      </c>
      <c r="G2301" t="s">
        <v>1159</v>
      </c>
      <c r="H2301">
        <v>0</v>
      </c>
      <c r="I2301" t="s">
        <v>1082</v>
      </c>
      <c r="J2301">
        <v>0</v>
      </c>
      <c r="K2301" t="s">
        <v>1375</v>
      </c>
      <c r="L2301" t="s">
        <v>1082</v>
      </c>
      <c r="M2301" t="s">
        <v>1091</v>
      </c>
      <c r="N2301">
        <v>0.25</v>
      </c>
      <c r="O2301" t="str">
        <f>B2301 &amp; E2301 &amp; D2301</f>
        <v>136EG-181</v>
      </c>
      <c r="P2301">
        <v>0</v>
      </c>
      <c r="Q2301">
        <v>20200254</v>
      </c>
    </row>
    <row r="2302" spans="1:17" x14ac:dyDescent="0.25">
      <c r="A2302">
        <v>12625911</v>
      </c>
      <c r="B2302">
        <v>136</v>
      </c>
      <c r="D2302" t="s">
        <v>78</v>
      </c>
      <c r="E2302" t="s">
        <v>914</v>
      </c>
      <c r="F2302" t="s">
        <v>80</v>
      </c>
      <c r="G2302" t="s">
        <v>81</v>
      </c>
      <c r="H2302">
        <v>0.80893099999999996</v>
      </c>
      <c r="I2302" t="s">
        <v>1082</v>
      </c>
      <c r="J2302">
        <v>4.0446600000000003E-4</v>
      </c>
      <c r="K2302" t="s">
        <v>1240</v>
      </c>
      <c r="L2302" t="s">
        <v>1089</v>
      </c>
      <c r="M2302" t="s">
        <v>1090</v>
      </c>
      <c r="N2302">
        <v>0.152</v>
      </c>
      <c r="O2302" t="str">
        <f>B2302 &amp; E2302 &amp; D2302</f>
        <v>136EG-261</v>
      </c>
      <c r="P2302">
        <v>6.6824817391304303E-7</v>
      </c>
      <c r="Q2302">
        <v>20200254</v>
      </c>
    </row>
    <row r="2303" spans="1:17" x14ac:dyDescent="0.25">
      <c r="A2303">
        <v>12625911</v>
      </c>
      <c r="B2303">
        <v>136</v>
      </c>
      <c r="D2303" t="s">
        <v>78</v>
      </c>
      <c r="E2303" t="s">
        <v>914</v>
      </c>
      <c r="F2303" t="s">
        <v>1158</v>
      </c>
      <c r="G2303" t="s">
        <v>1159</v>
      </c>
      <c r="H2303">
        <v>0.36934</v>
      </c>
      <c r="I2303" t="s">
        <v>1082</v>
      </c>
      <c r="J2303">
        <v>1.8467000000000001E-4</v>
      </c>
      <c r="K2303" t="s">
        <v>1375</v>
      </c>
      <c r="L2303" t="s">
        <v>1082</v>
      </c>
      <c r="M2303" t="s">
        <v>1091</v>
      </c>
      <c r="N2303">
        <v>0.152</v>
      </c>
      <c r="O2303" t="str">
        <f>B2303 &amp; E2303 &amp; D2303</f>
        <v>136EG-261</v>
      </c>
      <c r="P2303">
        <v>3.0510695652173898E-7</v>
      </c>
      <c r="Q2303">
        <v>20200254</v>
      </c>
    </row>
    <row r="2304" spans="1:17" x14ac:dyDescent="0.25">
      <c r="A2304">
        <v>12625911</v>
      </c>
      <c r="B2304">
        <v>136</v>
      </c>
      <c r="D2304" t="s">
        <v>78</v>
      </c>
      <c r="E2304" t="s">
        <v>914</v>
      </c>
      <c r="F2304" t="s">
        <v>1155</v>
      </c>
      <c r="G2304" t="s">
        <v>1156</v>
      </c>
      <c r="H2304">
        <v>8.0893099999999996E-2</v>
      </c>
      <c r="I2304" t="s">
        <v>1082</v>
      </c>
      <c r="J2304">
        <v>4.04466E-5</v>
      </c>
      <c r="K2304" t="s">
        <v>1523</v>
      </c>
      <c r="L2304" t="s">
        <v>1089</v>
      </c>
      <c r="M2304" t="s">
        <v>1090</v>
      </c>
      <c r="N2304">
        <v>0.152</v>
      </c>
      <c r="O2304" t="str">
        <f>B2304 &amp; E2304 &amp; D2304</f>
        <v>136EG-261</v>
      </c>
      <c r="P2304">
        <v>6.6824817391304303E-8</v>
      </c>
      <c r="Q2304">
        <v>20200254</v>
      </c>
    </row>
    <row r="2305" spans="1:17" x14ac:dyDescent="0.25">
      <c r="A2305">
        <v>12625911</v>
      </c>
      <c r="B2305">
        <v>136</v>
      </c>
      <c r="D2305" t="s">
        <v>78</v>
      </c>
      <c r="E2305" t="s">
        <v>96</v>
      </c>
      <c r="F2305" t="s">
        <v>1158</v>
      </c>
      <c r="G2305" t="s">
        <v>1159</v>
      </c>
      <c r="H2305">
        <v>2.18365E-5</v>
      </c>
      <c r="I2305" t="s">
        <v>1080</v>
      </c>
      <c r="J2305">
        <v>2.18365E-5</v>
      </c>
      <c r="K2305" t="s">
        <v>1513</v>
      </c>
      <c r="L2305" t="s">
        <v>1089</v>
      </c>
      <c r="M2305" t="s">
        <v>1090</v>
      </c>
      <c r="N2305">
        <v>4.8000000000000001E-2</v>
      </c>
      <c r="O2305" t="str">
        <f>B2305 &amp; E2305 &amp; D2305</f>
        <v>136EG-51</v>
      </c>
      <c r="P2305">
        <v>1.13929565217391E-8</v>
      </c>
      <c r="Q2305">
        <v>20200254</v>
      </c>
    </row>
    <row r="2306" spans="1:17" x14ac:dyDescent="0.25">
      <c r="A2306">
        <v>12625911</v>
      </c>
      <c r="B2306">
        <v>136</v>
      </c>
      <c r="D2306" t="s">
        <v>78</v>
      </c>
      <c r="E2306" t="s">
        <v>96</v>
      </c>
      <c r="F2306" t="s">
        <v>1155</v>
      </c>
      <c r="G2306" t="s">
        <v>1156</v>
      </c>
      <c r="H2306">
        <v>6.2889199999999999E-3</v>
      </c>
      <c r="I2306" t="s">
        <v>1080</v>
      </c>
      <c r="J2306">
        <v>6.2889199999999999E-3</v>
      </c>
      <c r="K2306" t="s">
        <v>1459</v>
      </c>
      <c r="L2306" t="s">
        <v>1089</v>
      </c>
      <c r="M2306" t="s">
        <v>1090</v>
      </c>
      <c r="N2306">
        <v>4.8000000000000001E-2</v>
      </c>
      <c r="O2306" t="str">
        <f>B2306 &amp; E2306 &amp; D2306</f>
        <v>136EG-51</v>
      </c>
      <c r="P2306">
        <v>3.2811756521739101E-6</v>
      </c>
      <c r="Q2306">
        <v>20200254</v>
      </c>
    </row>
    <row r="2307" spans="1:17" x14ac:dyDescent="0.25">
      <c r="A2307">
        <v>12625911</v>
      </c>
      <c r="B2307">
        <v>136</v>
      </c>
      <c r="D2307" t="s">
        <v>78</v>
      </c>
      <c r="E2307" t="s">
        <v>96</v>
      </c>
      <c r="F2307" t="s">
        <v>80</v>
      </c>
      <c r="G2307" t="s">
        <v>81</v>
      </c>
      <c r="H2307">
        <v>6.5509599999999998E-4</v>
      </c>
      <c r="I2307" t="s">
        <v>1080</v>
      </c>
      <c r="J2307">
        <v>6.5509599999999998E-4</v>
      </c>
      <c r="K2307" t="s">
        <v>1514</v>
      </c>
      <c r="L2307" t="s">
        <v>1089</v>
      </c>
      <c r="M2307" t="s">
        <v>1090</v>
      </c>
      <c r="N2307">
        <v>4.8000000000000001E-2</v>
      </c>
      <c r="O2307" t="str">
        <f>B2307 &amp; E2307 &amp; D2307</f>
        <v>136EG-51</v>
      </c>
      <c r="P2307">
        <v>3.4178921739130398E-7</v>
      </c>
      <c r="Q2307">
        <v>20200254</v>
      </c>
    </row>
    <row r="2308" spans="1:17" x14ac:dyDescent="0.25">
      <c r="A2308">
        <v>12625911</v>
      </c>
      <c r="B2308">
        <v>136</v>
      </c>
      <c r="D2308" t="s">
        <v>78</v>
      </c>
      <c r="E2308" t="s">
        <v>915</v>
      </c>
      <c r="F2308" t="s">
        <v>1158</v>
      </c>
      <c r="G2308" t="s">
        <v>1159</v>
      </c>
      <c r="H2308">
        <v>104.92</v>
      </c>
      <c r="I2308" t="s">
        <v>1082</v>
      </c>
      <c r="J2308">
        <v>5.246E-2</v>
      </c>
      <c r="K2308" t="s">
        <v>1160</v>
      </c>
      <c r="L2308" t="s">
        <v>1082</v>
      </c>
      <c r="M2308" t="s">
        <v>1083</v>
      </c>
      <c r="N2308">
        <v>0.13100000000000001</v>
      </c>
      <c r="O2308" t="str">
        <f>B2308 &amp; E2308 &amp; D2308</f>
        <v>136Misc. Boilers1</v>
      </c>
      <c r="P2308">
        <v>7.4698478260869596E-5</v>
      </c>
      <c r="Q2308">
        <v>10300603</v>
      </c>
    </row>
    <row r="2309" spans="1:17" x14ac:dyDescent="0.25">
      <c r="A2309">
        <v>12625911</v>
      </c>
      <c r="B2309">
        <v>136</v>
      </c>
      <c r="D2309" t="s">
        <v>78</v>
      </c>
      <c r="E2309" t="s">
        <v>915</v>
      </c>
      <c r="F2309" t="s">
        <v>80</v>
      </c>
      <c r="G2309" t="s">
        <v>81</v>
      </c>
      <c r="H2309">
        <v>1907.63</v>
      </c>
      <c r="I2309" t="s">
        <v>1082</v>
      </c>
      <c r="J2309">
        <v>0.95381499999999997</v>
      </c>
      <c r="K2309" t="s">
        <v>1081</v>
      </c>
      <c r="L2309" t="s">
        <v>1082</v>
      </c>
      <c r="M2309" t="s">
        <v>1083</v>
      </c>
      <c r="N2309">
        <v>0.13100000000000001</v>
      </c>
      <c r="O2309" t="str">
        <f>B2309 &amp; E2309 &amp; D2309</f>
        <v>136Misc. Boilers1</v>
      </c>
      <c r="P2309">
        <v>1.35814961956522E-3</v>
      </c>
      <c r="Q2309">
        <v>10300603</v>
      </c>
    </row>
    <row r="2310" spans="1:17" x14ac:dyDescent="0.25">
      <c r="A2310">
        <v>12625911</v>
      </c>
      <c r="B2310">
        <v>136</v>
      </c>
      <c r="D2310" t="s">
        <v>78</v>
      </c>
      <c r="E2310" t="s">
        <v>915</v>
      </c>
      <c r="F2310" t="s">
        <v>1155</v>
      </c>
      <c r="G2310" t="s">
        <v>1156</v>
      </c>
      <c r="H2310">
        <v>1602.41</v>
      </c>
      <c r="I2310" t="s">
        <v>1082</v>
      </c>
      <c r="J2310">
        <v>0.80120499999999995</v>
      </c>
      <c r="K2310" t="s">
        <v>1157</v>
      </c>
      <c r="L2310" t="s">
        <v>1082</v>
      </c>
      <c r="M2310" t="s">
        <v>1083</v>
      </c>
      <c r="N2310">
        <v>0.13100000000000001</v>
      </c>
      <c r="O2310" t="str">
        <f>B2310 &amp; E2310 &amp; D2310</f>
        <v>136Misc. Boilers1</v>
      </c>
      <c r="P2310">
        <v>1.1408462499999999E-3</v>
      </c>
      <c r="Q2310">
        <v>10300603</v>
      </c>
    </row>
    <row r="2311" spans="1:17" x14ac:dyDescent="0.25">
      <c r="A2311">
        <v>12625911</v>
      </c>
      <c r="B2311">
        <v>136</v>
      </c>
      <c r="D2311" t="s">
        <v>78</v>
      </c>
      <c r="E2311" t="s">
        <v>1524</v>
      </c>
      <c r="F2311" t="s">
        <v>1158</v>
      </c>
      <c r="G2311" t="s">
        <v>1159</v>
      </c>
      <c r="H2311">
        <v>0.72</v>
      </c>
      <c r="I2311" t="s">
        <v>1082</v>
      </c>
      <c r="J2311">
        <v>3.6000000000000002E-4</v>
      </c>
      <c r="K2311" t="s">
        <v>1086</v>
      </c>
      <c r="L2311" t="s">
        <v>1086</v>
      </c>
      <c r="M2311" t="s">
        <v>1086</v>
      </c>
      <c r="N2311">
        <v>0.25</v>
      </c>
      <c r="O2311" t="str">
        <f>B2311 &amp; E2311 &amp; D2311</f>
        <v>136Sterilizer-11</v>
      </c>
      <c r="P2311">
        <v>9.7826086956521794E-7</v>
      </c>
      <c r="Q2311">
        <v>40200928</v>
      </c>
    </row>
    <row r="2312" spans="1:17" x14ac:dyDescent="0.25">
      <c r="A2312">
        <v>12625911</v>
      </c>
      <c r="B2312">
        <v>136</v>
      </c>
      <c r="D2312" t="s">
        <v>78</v>
      </c>
      <c r="E2312" t="s">
        <v>916</v>
      </c>
      <c r="F2312" t="s">
        <v>1158</v>
      </c>
      <c r="G2312" t="s">
        <v>1159</v>
      </c>
      <c r="H2312">
        <v>2.1505799999999999E-2</v>
      </c>
      <c r="I2312" t="s">
        <v>1080</v>
      </c>
      <c r="J2312">
        <v>2.1505799999999999E-2</v>
      </c>
      <c r="K2312" t="s">
        <v>1525</v>
      </c>
      <c r="L2312" t="s">
        <v>1082</v>
      </c>
      <c r="M2312" t="s">
        <v>1085</v>
      </c>
      <c r="N2312">
        <v>0.28199999999999997</v>
      </c>
      <c r="O2312" t="str">
        <f>B2312 &amp; E2312 &amp; D2312</f>
        <v>136EG-161</v>
      </c>
      <c r="P2312">
        <v>6.5919952173913002E-5</v>
      </c>
      <c r="Q2312">
        <v>20201001</v>
      </c>
    </row>
    <row r="2313" spans="1:17" x14ac:dyDescent="0.25">
      <c r="A2313">
        <v>12625911</v>
      </c>
      <c r="B2313">
        <v>136</v>
      </c>
      <c r="D2313" t="s">
        <v>78</v>
      </c>
      <c r="E2313" t="s">
        <v>916</v>
      </c>
      <c r="F2313" t="s">
        <v>80</v>
      </c>
      <c r="G2313" t="s">
        <v>81</v>
      </c>
      <c r="H2313">
        <v>3.6031599999999997E-2</v>
      </c>
      <c r="I2313" t="s">
        <v>1080</v>
      </c>
      <c r="J2313">
        <v>3.6031599999999997E-2</v>
      </c>
      <c r="K2313" t="s">
        <v>1526</v>
      </c>
      <c r="L2313" t="s">
        <v>1082</v>
      </c>
      <c r="M2313" t="s">
        <v>1085</v>
      </c>
      <c r="N2313">
        <v>0.28199999999999997</v>
      </c>
      <c r="O2313" t="str">
        <f>B2313 &amp; E2313 &amp; D2313</f>
        <v>136EG-161</v>
      </c>
      <c r="P2313">
        <v>1.10444686956522E-4</v>
      </c>
      <c r="Q2313">
        <v>20201001</v>
      </c>
    </row>
    <row r="2314" spans="1:17" x14ac:dyDescent="0.25">
      <c r="A2314">
        <v>12625911</v>
      </c>
      <c r="B2314">
        <v>136</v>
      </c>
      <c r="D2314" t="s">
        <v>78</v>
      </c>
      <c r="E2314" t="s">
        <v>916</v>
      </c>
      <c r="F2314" t="s">
        <v>1155</v>
      </c>
      <c r="G2314" t="s">
        <v>1156</v>
      </c>
      <c r="H2314">
        <v>3.3484899999999998E-2</v>
      </c>
      <c r="I2314" t="s">
        <v>1080</v>
      </c>
      <c r="J2314">
        <v>3.3484899999999998E-2</v>
      </c>
      <c r="K2314" t="s">
        <v>1527</v>
      </c>
      <c r="L2314" t="s">
        <v>1082</v>
      </c>
      <c r="M2314" t="s">
        <v>1085</v>
      </c>
      <c r="N2314">
        <v>0.28199999999999997</v>
      </c>
      <c r="O2314" t="str">
        <f>B2314 &amp; E2314 &amp; D2314</f>
        <v>136EG-161</v>
      </c>
      <c r="P2314">
        <v>1.02638497826087E-4</v>
      </c>
      <c r="Q2314">
        <v>20201001</v>
      </c>
    </row>
    <row r="2315" spans="1:17" x14ac:dyDescent="0.25">
      <c r="A2315">
        <v>12625911</v>
      </c>
      <c r="B2315">
        <v>136</v>
      </c>
      <c r="D2315" t="s">
        <v>78</v>
      </c>
      <c r="E2315" t="s">
        <v>917</v>
      </c>
      <c r="F2315" t="s">
        <v>80</v>
      </c>
      <c r="G2315" t="s">
        <v>81</v>
      </c>
      <c r="H2315">
        <v>2.1228000000000001E-5</v>
      </c>
      <c r="I2315" t="s">
        <v>1080</v>
      </c>
      <c r="J2315">
        <v>2.1228000000000001E-5</v>
      </c>
      <c r="K2315" t="s">
        <v>1528</v>
      </c>
      <c r="L2315" t="s">
        <v>1096</v>
      </c>
      <c r="M2315" t="s">
        <v>1096</v>
      </c>
      <c r="N2315">
        <v>0.27800000000000002</v>
      </c>
      <c r="O2315" t="str">
        <f>B2315 &amp; E2315 &amp; D2315</f>
        <v>136EG-211</v>
      </c>
      <c r="P2315">
        <f t="shared" ref="P2315:P2316" si="1">(N2315)/(92)/(2000)</f>
        <v>1.5108695652173915E-6</v>
      </c>
      <c r="Q2315">
        <v>20200254</v>
      </c>
    </row>
    <row r="2316" spans="1:17" x14ac:dyDescent="0.25">
      <c r="A2316">
        <v>12625911</v>
      </c>
      <c r="B2316">
        <v>136</v>
      </c>
      <c r="D2316" t="s">
        <v>78</v>
      </c>
      <c r="E2316" t="s">
        <v>917</v>
      </c>
      <c r="F2316" t="s">
        <v>1158</v>
      </c>
      <c r="G2316" t="s">
        <v>1159</v>
      </c>
      <c r="H2316">
        <v>1.10386E-4</v>
      </c>
      <c r="I2316" t="s">
        <v>1080</v>
      </c>
      <c r="J2316">
        <v>1.10386E-4</v>
      </c>
      <c r="K2316" t="s">
        <v>1529</v>
      </c>
      <c r="L2316" t="s">
        <v>1096</v>
      </c>
      <c r="M2316" t="s">
        <v>1096</v>
      </c>
      <c r="N2316">
        <v>0.27800000000000002</v>
      </c>
      <c r="O2316" t="str">
        <f>B2316 &amp; E2316 &amp; D2316</f>
        <v>136EG-211</v>
      </c>
      <c r="P2316">
        <f t="shared" si="1"/>
        <v>1.5108695652173915E-6</v>
      </c>
      <c r="Q2316">
        <v>20200254</v>
      </c>
    </row>
    <row r="2317" spans="1:17" x14ac:dyDescent="0.25">
      <c r="A2317">
        <v>12625911</v>
      </c>
      <c r="B2317">
        <v>136</v>
      </c>
      <c r="D2317" t="s">
        <v>78</v>
      </c>
      <c r="E2317" t="s">
        <v>917</v>
      </c>
      <c r="F2317" t="s">
        <v>1155</v>
      </c>
      <c r="G2317" t="s">
        <v>1156</v>
      </c>
      <c r="H2317">
        <v>0.62131999999999998</v>
      </c>
      <c r="I2317" t="s">
        <v>1082</v>
      </c>
      <c r="J2317">
        <v>3.1065999999999998E-4</v>
      </c>
      <c r="K2317" t="s">
        <v>1512</v>
      </c>
      <c r="L2317" t="s">
        <v>1082</v>
      </c>
      <c r="M2317" t="s">
        <v>1091</v>
      </c>
      <c r="N2317">
        <v>0.19400000000000001</v>
      </c>
      <c r="O2317" t="str">
        <f>B2317 &amp; E2317 &amp; D2317</f>
        <v>136EG-211</v>
      </c>
      <c r="P2317">
        <v>6.5508739130434803E-7</v>
      </c>
      <c r="Q2317">
        <v>20200254</v>
      </c>
    </row>
    <row r="2318" spans="1:17" x14ac:dyDescent="0.25">
      <c r="A2318">
        <v>12625911</v>
      </c>
      <c r="B2318">
        <v>136</v>
      </c>
      <c r="D2318" t="s">
        <v>78</v>
      </c>
      <c r="E2318" t="s">
        <v>918</v>
      </c>
      <c r="F2318" t="s">
        <v>1158</v>
      </c>
      <c r="G2318" t="s">
        <v>1159</v>
      </c>
      <c r="H2318">
        <v>5.65549E-3</v>
      </c>
      <c r="I2318" t="s">
        <v>1080</v>
      </c>
      <c r="J2318">
        <v>5.65549E-3</v>
      </c>
      <c r="K2318" t="s">
        <v>1530</v>
      </c>
      <c r="L2318" t="s">
        <v>1096</v>
      </c>
      <c r="M2318" t="s">
        <v>1096</v>
      </c>
      <c r="N2318">
        <v>0.20899999999999999</v>
      </c>
      <c r="O2318" t="str">
        <f>B2318 &amp; E2318 &amp; D2318</f>
        <v>136EG-221</v>
      </c>
      <c r="P2318">
        <f t="shared" ref="P2318:P2319" si="2">(N2318)/(92)/(2000)</f>
        <v>1.1358695652173912E-6</v>
      </c>
      <c r="Q2318">
        <v>20200254</v>
      </c>
    </row>
    <row r="2319" spans="1:17" x14ac:dyDescent="0.25">
      <c r="A2319">
        <v>12625911</v>
      </c>
      <c r="B2319">
        <v>136</v>
      </c>
      <c r="D2319" t="s">
        <v>78</v>
      </c>
      <c r="E2319" t="s">
        <v>918</v>
      </c>
      <c r="F2319" t="s">
        <v>1155</v>
      </c>
      <c r="G2319" t="s">
        <v>1156</v>
      </c>
      <c r="H2319">
        <v>0.336926</v>
      </c>
      <c r="I2319" t="s">
        <v>1080</v>
      </c>
      <c r="J2319">
        <v>0.336926</v>
      </c>
      <c r="K2319" t="s">
        <v>1531</v>
      </c>
      <c r="L2319" t="s">
        <v>1096</v>
      </c>
      <c r="M2319" t="s">
        <v>1096</v>
      </c>
      <c r="N2319">
        <v>0.20899999999999999</v>
      </c>
      <c r="O2319" t="str">
        <f>B2319 &amp; E2319 &amp; D2319</f>
        <v>136EG-221</v>
      </c>
      <c r="P2319">
        <f t="shared" si="2"/>
        <v>1.1358695652173912E-6</v>
      </c>
      <c r="Q2319">
        <v>20200254</v>
      </c>
    </row>
    <row r="2320" spans="1:17" x14ac:dyDescent="0.25">
      <c r="A2320">
        <v>12625911</v>
      </c>
      <c r="B2320">
        <v>136</v>
      </c>
      <c r="D2320" t="s">
        <v>78</v>
      </c>
      <c r="E2320" t="s">
        <v>918</v>
      </c>
      <c r="F2320" t="s">
        <v>80</v>
      </c>
      <c r="G2320" t="s">
        <v>81</v>
      </c>
      <c r="H2320">
        <v>8.9073899999999994E-3</v>
      </c>
      <c r="I2320" t="s">
        <v>1080</v>
      </c>
      <c r="J2320">
        <v>8.9073899999999994E-3</v>
      </c>
      <c r="K2320" t="s">
        <v>1532</v>
      </c>
      <c r="L2320" t="s">
        <v>1089</v>
      </c>
      <c r="M2320" t="s">
        <v>1085</v>
      </c>
      <c r="N2320">
        <v>0.24199999999999999</v>
      </c>
      <c r="O2320" t="str">
        <f>B2320 &amp; E2320 &amp; D2320</f>
        <v>136EG-221</v>
      </c>
      <c r="P2320">
        <v>2.3430308478260901E-5</v>
      </c>
      <c r="Q2320">
        <v>20200254</v>
      </c>
    </row>
    <row r="2321" spans="1:17" x14ac:dyDescent="0.25">
      <c r="A2321">
        <v>12625911</v>
      </c>
      <c r="B2321">
        <v>136</v>
      </c>
      <c r="D2321" t="s">
        <v>83</v>
      </c>
      <c r="E2321" t="s">
        <v>919</v>
      </c>
      <c r="F2321" t="s">
        <v>1158</v>
      </c>
      <c r="G2321" t="s">
        <v>1159</v>
      </c>
      <c r="H2321">
        <v>4.3457400000000002E-4</v>
      </c>
      <c r="I2321" t="s">
        <v>1080</v>
      </c>
      <c r="J2321">
        <v>4.3457400000000002E-4</v>
      </c>
      <c r="K2321" t="s">
        <v>1292</v>
      </c>
      <c r="L2321" t="s">
        <v>1089</v>
      </c>
      <c r="M2321" t="s">
        <v>1090</v>
      </c>
      <c r="N2321">
        <v>0.27500000000000002</v>
      </c>
      <c r="O2321" t="str">
        <f>B2321 &amp; E2321 &amp; D2321</f>
        <v>136EG-232</v>
      </c>
      <c r="P2321">
        <v>1.2989983695652201E-6</v>
      </c>
      <c r="Q2321">
        <v>20300101</v>
      </c>
    </row>
    <row r="2322" spans="1:17" x14ac:dyDescent="0.25">
      <c r="A2322">
        <v>12625911</v>
      </c>
      <c r="B2322">
        <v>136</v>
      </c>
      <c r="D2322" t="s">
        <v>83</v>
      </c>
      <c r="E2322" t="s">
        <v>919</v>
      </c>
      <c r="F2322" t="s">
        <v>80</v>
      </c>
      <c r="G2322" t="s">
        <v>81</v>
      </c>
      <c r="H2322">
        <v>3.4403799999999998E-2</v>
      </c>
      <c r="I2322" t="s">
        <v>1080</v>
      </c>
      <c r="J2322">
        <v>3.4403799999999998E-2</v>
      </c>
      <c r="K2322" t="s">
        <v>1533</v>
      </c>
      <c r="L2322" t="s">
        <v>1089</v>
      </c>
      <c r="M2322" t="s">
        <v>1090</v>
      </c>
      <c r="N2322">
        <v>0.27500000000000002</v>
      </c>
      <c r="O2322" t="str">
        <f>B2322 &amp; E2322 &amp; D2322</f>
        <v>136EG-232</v>
      </c>
      <c r="P2322">
        <v>1.02837445652174E-4</v>
      </c>
      <c r="Q2322">
        <v>20300101</v>
      </c>
    </row>
    <row r="2323" spans="1:17" x14ac:dyDescent="0.25">
      <c r="A2323">
        <v>12625911</v>
      </c>
      <c r="B2323">
        <v>136</v>
      </c>
      <c r="D2323" t="s">
        <v>83</v>
      </c>
      <c r="E2323" t="s">
        <v>919</v>
      </c>
      <c r="F2323" t="s">
        <v>1155</v>
      </c>
      <c r="G2323" t="s">
        <v>1156</v>
      </c>
      <c r="H2323">
        <v>8.1844799999999992E-3</v>
      </c>
      <c r="I2323" t="s">
        <v>1080</v>
      </c>
      <c r="J2323">
        <v>8.1844799999999992E-3</v>
      </c>
      <c r="K2323" t="s">
        <v>1534</v>
      </c>
      <c r="L2323" t="s">
        <v>1089</v>
      </c>
      <c r="M2323" t="s">
        <v>1090</v>
      </c>
      <c r="N2323">
        <v>0.27500000000000002</v>
      </c>
      <c r="O2323" t="str">
        <f>B2323 &amp; E2323 &amp; D2323</f>
        <v>136EG-232</v>
      </c>
      <c r="P2323">
        <v>2.4464478260869599E-5</v>
      </c>
      <c r="Q2323">
        <v>20300101</v>
      </c>
    </row>
    <row r="2324" spans="1:17" x14ac:dyDescent="0.25">
      <c r="A2324">
        <v>12625911</v>
      </c>
      <c r="B2324">
        <v>136</v>
      </c>
      <c r="D2324" t="s">
        <v>83</v>
      </c>
      <c r="E2324" t="s">
        <v>1535</v>
      </c>
      <c r="F2324" t="s">
        <v>1158</v>
      </c>
      <c r="G2324" t="s">
        <v>1159</v>
      </c>
      <c r="H2324">
        <v>6.7518000000000002</v>
      </c>
      <c r="I2324" t="s">
        <v>1082</v>
      </c>
      <c r="J2324">
        <v>3.3758999999999998E-3</v>
      </c>
      <c r="K2324" t="s">
        <v>1536</v>
      </c>
      <c r="L2324" t="s">
        <v>1082</v>
      </c>
      <c r="M2324" t="s">
        <v>1087</v>
      </c>
      <c r="N2324">
        <v>0.25</v>
      </c>
      <c r="O2324" t="str">
        <f>B2324 &amp; E2324 &amp; D2324</f>
        <v>136T182</v>
      </c>
      <c r="P2324">
        <v>9.1736413043478303E-6</v>
      </c>
      <c r="Q2324">
        <v>40600306</v>
      </c>
    </row>
    <row r="2325" spans="1:17" x14ac:dyDescent="0.25">
      <c r="A2325">
        <v>12625911</v>
      </c>
      <c r="B2325">
        <v>136</v>
      </c>
      <c r="D2325" t="s">
        <v>633</v>
      </c>
      <c r="E2325" t="s">
        <v>1535</v>
      </c>
      <c r="F2325" t="s">
        <v>1158</v>
      </c>
      <c r="G2325" t="s">
        <v>1159</v>
      </c>
      <c r="H2325">
        <v>15.754200000000001</v>
      </c>
      <c r="I2325" t="s">
        <v>1082</v>
      </c>
      <c r="J2325">
        <v>7.8770999999999997E-3</v>
      </c>
      <c r="K2325" t="s">
        <v>1238</v>
      </c>
      <c r="L2325" t="s">
        <v>1082</v>
      </c>
      <c r="M2325" t="s">
        <v>1087</v>
      </c>
      <c r="N2325">
        <v>0.25</v>
      </c>
      <c r="O2325" t="str">
        <f>B2325 &amp; E2325 &amp; D2325</f>
        <v>136T184</v>
      </c>
      <c r="P2325">
        <v>2.1405163043478301E-5</v>
      </c>
      <c r="Q2325">
        <v>40600402</v>
      </c>
    </row>
    <row r="2326" spans="1:17" x14ac:dyDescent="0.25">
      <c r="A2326">
        <v>12625911</v>
      </c>
      <c r="B2326">
        <v>136</v>
      </c>
      <c r="D2326" t="s">
        <v>78</v>
      </c>
      <c r="E2326" t="s">
        <v>1535</v>
      </c>
      <c r="F2326" t="s">
        <v>1158</v>
      </c>
      <c r="G2326" t="s">
        <v>1159</v>
      </c>
      <c r="H2326">
        <v>174.5</v>
      </c>
      <c r="I2326" t="s">
        <v>1082</v>
      </c>
      <c r="J2326">
        <v>8.7249999999999994E-2</v>
      </c>
      <c r="K2326" t="s">
        <v>1086</v>
      </c>
      <c r="L2326" t="s">
        <v>1086</v>
      </c>
      <c r="M2326" t="s">
        <v>1086</v>
      </c>
      <c r="N2326">
        <v>0.25</v>
      </c>
      <c r="O2326" t="str">
        <f>B2326 &amp; E2326 &amp; D2326</f>
        <v>136T181</v>
      </c>
      <c r="P2326">
        <f>(N2326)/(92)/(2000)</f>
        <v>1.3586956521739129E-6</v>
      </c>
      <c r="Q2326">
        <v>40600707</v>
      </c>
    </row>
    <row r="2327" spans="1:17" x14ac:dyDescent="0.25">
      <c r="A2327">
        <v>12625911</v>
      </c>
      <c r="B2327">
        <v>136</v>
      </c>
      <c r="D2327" t="s">
        <v>466</v>
      </c>
      <c r="E2327" t="s">
        <v>1535</v>
      </c>
      <c r="F2327" t="s">
        <v>1158</v>
      </c>
      <c r="G2327" t="s">
        <v>1159</v>
      </c>
      <c r="H2327">
        <v>247.566</v>
      </c>
      <c r="I2327" t="s">
        <v>1082</v>
      </c>
      <c r="J2327">
        <v>0.123783</v>
      </c>
      <c r="K2327" t="s">
        <v>1537</v>
      </c>
      <c r="L2327" t="s">
        <v>1082</v>
      </c>
      <c r="M2327" t="s">
        <v>1087</v>
      </c>
      <c r="N2327">
        <v>0.25</v>
      </c>
      <c r="O2327" t="str">
        <f>B2327 &amp; E2327 &amp; D2327</f>
        <v>136T183</v>
      </c>
      <c r="P2327">
        <v>3.36366847826087E-4</v>
      </c>
      <c r="Q2327">
        <v>40600401</v>
      </c>
    </row>
    <row r="2328" spans="1:17" x14ac:dyDescent="0.25">
      <c r="A2328">
        <v>12625911</v>
      </c>
      <c r="B2328">
        <v>136</v>
      </c>
      <c r="D2328" t="s">
        <v>78</v>
      </c>
      <c r="E2328" t="s">
        <v>98</v>
      </c>
      <c r="F2328" t="s">
        <v>80</v>
      </c>
      <c r="G2328" t="s">
        <v>81</v>
      </c>
      <c r="H2328">
        <v>20.261299999999999</v>
      </c>
      <c r="I2328" t="s">
        <v>1082</v>
      </c>
      <c r="J2328">
        <v>1.013065E-2</v>
      </c>
      <c r="K2328" t="s">
        <v>1511</v>
      </c>
      <c r="L2328" t="s">
        <v>1082</v>
      </c>
      <c r="M2328" t="s">
        <v>1091</v>
      </c>
      <c r="N2328">
        <v>0.26700000000000002</v>
      </c>
      <c r="O2328" t="str">
        <f>B2328 &amp; E2328 &amp; D2328</f>
        <v>136EG-81</v>
      </c>
      <c r="P2328">
        <v>2.9400908152173901E-5</v>
      </c>
      <c r="Q2328">
        <v>20200254</v>
      </c>
    </row>
    <row r="2329" spans="1:17" x14ac:dyDescent="0.25">
      <c r="A2329">
        <v>12625911</v>
      </c>
      <c r="B2329">
        <v>136</v>
      </c>
      <c r="D2329" t="s">
        <v>78</v>
      </c>
      <c r="E2329" t="s">
        <v>98</v>
      </c>
      <c r="F2329" t="s">
        <v>1158</v>
      </c>
      <c r="G2329" t="s">
        <v>1159</v>
      </c>
      <c r="H2329">
        <v>0.58598799999999995</v>
      </c>
      <c r="I2329" t="s">
        <v>1082</v>
      </c>
      <c r="J2329">
        <v>2.9299399999999998E-4</v>
      </c>
      <c r="K2329" t="s">
        <v>1375</v>
      </c>
      <c r="L2329" t="s">
        <v>1082</v>
      </c>
      <c r="M2329" t="s">
        <v>1091</v>
      </c>
      <c r="N2329">
        <v>0.26700000000000002</v>
      </c>
      <c r="O2329" t="str">
        <f>B2329 &amp; E2329 &amp; D2329</f>
        <v>136EG-81</v>
      </c>
      <c r="P2329">
        <v>8.5031954347826105E-7</v>
      </c>
      <c r="Q2329">
        <v>20200254</v>
      </c>
    </row>
    <row r="2330" spans="1:17" x14ac:dyDescent="0.25">
      <c r="A2330">
        <v>12625911</v>
      </c>
      <c r="B2330">
        <v>136</v>
      </c>
      <c r="D2330" t="s">
        <v>78</v>
      </c>
      <c r="E2330" t="s">
        <v>98</v>
      </c>
      <c r="F2330" t="s">
        <v>1155</v>
      </c>
      <c r="G2330" t="s">
        <v>1156</v>
      </c>
      <c r="H2330">
        <v>1.57422</v>
      </c>
      <c r="I2330" t="s">
        <v>1082</v>
      </c>
      <c r="J2330">
        <v>7.8711000000000004E-4</v>
      </c>
      <c r="K2330" t="s">
        <v>1512</v>
      </c>
      <c r="L2330" t="s">
        <v>1082</v>
      </c>
      <c r="M2330" t="s">
        <v>1091</v>
      </c>
      <c r="N2330">
        <v>0.26700000000000002</v>
      </c>
      <c r="O2330" t="str">
        <f>B2330 &amp; E2330 &amp; D2330</f>
        <v>136EG-81</v>
      </c>
      <c r="P2330">
        <v>2.2843301086956502E-6</v>
      </c>
      <c r="Q2330">
        <v>20200254</v>
      </c>
    </row>
    <row r="2331" spans="1:17" x14ac:dyDescent="0.25">
      <c r="A2331">
        <v>12625911</v>
      </c>
      <c r="B2331">
        <v>136</v>
      </c>
      <c r="D2331" t="s">
        <v>78</v>
      </c>
      <c r="E2331" t="s">
        <v>1538</v>
      </c>
      <c r="F2331" t="s">
        <v>1158</v>
      </c>
      <c r="G2331" t="s">
        <v>1159</v>
      </c>
      <c r="H2331">
        <v>1.29</v>
      </c>
      <c r="I2331" t="s">
        <v>1082</v>
      </c>
      <c r="J2331">
        <v>6.4499999999999996E-4</v>
      </c>
      <c r="K2331" t="s">
        <v>1086</v>
      </c>
      <c r="L2331" t="s">
        <v>1086</v>
      </c>
      <c r="M2331" t="s">
        <v>1086</v>
      </c>
      <c r="N2331">
        <v>0.25</v>
      </c>
      <c r="O2331" t="str">
        <f>B2331 &amp; E2331 &amp; D2331</f>
        <v>136Fume Hoods1</v>
      </c>
      <c r="P2331">
        <v>1.75271739130435E-6</v>
      </c>
      <c r="Q2331">
        <v>40100501</v>
      </c>
    </row>
    <row r="2332" spans="1:17" x14ac:dyDescent="0.25">
      <c r="A2332">
        <v>12625911</v>
      </c>
      <c r="B2332">
        <v>136</v>
      </c>
      <c r="D2332" t="s">
        <v>78</v>
      </c>
      <c r="E2332" t="s">
        <v>1539</v>
      </c>
      <c r="F2332" t="s">
        <v>1158</v>
      </c>
      <c r="G2332" t="s">
        <v>1159</v>
      </c>
      <c r="H2332">
        <v>271</v>
      </c>
      <c r="I2332" t="s">
        <v>1082</v>
      </c>
      <c r="J2332">
        <v>0.13550000000000001</v>
      </c>
      <c r="K2332" t="s">
        <v>1086</v>
      </c>
      <c r="L2332" t="s">
        <v>1086</v>
      </c>
      <c r="M2332" t="s">
        <v>1086</v>
      </c>
      <c r="N2332">
        <v>0.252</v>
      </c>
      <c r="O2332" t="str">
        <f>B2332 &amp; E2332 &amp; D2332</f>
        <v>136Non-booth Paint-11</v>
      </c>
      <c r="P2332">
        <v>3.7115217391304301E-4</v>
      </c>
      <c r="Q2332">
        <v>40299998</v>
      </c>
    </row>
    <row r="2333" spans="1:17" x14ac:dyDescent="0.25">
      <c r="A2333">
        <v>18956911</v>
      </c>
      <c r="B2333">
        <v>13001</v>
      </c>
      <c r="D2333" t="s">
        <v>78</v>
      </c>
      <c r="E2333" t="s">
        <v>641</v>
      </c>
      <c r="F2333" t="s">
        <v>1155</v>
      </c>
      <c r="G2333" t="s">
        <v>1156</v>
      </c>
      <c r="H2333">
        <v>6.2509999999999996E-2</v>
      </c>
      <c r="I2333" t="s">
        <v>1080</v>
      </c>
      <c r="J2333">
        <v>6.2509999999999996E-2</v>
      </c>
      <c r="K2333" t="s">
        <v>1086</v>
      </c>
      <c r="L2333" t="s">
        <v>1086</v>
      </c>
      <c r="M2333" t="s">
        <v>1086</v>
      </c>
      <c r="N2333">
        <v>0.57899999999999996</v>
      </c>
      <c r="O2333" t="str">
        <f>B2333 &amp; E2333 &amp; D2333</f>
        <v>13001EG11</v>
      </c>
      <c r="P2333">
        <v>3.9340532608695599E-4</v>
      </c>
      <c r="Q2333">
        <v>20100102</v>
      </c>
    </row>
    <row r="2334" spans="1:17" x14ac:dyDescent="0.25">
      <c r="A2334">
        <v>18956911</v>
      </c>
      <c r="B2334">
        <v>13001</v>
      </c>
      <c r="D2334" t="s">
        <v>78</v>
      </c>
      <c r="E2334" t="s">
        <v>641</v>
      </c>
      <c r="F2334" t="s">
        <v>80</v>
      </c>
      <c r="G2334" t="s">
        <v>81</v>
      </c>
      <c r="H2334">
        <v>0.52534999999999998</v>
      </c>
      <c r="I2334" t="s">
        <v>1080</v>
      </c>
      <c r="J2334">
        <v>0.52534999999999998</v>
      </c>
      <c r="K2334" t="s">
        <v>1086</v>
      </c>
      <c r="L2334" t="s">
        <v>1086</v>
      </c>
      <c r="M2334" t="s">
        <v>1086</v>
      </c>
      <c r="N2334">
        <v>0.57899999999999996</v>
      </c>
      <c r="O2334" t="str">
        <f>B2334 &amp; E2334 &amp; D2334</f>
        <v>13001EG11</v>
      </c>
      <c r="P2334">
        <v>3.3062788043478298E-3</v>
      </c>
      <c r="Q2334">
        <v>20100102</v>
      </c>
    </row>
    <row r="2335" spans="1:17" x14ac:dyDescent="0.25">
      <c r="A2335">
        <v>18956911</v>
      </c>
      <c r="B2335">
        <v>13001</v>
      </c>
      <c r="D2335" t="s">
        <v>78</v>
      </c>
      <c r="E2335" t="s">
        <v>641</v>
      </c>
      <c r="F2335" t="s">
        <v>1158</v>
      </c>
      <c r="G2335" t="s">
        <v>1159</v>
      </c>
      <c r="H2335">
        <v>4.1230000000000003E-2</v>
      </c>
      <c r="I2335" t="s">
        <v>1080</v>
      </c>
      <c r="J2335">
        <v>4.1230000000000003E-2</v>
      </c>
      <c r="K2335" t="s">
        <v>1086</v>
      </c>
      <c r="L2335" t="s">
        <v>1086</v>
      </c>
      <c r="M2335" t="s">
        <v>1086</v>
      </c>
      <c r="N2335">
        <v>0.57899999999999996</v>
      </c>
      <c r="O2335" t="str">
        <f>B2335 &amp; E2335 &amp; D2335</f>
        <v>13001EG11</v>
      </c>
      <c r="P2335">
        <v>2.5948010869565201E-4</v>
      </c>
      <c r="Q2335">
        <v>20100102</v>
      </c>
    </row>
    <row r="2336" spans="1:17" x14ac:dyDescent="0.25">
      <c r="A2336">
        <v>18956911</v>
      </c>
      <c r="B2336">
        <v>13001</v>
      </c>
      <c r="D2336" t="s">
        <v>78</v>
      </c>
      <c r="E2336" t="s">
        <v>643</v>
      </c>
      <c r="F2336" t="s">
        <v>1155</v>
      </c>
      <c r="G2336" t="s">
        <v>1156</v>
      </c>
      <c r="H2336">
        <v>5.7575000000000001E-2</v>
      </c>
      <c r="I2336" t="s">
        <v>1080</v>
      </c>
      <c r="J2336">
        <v>5.7575000000000001E-2</v>
      </c>
      <c r="K2336" t="s">
        <v>1086</v>
      </c>
      <c r="L2336" t="s">
        <v>1086</v>
      </c>
      <c r="M2336" t="s">
        <v>1086</v>
      </c>
      <c r="N2336">
        <v>0.48599999999999999</v>
      </c>
      <c r="O2336" t="str">
        <f>B2336 &amp; E2336 &amp; D2336</f>
        <v>13001EG21</v>
      </c>
      <c r="P2336">
        <v>3.0414619565217403E-4</v>
      </c>
      <c r="Q2336">
        <v>20100102</v>
      </c>
    </row>
    <row r="2337" spans="1:17" x14ac:dyDescent="0.25">
      <c r="A2337">
        <v>18956911</v>
      </c>
      <c r="B2337">
        <v>13001</v>
      </c>
      <c r="D2337" t="s">
        <v>78</v>
      </c>
      <c r="E2337" t="s">
        <v>643</v>
      </c>
      <c r="F2337" t="s">
        <v>80</v>
      </c>
      <c r="G2337" t="s">
        <v>81</v>
      </c>
      <c r="H2337">
        <v>0.483875</v>
      </c>
      <c r="I2337" t="s">
        <v>1080</v>
      </c>
      <c r="J2337">
        <v>0.483875</v>
      </c>
      <c r="K2337" t="s">
        <v>1086</v>
      </c>
      <c r="L2337" t="s">
        <v>1086</v>
      </c>
      <c r="M2337" t="s">
        <v>1086</v>
      </c>
      <c r="N2337">
        <v>0.48599999999999999</v>
      </c>
      <c r="O2337" t="str">
        <f>B2337 &amp; E2337 &amp; D2337</f>
        <v>13001EG21</v>
      </c>
      <c r="P2337">
        <v>2.5561222826087E-3</v>
      </c>
      <c r="Q2337">
        <v>20100102</v>
      </c>
    </row>
    <row r="2338" spans="1:17" x14ac:dyDescent="0.25">
      <c r="A2338">
        <v>18956911</v>
      </c>
      <c r="B2338">
        <v>13001</v>
      </c>
      <c r="D2338" t="s">
        <v>78</v>
      </c>
      <c r="E2338" t="s">
        <v>643</v>
      </c>
      <c r="F2338" t="s">
        <v>1158</v>
      </c>
      <c r="G2338" t="s">
        <v>1159</v>
      </c>
      <c r="H2338">
        <v>3.7975000000000002E-2</v>
      </c>
      <c r="I2338" t="s">
        <v>1080</v>
      </c>
      <c r="J2338">
        <v>3.7975000000000002E-2</v>
      </c>
      <c r="K2338" t="s">
        <v>1086</v>
      </c>
      <c r="L2338" t="s">
        <v>1086</v>
      </c>
      <c r="M2338" t="s">
        <v>1086</v>
      </c>
      <c r="N2338">
        <v>0.48599999999999999</v>
      </c>
      <c r="O2338" t="str">
        <f>B2338 &amp; E2338 &amp; D2338</f>
        <v>13001EG21</v>
      </c>
      <c r="P2338">
        <v>2.00607065217391E-4</v>
      </c>
      <c r="Q2338">
        <v>20100102</v>
      </c>
    </row>
    <row r="2339" spans="1:17" x14ac:dyDescent="0.25">
      <c r="A2339">
        <v>18956911</v>
      </c>
      <c r="B2339">
        <v>13001</v>
      </c>
      <c r="D2339" t="s">
        <v>78</v>
      </c>
      <c r="E2339" t="s">
        <v>645</v>
      </c>
      <c r="F2339" t="s">
        <v>1155</v>
      </c>
      <c r="G2339" t="s">
        <v>1156</v>
      </c>
      <c r="H2339">
        <v>5.9220000000000002E-2</v>
      </c>
      <c r="I2339" t="s">
        <v>1080</v>
      </c>
      <c r="J2339">
        <v>5.9220000000000002E-2</v>
      </c>
      <c r="K2339" t="s">
        <v>1086</v>
      </c>
      <c r="L2339" t="s">
        <v>1086</v>
      </c>
      <c r="M2339" t="s">
        <v>1086</v>
      </c>
      <c r="N2339">
        <v>0.63900000000000001</v>
      </c>
      <c r="O2339" t="str">
        <f>B2339 &amp; E2339 &amp; D2339</f>
        <v>13001EG31</v>
      </c>
      <c r="P2339">
        <v>4.1132152173913001E-4</v>
      </c>
      <c r="Q2339">
        <v>20100102</v>
      </c>
    </row>
    <row r="2340" spans="1:17" x14ac:dyDescent="0.25">
      <c r="A2340">
        <v>18956911</v>
      </c>
      <c r="B2340">
        <v>13001</v>
      </c>
      <c r="D2340" t="s">
        <v>78</v>
      </c>
      <c r="E2340" t="s">
        <v>645</v>
      </c>
      <c r="F2340" t="s">
        <v>80</v>
      </c>
      <c r="G2340" t="s">
        <v>81</v>
      </c>
      <c r="H2340">
        <v>0.49769999999999998</v>
      </c>
      <c r="I2340" t="s">
        <v>1080</v>
      </c>
      <c r="J2340">
        <v>0.49769999999999998</v>
      </c>
      <c r="K2340" t="s">
        <v>1086</v>
      </c>
      <c r="L2340" t="s">
        <v>1086</v>
      </c>
      <c r="M2340" t="s">
        <v>1086</v>
      </c>
      <c r="N2340">
        <v>0.63900000000000001</v>
      </c>
      <c r="O2340" t="str">
        <f>B2340 &amp; E2340 &amp; D2340</f>
        <v>13001EG31</v>
      </c>
      <c r="P2340">
        <v>3.45685108695652E-3</v>
      </c>
      <c r="Q2340">
        <v>20100102</v>
      </c>
    </row>
    <row r="2341" spans="1:17" x14ac:dyDescent="0.25">
      <c r="A2341">
        <v>18956911</v>
      </c>
      <c r="B2341">
        <v>13001</v>
      </c>
      <c r="D2341" t="s">
        <v>78</v>
      </c>
      <c r="E2341" t="s">
        <v>645</v>
      </c>
      <c r="F2341" t="s">
        <v>1158</v>
      </c>
      <c r="G2341" t="s">
        <v>1159</v>
      </c>
      <c r="H2341">
        <v>3.9059999999999997E-2</v>
      </c>
      <c r="I2341" t="s">
        <v>1080</v>
      </c>
      <c r="J2341">
        <v>3.9059999999999997E-2</v>
      </c>
      <c r="K2341" t="s">
        <v>1086</v>
      </c>
      <c r="L2341" t="s">
        <v>1086</v>
      </c>
      <c r="M2341" t="s">
        <v>1086</v>
      </c>
      <c r="N2341">
        <v>0.63900000000000001</v>
      </c>
      <c r="O2341" t="str">
        <f>B2341 &amp; E2341 &amp; D2341</f>
        <v>13001EG31</v>
      </c>
      <c r="P2341">
        <v>2.7129717391304303E-4</v>
      </c>
      <c r="Q2341">
        <v>20100102</v>
      </c>
    </row>
    <row r="2342" spans="1:17" x14ac:dyDescent="0.25">
      <c r="A2342">
        <v>18956911</v>
      </c>
      <c r="B2342">
        <v>13001</v>
      </c>
      <c r="D2342" t="s">
        <v>78</v>
      </c>
      <c r="E2342" t="s">
        <v>955</v>
      </c>
      <c r="F2342" t="s">
        <v>1155</v>
      </c>
      <c r="G2342" t="s">
        <v>1156</v>
      </c>
      <c r="H2342">
        <v>8.0604999999999996E-2</v>
      </c>
      <c r="I2342" t="s">
        <v>1080</v>
      </c>
      <c r="J2342">
        <v>8.0604999999999996E-2</v>
      </c>
      <c r="K2342" t="s">
        <v>1086</v>
      </c>
      <c r="L2342" t="s">
        <v>1086</v>
      </c>
      <c r="M2342" t="s">
        <v>1086</v>
      </c>
      <c r="N2342">
        <v>0.63300000000000001</v>
      </c>
      <c r="O2342" t="str">
        <f>B2342 &amp; E2342 &amp; D2342</f>
        <v>13001EG41</v>
      </c>
      <c r="P2342">
        <v>5.5459744565217401E-4</v>
      </c>
      <c r="Q2342">
        <v>20100102</v>
      </c>
    </row>
    <row r="2343" spans="1:17" x14ac:dyDescent="0.25">
      <c r="A2343">
        <v>18956911</v>
      </c>
      <c r="B2343">
        <v>13001</v>
      </c>
      <c r="D2343" t="s">
        <v>78</v>
      </c>
      <c r="E2343" t="s">
        <v>955</v>
      </c>
      <c r="F2343" t="s">
        <v>80</v>
      </c>
      <c r="G2343" t="s">
        <v>81</v>
      </c>
      <c r="H2343">
        <v>0.67742500000000005</v>
      </c>
      <c r="I2343" t="s">
        <v>1080</v>
      </c>
      <c r="J2343">
        <v>0.67742500000000005</v>
      </c>
      <c r="K2343" t="s">
        <v>1086</v>
      </c>
      <c r="L2343" t="s">
        <v>1086</v>
      </c>
      <c r="M2343" t="s">
        <v>1086</v>
      </c>
      <c r="N2343">
        <v>0.63300000000000001</v>
      </c>
      <c r="O2343" t="str">
        <f>B2343 &amp; E2343 &amp; D2343</f>
        <v>13001EG41</v>
      </c>
      <c r="P2343">
        <v>4.6609785326086998E-3</v>
      </c>
      <c r="Q2343">
        <v>20100102</v>
      </c>
    </row>
    <row r="2344" spans="1:17" x14ac:dyDescent="0.25">
      <c r="A2344">
        <v>18956911</v>
      </c>
      <c r="B2344">
        <v>13001</v>
      </c>
      <c r="D2344" t="s">
        <v>78</v>
      </c>
      <c r="E2344" t="s">
        <v>955</v>
      </c>
      <c r="F2344" t="s">
        <v>1158</v>
      </c>
      <c r="G2344" t="s">
        <v>1159</v>
      </c>
      <c r="H2344">
        <v>5.3164999999999997E-2</v>
      </c>
      <c r="I2344" t="s">
        <v>1080</v>
      </c>
      <c r="J2344">
        <v>5.3164999999999997E-2</v>
      </c>
      <c r="K2344" t="s">
        <v>1086</v>
      </c>
      <c r="L2344" t="s">
        <v>1086</v>
      </c>
      <c r="M2344" t="s">
        <v>1086</v>
      </c>
      <c r="N2344">
        <v>0.63300000000000001</v>
      </c>
      <c r="O2344" t="str">
        <f>B2344 &amp; E2344 &amp; D2344</f>
        <v>13001EG41</v>
      </c>
      <c r="P2344">
        <v>3.65798315217391E-4</v>
      </c>
      <c r="Q2344">
        <v>20100102</v>
      </c>
    </row>
    <row r="2345" spans="1:17" x14ac:dyDescent="0.25">
      <c r="A2345">
        <v>18956911</v>
      </c>
      <c r="B2345">
        <v>13001</v>
      </c>
      <c r="D2345" t="s">
        <v>78</v>
      </c>
      <c r="E2345" t="s">
        <v>1015</v>
      </c>
      <c r="F2345" t="s">
        <v>1155</v>
      </c>
      <c r="G2345" t="s">
        <v>1156</v>
      </c>
      <c r="H2345">
        <v>1.75E-3</v>
      </c>
      <c r="I2345" t="s">
        <v>1080</v>
      </c>
      <c r="J2345">
        <v>1.75E-3</v>
      </c>
      <c r="K2345" t="s">
        <v>1086</v>
      </c>
      <c r="L2345" t="s">
        <v>1086</v>
      </c>
      <c r="M2345" t="s">
        <v>1086</v>
      </c>
      <c r="N2345">
        <v>0.40799999999999997</v>
      </c>
      <c r="O2345" t="str">
        <f>B2345 &amp; E2345 &amp; D2345</f>
        <v>13001LSEG11</v>
      </c>
      <c r="P2345">
        <v>7.7608695652173903E-6</v>
      </c>
      <c r="Q2345">
        <v>20100102</v>
      </c>
    </row>
    <row r="2346" spans="1:17" x14ac:dyDescent="0.25">
      <c r="A2346">
        <v>18956911</v>
      </c>
      <c r="B2346">
        <v>13001</v>
      </c>
      <c r="D2346" t="s">
        <v>78</v>
      </c>
      <c r="E2346" t="s">
        <v>1015</v>
      </c>
      <c r="F2346" t="s">
        <v>80</v>
      </c>
      <c r="G2346" t="s">
        <v>81</v>
      </c>
      <c r="H2346">
        <v>1.45313E-2</v>
      </c>
      <c r="I2346" t="s">
        <v>1080</v>
      </c>
      <c r="J2346">
        <v>1.4531250000000001E-2</v>
      </c>
      <c r="K2346" t="s">
        <v>1086</v>
      </c>
      <c r="L2346" t="s">
        <v>1086</v>
      </c>
      <c r="M2346" t="s">
        <v>1086</v>
      </c>
      <c r="N2346">
        <v>0.40799999999999997</v>
      </c>
      <c r="O2346" t="str">
        <f>B2346 &amp; E2346 &amp; D2346</f>
        <v>13001LSEG11</v>
      </c>
      <c r="P2346">
        <v>6.4442934782608704E-5</v>
      </c>
      <c r="Q2346">
        <v>20100102</v>
      </c>
    </row>
    <row r="2347" spans="1:17" x14ac:dyDescent="0.25">
      <c r="A2347">
        <v>18956911</v>
      </c>
      <c r="B2347">
        <v>13001</v>
      </c>
      <c r="D2347" t="s">
        <v>78</v>
      </c>
      <c r="E2347" t="s">
        <v>1015</v>
      </c>
      <c r="F2347" t="s">
        <v>1158</v>
      </c>
      <c r="G2347" t="s">
        <v>1159</v>
      </c>
      <c r="H2347">
        <v>4.8749999999999998E-4</v>
      </c>
      <c r="I2347" t="s">
        <v>1080</v>
      </c>
      <c r="J2347">
        <v>4.8749999999999998E-4</v>
      </c>
      <c r="K2347" t="s">
        <v>1086</v>
      </c>
      <c r="L2347" t="s">
        <v>1086</v>
      </c>
      <c r="M2347" t="s">
        <v>1086</v>
      </c>
      <c r="N2347">
        <v>0.40799999999999997</v>
      </c>
      <c r="O2347" t="str">
        <f>B2347 &amp; E2347 &amp; D2347</f>
        <v>13001LSEG11</v>
      </c>
      <c r="P2347">
        <v>2.1619565217391302E-6</v>
      </c>
      <c r="Q2347">
        <v>20100102</v>
      </c>
    </row>
    <row r="2348" spans="1:17" x14ac:dyDescent="0.25">
      <c r="A2348">
        <v>2701011</v>
      </c>
      <c r="B2348">
        <v>22</v>
      </c>
      <c r="D2348" t="s">
        <v>1296</v>
      </c>
      <c r="E2348" t="s">
        <v>1208</v>
      </c>
      <c r="F2348" t="s">
        <v>1158</v>
      </c>
      <c r="G2348" t="s">
        <v>1159</v>
      </c>
      <c r="H2348">
        <v>4.6999999999999997E-5</v>
      </c>
      <c r="I2348" t="s">
        <v>1080</v>
      </c>
      <c r="J2348">
        <v>4.6999999999999997E-5</v>
      </c>
      <c r="K2348" t="s">
        <v>1086</v>
      </c>
      <c r="L2348" t="s">
        <v>1086</v>
      </c>
      <c r="M2348" t="s">
        <v>1086</v>
      </c>
      <c r="N2348">
        <v>0.25</v>
      </c>
      <c r="O2348" t="str">
        <f>B2348 &amp; E2348 &amp; D2348</f>
        <v>22AST-1Breathing</v>
      </c>
      <c r="P2348">
        <v>1.2771739130434801E-7</v>
      </c>
      <c r="Q2348">
        <v>39090004</v>
      </c>
    </row>
    <row r="2349" spans="1:17" x14ac:dyDescent="0.25">
      <c r="A2349">
        <v>2701011</v>
      </c>
      <c r="B2349">
        <v>22</v>
      </c>
      <c r="D2349" t="s">
        <v>1297</v>
      </c>
      <c r="E2349" t="s">
        <v>1208</v>
      </c>
      <c r="F2349" t="s">
        <v>1158</v>
      </c>
      <c r="G2349" t="s">
        <v>1159</v>
      </c>
      <c r="H2349">
        <v>0</v>
      </c>
      <c r="I2349" t="s">
        <v>1080</v>
      </c>
      <c r="J2349">
        <v>0</v>
      </c>
      <c r="K2349" t="s">
        <v>1086</v>
      </c>
      <c r="L2349" t="s">
        <v>1086</v>
      </c>
      <c r="M2349" t="s">
        <v>1086</v>
      </c>
      <c r="N2349">
        <v>0.25</v>
      </c>
      <c r="O2349" t="str">
        <f>B2349 &amp; E2349 &amp; D2349</f>
        <v>22AST-1Working</v>
      </c>
      <c r="P2349">
        <v>0</v>
      </c>
      <c r="Q2349">
        <v>39090003</v>
      </c>
    </row>
    <row r="2350" spans="1:17" x14ac:dyDescent="0.25">
      <c r="A2350">
        <v>2701011</v>
      </c>
      <c r="B2350">
        <v>22</v>
      </c>
      <c r="D2350" t="s">
        <v>1296</v>
      </c>
      <c r="E2350" t="s">
        <v>1540</v>
      </c>
      <c r="F2350" t="s">
        <v>1158</v>
      </c>
      <c r="G2350" t="s">
        <v>1159</v>
      </c>
      <c r="H2350">
        <v>1.8E-5</v>
      </c>
      <c r="I2350" t="s">
        <v>1080</v>
      </c>
      <c r="J2350">
        <v>1.8E-5</v>
      </c>
      <c r="K2350" t="s">
        <v>1086</v>
      </c>
      <c r="L2350" t="s">
        <v>1086</v>
      </c>
      <c r="M2350" t="s">
        <v>1086</v>
      </c>
      <c r="N2350">
        <v>0.25</v>
      </c>
      <c r="O2350" t="str">
        <f>B2350 &amp; E2350 &amp; D2350</f>
        <v>22AST-18Breathing</v>
      </c>
      <c r="P2350">
        <v>4.8913043478260901E-8</v>
      </c>
      <c r="Q2350">
        <v>39090004</v>
      </c>
    </row>
    <row r="2351" spans="1:17" x14ac:dyDescent="0.25">
      <c r="A2351">
        <v>2701011</v>
      </c>
      <c r="B2351">
        <v>22</v>
      </c>
      <c r="D2351" t="s">
        <v>1297</v>
      </c>
      <c r="E2351" t="s">
        <v>1540</v>
      </c>
      <c r="F2351" t="s">
        <v>1158</v>
      </c>
      <c r="G2351" t="s">
        <v>1159</v>
      </c>
      <c r="H2351">
        <v>9.9999999999999995E-7</v>
      </c>
      <c r="I2351" t="s">
        <v>1080</v>
      </c>
      <c r="J2351">
        <v>9.9999999999999995E-7</v>
      </c>
      <c r="K2351" t="s">
        <v>1086</v>
      </c>
      <c r="L2351" t="s">
        <v>1086</v>
      </c>
      <c r="M2351" t="s">
        <v>1086</v>
      </c>
      <c r="N2351">
        <v>0.25</v>
      </c>
      <c r="O2351" t="str">
        <f>B2351 &amp; E2351 &amp; D2351</f>
        <v>22AST-18Working</v>
      </c>
      <c r="P2351">
        <v>2.7173913043478299E-9</v>
      </c>
      <c r="Q2351">
        <v>39090003</v>
      </c>
    </row>
    <row r="2352" spans="1:17" x14ac:dyDescent="0.25">
      <c r="A2352">
        <v>2701011</v>
      </c>
      <c r="B2352">
        <v>22</v>
      </c>
      <c r="D2352" t="s">
        <v>1296</v>
      </c>
      <c r="E2352" t="s">
        <v>1541</v>
      </c>
      <c r="F2352" t="s">
        <v>1158</v>
      </c>
      <c r="G2352" t="s">
        <v>1159</v>
      </c>
      <c r="H2352">
        <v>5.7000000000000003E-5</v>
      </c>
      <c r="I2352" t="s">
        <v>1080</v>
      </c>
      <c r="J2352">
        <v>5.7000000000000003E-5</v>
      </c>
      <c r="K2352" t="s">
        <v>1086</v>
      </c>
      <c r="L2352" t="s">
        <v>1086</v>
      </c>
      <c r="M2352" t="s">
        <v>1086</v>
      </c>
      <c r="N2352">
        <v>0.25</v>
      </c>
      <c r="O2352" t="str">
        <f>B2352 &amp; E2352 &amp; D2352</f>
        <v>22AST-2Breathing</v>
      </c>
      <c r="P2352">
        <v>1.54891304347826E-7</v>
      </c>
      <c r="Q2352">
        <v>39090004</v>
      </c>
    </row>
    <row r="2353" spans="1:17" x14ac:dyDescent="0.25">
      <c r="A2353">
        <v>2701011</v>
      </c>
      <c r="B2353">
        <v>22</v>
      </c>
      <c r="D2353" t="s">
        <v>1297</v>
      </c>
      <c r="E2353" t="s">
        <v>1541</v>
      </c>
      <c r="F2353" t="s">
        <v>1158</v>
      </c>
      <c r="G2353" t="s">
        <v>1159</v>
      </c>
      <c r="H2353">
        <v>9.9999999999999995E-7</v>
      </c>
      <c r="I2353" t="s">
        <v>1080</v>
      </c>
      <c r="J2353">
        <v>9.9999999999999995E-7</v>
      </c>
      <c r="K2353" t="s">
        <v>1086</v>
      </c>
      <c r="L2353" t="s">
        <v>1086</v>
      </c>
      <c r="M2353" t="s">
        <v>1086</v>
      </c>
      <c r="N2353">
        <v>0.25</v>
      </c>
      <c r="O2353" t="str">
        <f>B2353 &amp; E2353 &amp; D2353</f>
        <v>22AST-2Working</v>
      </c>
      <c r="P2353">
        <v>2.7173913043478299E-9</v>
      </c>
      <c r="Q2353">
        <v>39090003</v>
      </c>
    </row>
    <row r="2354" spans="1:17" x14ac:dyDescent="0.25">
      <c r="A2354">
        <v>2701011</v>
      </c>
      <c r="B2354">
        <v>22</v>
      </c>
      <c r="D2354" t="s">
        <v>1296</v>
      </c>
      <c r="E2354" t="s">
        <v>1542</v>
      </c>
      <c r="F2354" t="s">
        <v>1158</v>
      </c>
      <c r="G2354" t="s">
        <v>1159</v>
      </c>
      <c r="H2354">
        <v>4.1E-5</v>
      </c>
      <c r="I2354" t="s">
        <v>1080</v>
      </c>
      <c r="J2354">
        <v>4.1E-5</v>
      </c>
      <c r="K2354" t="s">
        <v>1086</v>
      </c>
      <c r="L2354" t="s">
        <v>1086</v>
      </c>
      <c r="M2354" t="s">
        <v>1086</v>
      </c>
      <c r="N2354">
        <v>0.25</v>
      </c>
      <c r="O2354" t="str">
        <f>B2354 &amp; E2354 &amp; D2354</f>
        <v>22AST-23Breathing</v>
      </c>
      <c r="P2354">
        <v>1.11413043478261E-7</v>
      </c>
      <c r="Q2354">
        <v>39090004</v>
      </c>
    </row>
    <row r="2355" spans="1:17" x14ac:dyDescent="0.25">
      <c r="A2355">
        <v>2701011</v>
      </c>
      <c r="B2355">
        <v>22</v>
      </c>
      <c r="D2355" t="s">
        <v>1297</v>
      </c>
      <c r="E2355" t="s">
        <v>1542</v>
      </c>
      <c r="F2355" t="s">
        <v>1158</v>
      </c>
      <c r="G2355" t="s">
        <v>1159</v>
      </c>
      <c r="H2355">
        <v>9.9999999999999995E-7</v>
      </c>
      <c r="I2355" t="s">
        <v>1080</v>
      </c>
      <c r="J2355">
        <v>9.9999999999999995E-7</v>
      </c>
      <c r="K2355" t="s">
        <v>1086</v>
      </c>
      <c r="L2355" t="s">
        <v>1086</v>
      </c>
      <c r="M2355" t="s">
        <v>1086</v>
      </c>
      <c r="N2355">
        <v>0.25</v>
      </c>
      <c r="O2355" t="str">
        <f>B2355 &amp; E2355 &amp; D2355</f>
        <v>22AST-23Working</v>
      </c>
      <c r="P2355">
        <v>2.7173913043478299E-9</v>
      </c>
      <c r="Q2355">
        <v>39090003</v>
      </c>
    </row>
    <row r="2356" spans="1:17" x14ac:dyDescent="0.25">
      <c r="A2356">
        <v>2701011</v>
      </c>
      <c r="B2356">
        <v>22</v>
      </c>
      <c r="D2356" t="s">
        <v>1296</v>
      </c>
      <c r="E2356" t="s">
        <v>1543</v>
      </c>
      <c r="F2356" t="s">
        <v>1158</v>
      </c>
      <c r="G2356" t="s">
        <v>1159</v>
      </c>
      <c r="H2356">
        <v>2.3E-5</v>
      </c>
      <c r="I2356" t="s">
        <v>1080</v>
      </c>
      <c r="J2356">
        <v>2.3E-5</v>
      </c>
      <c r="K2356" t="s">
        <v>1086</v>
      </c>
      <c r="L2356" t="s">
        <v>1086</v>
      </c>
      <c r="M2356" t="s">
        <v>1086</v>
      </c>
      <c r="N2356">
        <v>0.25</v>
      </c>
      <c r="O2356" t="str">
        <f>B2356 &amp; E2356 &amp; D2356</f>
        <v>22AST-29Breathing</v>
      </c>
      <c r="P2356">
        <v>6.2499999999999997E-8</v>
      </c>
      <c r="Q2356">
        <v>39090004</v>
      </c>
    </row>
    <row r="2357" spans="1:17" x14ac:dyDescent="0.25">
      <c r="A2357">
        <v>2701011</v>
      </c>
      <c r="B2357">
        <v>22</v>
      </c>
      <c r="D2357" t="s">
        <v>1297</v>
      </c>
      <c r="E2357" t="s">
        <v>1543</v>
      </c>
      <c r="F2357" t="s">
        <v>1158</v>
      </c>
      <c r="G2357" t="s">
        <v>1159</v>
      </c>
      <c r="H2357">
        <v>0</v>
      </c>
      <c r="I2357" t="s">
        <v>1080</v>
      </c>
      <c r="J2357">
        <v>0</v>
      </c>
      <c r="K2357" t="s">
        <v>1086</v>
      </c>
      <c r="L2357" t="s">
        <v>1086</v>
      </c>
      <c r="M2357" t="s">
        <v>1086</v>
      </c>
      <c r="N2357">
        <v>0.25</v>
      </c>
      <c r="O2357" t="str">
        <f>B2357 &amp; E2357 &amp; D2357</f>
        <v>22AST-29Working</v>
      </c>
      <c r="P2357">
        <v>0</v>
      </c>
      <c r="Q2357">
        <v>39090003</v>
      </c>
    </row>
    <row r="2358" spans="1:17" x14ac:dyDescent="0.25">
      <c r="A2358">
        <v>2701011</v>
      </c>
      <c r="B2358">
        <v>22</v>
      </c>
      <c r="D2358" t="s">
        <v>1296</v>
      </c>
      <c r="E2358" t="s">
        <v>1544</v>
      </c>
      <c r="F2358" t="s">
        <v>1158</v>
      </c>
      <c r="G2358" t="s">
        <v>1159</v>
      </c>
      <c r="H2358">
        <v>2.3E-5</v>
      </c>
      <c r="I2358" t="s">
        <v>1080</v>
      </c>
      <c r="J2358">
        <v>2.3E-5</v>
      </c>
      <c r="K2358" t="s">
        <v>1086</v>
      </c>
      <c r="L2358" t="s">
        <v>1086</v>
      </c>
      <c r="M2358" t="s">
        <v>1086</v>
      </c>
      <c r="N2358">
        <v>0.25</v>
      </c>
      <c r="O2358" t="str">
        <f>B2358 &amp; E2358 &amp; D2358</f>
        <v>22AST-30Breathing</v>
      </c>
      <c r="P2358">
        <v>6.2499999999999997E-8</v>
      </c>
      <c r="Q2358">
        <v>39090004</v>
      </c>
    </row>
    <row r="2359" spans="1:17" x14ac:dyDescent="0.25">
      <c r="A2359">
        <v>2701011</v>
      </c>
      <c r="B2359">
        <v>22</v>
      </c>
      <c r="D2359" t="s">
        <v>1297</v>
      </c>
      <c r="E2359" t="s">
        <v>1544</v>
      </c>
      <c r="F2359" t="s">
        <v>1158</v>
      </c>
      <c r="G2359" t="s">
        <v>1159</v>
      </c>
      <c r="H2359">
        <v>0</v>
      </c>
      <c r="I2359" t="s">
        <v>1080</v>
      </c>
      <c r="J2359">
        <v>0</v>
      </c>
      <c r="K2359" t="s">
        <v>1086</v>
      </c>
      <c r="L2359" t="s">
        <v>1086</v>
      </c>
      <c r="M2359" t="s">
        <v>1086</v>
      </c>
      <c r="N2359">
        <v>0.25</v>
      </c>
      <c r="O2359" t="str">
        <f>B2359 &amp; E2359 &amp; D2359</f>
        <v>22AST-30Working</v>
      </c>
      <c r="P2359">
        <v>0</v>
      </c>
      <c r="Q2359">
        <v>39090003</v>
      </c>
    </row>
    <row r="2360" spans="1:17" x14ac:dyDescent="0.25">
      <c r="A2360">
        <v>2701011</v>
      </c>
      <c r="B2360">
        <v>22</v>
      </c>
      <c r="D2360" t="s">
        <v>1296</v>
      </c>
      <c r="E2360" t="s">
        <v>1545</v>
      </c>
      <c r="F2360" t="s">
        <v>1158</v>
      </c>
      <c r="G2360" t="s">
        <v>1159</v>
      </c>
      <c r="H2360">
        <v>2.3E-5</v>
      </c>
      <c r="I2360" t="s">
        <v>1080</v>
      </c>
      <c r="J2360">
        <v>2.3E-5</v>
      </c>
      <c r="K2360" t="s">
        <v>1086</v>
      </c>
      <c r="L2360" t="s">
        <v>1086</v>
      </c>
      <c r="M2360" t="s">
        <v>1086</v>
      </c>
      <c r="N2360">
        <v>0.25</v>
      </c>
      <c r="O2360" t="str">
        <f>B2360 &amp; E2360 &amp; D2360</f>
        <v>22AST-31Breathing</v>
      </c>
      <c r="P2360">
        <v>6.2499999999999997E-8</v>
      </c>
      <c r="Q2360">
        <v>39090004</v>
      </c>
    </row>
    <row r="2361" spans="1:17" x14ac:dyDescent="0.25">
      <c r="A2361">
        <v>2701011</v>
      </c>
      <c r="B2361">
        <v>22</v>
      </c>
      <c r="D2361" t="s">
        <v>1297</v>
      </c>
      <c r="E2361" t="s">
        <v>1545</v>
      </c>
      <c r="F2361" t="s">
        <v>1158</v>
      </c>
      <c r="G2361" t="s">
        <v>1159</v>
      </c>
      <c r="H2361">
        <v>0</v>
      </c>
      <c r="I2361" t="s">
        <v>1080</v>
      </c>
      <c r="J2361">
        <v>0</v>
      </c>
      <c r="K2361" t="s">
        <v>1086</v>
      </c>
      <c r="L2361" t="s">
        <v>1086</v>
      </c>
      <c r="M2361" t="s">
        <v>1086</v>
      </c>
      <c r="N2361">
        <v>0.25</v>
      </c>
      <c r="O2361" t="str">
        <f>B2361 &amp; E2361 &amp; D2361</f>
        <v>22AST-31Working</v>
      </c>
      <c r="P2361">
        <v>0</v>
      </c>
      <c r="Q2361">
        <v>39090003</v>
      </c>
    </row>
    <row r="2362" spans="1:17" x14ac:dyDescent="0.25">
      <c r="A2362">
        <v>2701011</v>
      </c>
      <c r="B2362">
        <v>22</v>
      </c>
      <c r="D2362" t="s">
        <v>1296</v>
      </c>
      <c r="E2362" t="s">
        <v>1546</v>
      </c>
      <c r="F2362" t="s">
        <v>1158</v>
      </c>
      <c r="G2362" t="s">
        <v>1159</v>
      </c>
      <c r="H2362">
        <v>4.1E-5</v>
      </c>
      <c r="I2362" t="s">
        <v>1080</v>
      </c>
      <c r="J2362">
        <v>4.1E-5</v>
      </c>
      <c r="K2362" t="s">
        <v>1086</v>
      </c>
      <c r="L2362" t="s">
        <v>1086</v>
      </c>
      <c r="M2362" t="s">
        <v>1086</v>
      </c>
      <c r="N2362">
        <v>0.25</v>
      </c>
      <c r="O2362" t="str">
        <f>B2362 &amp; E2362 &amp; D2362</f>
        <v>22AST-32Breathing</v>
      </c>
      <c r="P2362">
        <v>1.11413043478261E-7</v>
      </c>
      <c r="Q2362">
        <v>39090004</v>
      </c>
    </row>
    <row r="2363" spans="1:17" x14ac:dyDescent="0.25">
      <c r="A2363">
        <v>2701011</v>
      </c>
      <c r="B2363">
        <v>22</v>
      </c>
      <c r="D2363" t="s">
        <v>1297</v>
      </c>
      <c r="E2363" t="s">
        <v>1546</v>
      </c>
      <c r="F2363" t="s">
        <v>1158</v>
      </c>
      <c r="G2363" t="s">
        <v>1159</v>
      </c>
      <c r="H2363">
        <v>9.9999999999999995E-7</v>
      </c>
      <c r="I2363" t="s">
        <v>1080</v>
      </c>
      <c r="J2363">
        <v>9.9999999999999995E-7</v>
      </c>
      <c r="K2363" t="s">
        <v>1086</v>
      </c>
      <c r="L2363" t="s">
        <v>1086</v>
      </c>
      <c r="M2363" t="s">
        <v>1086</v>
      </c>
      <c r="N2363">
        <v>0.25</v>
      </c>
      <c r="O2363" t="str">
        <f>B2363 &amp; E2363 &amp; D2363</f>
        <v>22AST-32Working</v>
      </c>
      <c r="P2363">
        <v>2.7173913043478299E-9</v>
      </c>
      <c r="Q2363">
        <v>39090003</v>
      </c>
    </row>
    <row r="2364" spans="1:17" x14ac:dyDescent="0.25">
      <c r="A2364">
        <v>2701011</v>
      </c>
      <c r="B2364">
        <v>22</v>
      </c>
      <c r="D2364" t="s">
        <v>1296</v>
      </c>
      <c r="E2364" t="s">
        <v>1547</v>
      </c>
      <c r="F2364" t="s">
        <v>1158</v>
      </c>
      <c r="G2364" t="s">
        <v>1159</v>
      </c>
      <c r="H2364">
        <v>1.02E-4</v>
      </c>
      <c r="I2364" t="s">
        <v>1080</v>
      </c>
      <c r="J2364">
        <v>1.02E-4</v>
      </c>
      <c r="K2364" t="s">
        <v>1086</v>
      </c>
      <c r="L2364" t="s">
        <v>1086</v>
      </c>
      <c r="M2364" t="s">
        <v>1086</v>
      </c>
      <c r="N2364">
        <v>0.25</v>
      </c>
      <c r="O2364" t="str">
        <f>B2364 &amp; E2364 &amp; D2364</f>
        <v>22AST-33Breathing</v>
      </c>
      <c r="P2364">
        <v>2.7717391304347798E-7</v>
      </c>
      <c r="Q2364">
        <v>39090004</v>
      </c>
    </row>
    <row r="2365" spans="1:17" x14ac:dyDescent="0.25">
      <c r="A2365">
        <v>2701011</v>
      </c>
      <c r="B2365">
        <v>22</v>
      </c>
      <c r="D2365" t="s">
        <v>1297</v>
      </c>
      <c r="E2365" t="s">
        <v>1547</v>
      </c>
      <c r="F2365" t="s">
        <v>1158</v>
      </c>
      <c r="G2365" t="s">
        <v>1159</v>
      </c>
      <c r="H2365">
        <v>6.0000000000000002E-6</v>
      </c>
      <c r="I2365" t="s">
        <v>1080</v>
      </c>
      <c r="J2365">
        <v>6.0000000000000002E-6</v>
      </c>
      <c r="K2365" t="s">
        <v>1086</v>
      </c>
      <c r="L2365" t="s">
        <v>1086</v>
      </c>
      <c r="M2365" t="s">
        <v>1086</v>
      </c>
      <c r="N2365">
        <v>0.25</v>
      </c>
      <c r="O2365" t="str">
        <f>B2365 &amp; E2365 &amp; D2365</f>
        <v>22AST-33Working</v>
      </c>
      <c r="P2365">
        <v>1.6304347826087E-8</v>
      </c>
      <c r="Q2365">
        <v>39090003</v>
      </c>
    </row>
    <row r="2366" spans="1:17" x14ac:dyDescent="0.25">
      <c r="A2366">
        <v>2701011</v>
      </c>
      <c r="B2366">
        <v>22</v>
      </c>
      <c r="D2366" t="s">
        <v>1296</v>
      </c>
      <c r="E2366" t="s">
        <v>1548</v>
      </c>
      <c r="F2366" t="s">
        <v>1158</v>
      </c>
      <c r="G2366" t="s">
        <v>1159</v>
      </c>
      <c r="H2366">
        <v>2.3E-5</v>
      </c>
      <c r="I2366" t="s">
        <v>1080</v>
      </c>
      <c r="J2366">
        <v>2.3E-5</v>
      </c>
      <c r="K2366" t="s">
        <v>1086</v>
      </c>
      <c r="L2366" t="s">
        <v>1086</v>
      </c>
      <c r="M2366" t="s">
        <v>1086</v>
      </c>
      <c r="N2366">
        <v>0.25</v>
      </c>
      <c r="O2366" t="str">
        <f>B2366 &amp; E2366 &amp; D2366</f>
        <v>22AST-35Breathing</v>
      </c>
      <c r="P2366">
        <v>6.2499999999999997E-8</v>
      </c>
      <c r="Q2366">
        <v>39090004</v>
      </c>
    </row>
    <row r="2367" spans="1:17" x14ac:dyDescent="0.25">
      <c r="A2367">
        <v>2701011</v>
      </c>
      <c r="B2367">
        <v>22</v>
      </c>
      <c r="D2367" t="s">
        <v>1297</v>
      </c>
      <c r="E2367" t="s">
        <v>1548</v>
      </c>
      <c r="F2367" t="s">
        <v>1158</v>
      </c>
      <c r="G2367" t="s">
        <v>1159</v>
      </c>
      <c r="H2367">
        <v>0</v>
      </c>
      <c r="I2367" t="s">
        <v>1080</v>
      </c>
      <c r="J2367">
        <v>0</v>
      </c>
      <c r="K2367" t="s">
        <v>1086</v>
      </c>
      <c r="L2367" t="s">
        <v>1086</v>
      </c>
      <c r="M2367" t="s">
        <v>1086</v>
      </c>
      <c r="N2367">
        <v>0.25</v>
      </c>
      <c r="O2367" t="str">
        <f>B2367 &amp; E2367 &amp; D2367</f>
        <v>22AST-35Working</v>
      </c>
      <c r="P2367">
        <v>0</v>
      </c>
      <c r="Q2367">
        <v>39090003</v>
      </c>
    </row>
    <row r="2368" spans="1:17" x14ac:dyDescent="0.25">
      <c r="A2368">
        <v>2701011</v>
      </c>
      <c r="B2368">
        <v>22</v>
      </c>
      <c r="D2368" t="s">
        <v>1296</v>
      </c>
      <c r="E2368" t="s">
        <v>1549</v>
      </c>
      <c r="F2368" t="s">
        <v>1158</v>
      </c>
      <c r="G2368" t="s">
        <v>1159</v>
      </c>
      <c r="H2368">
        <v>4.1E-5</v>
      </c>
      <c r="I2368" t="s">
        <v>1080</v>
      </c>
      <c r="J2368">
        <v>4.1E-5</v>
      </c>
      <c r="K2368" t="s">
        <v>1086</v>
      </c>
      <c r="L2368" t="s">
        <v>1086</v>
      </c>
      <c r="M2368" t="s">
        <v>1086</v>
      </c>
      <c r="N2368">
        <v>0.25</v>
      </c>
      <c r="O2368" t="str">
        <f>B2368 &amp; E2368 &amp; D2368</f>
        <v>22AST-36Breathing</v>
      </c>
      <c r="P2368">
        <v>1.11413043478261E-7</v>
      </c>
      <c r="Q2368">
        <v>39090004</v>
      </c>
    </row>
    <row r="2369" spans="1:17" x14ac:dyDescent="0.25">
      <c r="A2369">
        <v>2701011</v>
      </c>
      <c r="B2369">
        <v>22</v>
      </c>
      <c r="D2369" t="s">
        <v>1297</v>
      </c>
      <c r="E2369" t="s">
        <v>1549</v>
      </c>
      <c r="F2369" t="s">
        <v>1158</v>
      </c>
      <c r="G2369" t="s">
        <v>1159</v>
      </c>
      <c r="H2369">
        <v>0</v>
      </c>
      <c r="I2369" t="s">
        <v>1080</v>
      </c>
      <c r="J2369">
        <v>0</v>
      </c>
      <c r="K2369" t="s">
        <v>1086</v>
      </c>
      <c r="L2369" t="s">
        <v>1086</v>
      </c>
      <c r="M2369" t="s">
        <v>1086</v>
      </c>
      <c r="N2369">
        <v>0.25</v>
      </c>
      <c r="O2369" t="str">
        <f>B2369 &amp; E2369 &amp; D2369</f>
        <v>22AST-36Working</v>
      </c>
      <c r="P2369">
        <v>0</v>
      </c>
      <c r="Q2369">
        <v>39090003</v>
      </c>
    </row>
    <row r="2370" spans="1:17" x14ac:dyDescent="0.25">
      <c r="A2370">
        <v>2701011</v>
      </c>
      <c r="B2370">
        <v>22</v>
      </c>
      <c r="D2370" t="s">
        <v>1296</v>
      </c>
      <c r="E2370" t="s">
        <v>1550</v>
      </c>
      <c r="F2370" t="s">
        <v>1158</v>
      </c>
      <c r="G2370" t="s">
        <v>1159</v>
      </c>
      <c r="H2370">
        <v>2.3E-5</v>
      </c>
      <c r="I2370" t="s">
        <v>1080</v>
      </c>
      <c r="J2370">
        <v>2.3E-5</v>
      </c>
      <c r="K2370" t="s">
        <v>1086</v>
      </c>
      <c r="L2370" t="s">
        <v>1086</v>
      </c>
      <c r="M2370" t="s">
        <v>1086</v>
      </c>
      <c r="N2370">
        <v>0.25</v>
      </c>
      <c r="O2370" t="str">
        <f>B2370 &amp; E2370 &amp; D2370</f>
        <v>22AST-45Breathing</v>
      </c>
      <c r="P2370">
        <v>6.2499999999999997E-8</v>
      </c>
      <c r="Q2370">
        <v>39090004</v>
      </c>
    </row>
    <row r="2371" spans="1:17" x14ac:dyDescent="0.25">
      <c r="A2371">
        <v>2701011</v>
      </c>
      <c r="B2371">
        <v>22</v>
      </c>
      <c r="D2371" t="s">
        <v>1297</v>
      </c>
      <c r="E2371" t="s">
        <v>1550</v>
      </c>
      <c r="F2371" t="s">
        <v>1158</v>
      </c>
      <c r="G2371" t="s">
        <v>1159</v>
      </c>
      <c r="H2371">
        <v>0</v>
      </c>
      <c r="I2371" t="s">
        <v>1080</v>
      </c>
      <c r="J2371">
        <v>0</v>
      </c>
      <c r="K2371" t="s">
        <v>1086</v>
      </c>
      <c r="L2371" t="s">
        <v>1086</v>
      </c>
      <c r="M2371" t="s">
        <v>1086</v>
      </c>
      <c r="N2371">
        <v>0.25</v>
      </c>
      <c r="O2371" t="str">
        <f>B2371 &amp; E2371 &amp; D2371</f>
        <v>22AST-45Working</v>
      </c>
      <c r="P2371">
        <v>0</v>
      </c>
      <c r="Q2371">
        <v>39090003</v>
      </c>
    </row>
    <row r="2372" spans="1:17" x14ac:dyDescent="0.25">
      <c r="A2372">
        <v>2701011</v>
      </c>
      <c r="B2372">
        <v>22</v>
      </c>
      <c r="D2372" t="s">
        <v>1296</v>
      </c>
      <c r="E2372" t="s">
        <v>1551</v>
      </c>
      <c r="F2372" t="s">
        <v>1158</v>
      </c>
      <c r="G2372" t="s">
        <v>1159</v>
      </c>
      <c r="H2372">
        <v>7.4600000000000003E-4</v>
      </c>
      <c r="I2372" t="s">
        <v>1080</v>
      </c>
      <c r="J2372">
        <v>7.4600000000000003E-4</v>
      </c>
      <c r="K2372" t="s">
        <v>1086</v>
      </c>
      <c r="L2372" t="s">
        <v>1086</v>
      </c>
      <c r="M2372" t="s">
        <v>1086</v>
      </c>
      <c r="N2372">
        <v>0.25</v>
      </c>
      <c r="O2372" t="str">
        <f>B2372 &amp; E2372 &amp; D2372</f>
        <v>22AST-48Breathing</v>
      </c>
      <c r="P2372">
        <v>2.0271739130434799E-6</v>
      </c>
      <c r="Q2372">
        <v>39090004</v>
      </c>
    </row>
    <row r="2373" spans="1:17" x14ac:dyDescent="0.25">
      <c r="A2373">
        <v>2701011</v>
      </c>
      <c r="B2373">
        <v>22</v>
      </c>
      <c r="D2373" t="s">
        <v>1297</v>
      </c>
      <c r="E2373" t="s">
        <v>1551</v>
      </c>
      <c r="F2373" t="s">
        <v>1158</v>
      </c>
      <c r="G2373" t="s">
        <v>1159</v>
      </c>
      <c r="H2373">
        <v>0</v>
      </c>
      <c r="I2373" t="s">
        <v>1080</v>
      </c>
      <c r="J2373">
        <v>0</v>
      </c>
      <c r="K2373" t="s">
        <v>1086</v>
      </c>
      <c r="L2373" t="s">
        <v>1086</v>
      </c>
      <c r="M2373" t="s">
        <v>1086</v>
      </c>
      <c r="N2373">
        <v>0.25</v>
      </c>
      <c r="O2373" t="str">
        <f>B2373 &amp; E2373 &amp; D2373</f>
        <v>22AST-48Working</v>
      </c>
      <c r="P2373">
        <v>0</v>
      </c>
      <c r="Q2373">
        <v>39090003</v>
      </c>
    </row>
    <row r="2374" spans="1:17" x14ac:dyDescent="0.25">
      <c r="A2374">
        <v>2701011</v>
      </c>
      <c r="B2374">
        <v>22</v>
      </c>
      <c r="D2374" t="s">
        <v>1296</v>
      </c>
      <c r="E2374" t="s">
        <v>1552</v>
      </c>
      <c r="F2374" t="s">
        <v>1158</v>
      </c>
      <c r="G2374" t="s">
        <v>1159</v>
      </c>
      <c r="H2374">
        <v>7.4600000000000003E-4</v>
      </c>
      <c r="I2374" t="s">
        <v>1080</v>
      </c>
      <c r="J2374">
        <v>7.4600000000000003E-4</v>
      </c>
      <c r="K2374" t="s">
        <v>1086</v>
      </c>
      <c r="L2374" t="s">
        <v>1086</v>
      </c>
      <c r="M2374" t="s">
        <v>1086</v>
      </c>
      <c r="N2374">
        <v>0.25</v>
      </c>
      <c r="O2374" t="str">
        <f>B2374 &amp; E2374 &amp; D2374</f>
        <v>22AST-49Breathing</v>
      </c>
      <c r="P2374">
        <v>2.0271739130434799E-6</v>
      </c>
      <c r="Q2374">
        <v>39090004</v>
      </c>
    </row>
    <row r="2375" spans="1:17" x14ac:dyDescent="0.25">
      <c r="A2375">
        <v>2701011</v>
      </c>
      <c r="B2375">
        <v>22</v>
      </c>
      <c r="D2375" t="s">
        <v>1297</v>
      </c>
      <c r="E2375" t="s">
        <v>1552</v>
      </c>
      <c r="F2375" t="s">
        <v>1158</v>
      </c>
      <c r="G2375" t="s">
        <v>1159</v>
      </c>
      <c r="H2375">
        <v>0</v>
      </c>
      <c r="I2375" t="s">
        <v>1080</v>
      </c>
      <c r="J2375">
        <v>0</v>
      </c>
      <c r="K2375" t="s">
        <v>1086</v>
      </c>
      <c r="L2375" t="s">
        <v>1086</v>
      </c>
      <c r="M2375" t="s">
        <v>1086</v>
      </c>
      <c r="N2375">
        <v>0.25</v>
      </c>
      <c r="O2375" t="str">
        <f>B2375 &amp; E2375 &amp; D2375</f>
        <v>22AST-49Working</v>
      </c>
      <c r="P2375">
        <v>0</v>
      </c>
      <c r="Q2375">
        <v>39090003</v>
      </c>
    </row>
    <row r="2376" spans="1:17" x14ac:dyDescent="0.25">
      <c r="A2376">
        <v>2701011</v>
      </c>
      <c r="B2376">
        <v>22</v>
      </c>
      <c r="D2376" t="s">
        <v>1296</v>
      </c>
      <c r="E2376" t="s">
        <v>1553</v>
      </c>
      <c r="F2376" t="s">
        <v>1158</v>
      </c>
      <c r="G2376" t="s">
        <v>1159</v>
      </c>
      <c r="H2376">
        <v>5.3200000000000003E-4</v>
      </c>
      <c r="I2376" t="s">
        <v>1080</v>
      </c>
      <c r="J2376">
        <v>5.3200000000000003E-4</v>
      </c>
      <c r="K2376" t="s">
        <v>1086</v>
      </c>
      <c r="L2376" t="s">
        <v>1086</v>
      </c>
      <c r="M2376" t="s">
        <v>1086</v>
      </c>
      <c r="N2376">
        <v>0.25</v>
      </c>
      <c r="O2376" t="str">
        <f>B2376 &amp; E2376 &amp; D2376</f>
        <v>22AST-51Breathing</v>
      </c>
      <c r="P2376">
        <v>1.4456521739130399E-6</v>
      </c>
      <c r="Q2376">
        <v>39090004</v>
      </c>
    </row>
    <row r="2377" spans="1:17" x14ac:dyDescent="0.25">
      <c r="A2377">
        <v>2701011</v>
      </c>
      <c r="B2377">
        <v>22</v>
      </c>
      <c r="D2377" t="s">
        <v>1297</v>
      </c>
      <c r="E2377" t="s">
        <v>1553</v>
      </c>
      <c r="F2377" t="s">
        <v>1158</v>
      </c>
      <c r="G2377" t="s">
        <v>1159</v>
      </c>
      <c r="H2377">
        <v>0</v>
      </c>
      <c r="I2377" t="s">
        <v>1080</v>
      </c>
      <c r="J2377">
        <v>0</v>
      </c>
      <c r="K2377" t="s">
        <v>1086</v>
      </c>
      <c r="L2377" t="s">
        <v>1086</v>
      </c>
      <c r="M2377" t="s">
        <v>1086</v>
      </c>
      <c r="N2377">
        <v>0.25</v>
      </c>
      <c r="O2377" t="str">
        <f>B2377 &amp; E2377 &amp; D2377</f>
        <v>22AST-51Working</v>
      </c>
      <c r="P2377">
        <v>0</v>
      </c>
      <c r="Q2377">
        <v>39090003</v>
      </c>
    </row>
    <row r="2378" spans="1:17" x14ac:dyDescent="0.25">
      <c r="A2378">
        <v>2701011</v>
      </c>
      <c r="B2378">
        <v>22</v>
      </c>
      <c r="D2378" t="s">
        <v>1296</v>
      </c>
      <c r="E2378" t="s">
        <v>1305</v>
      </c>
      <c r="F2378" t="s">
        <v>1158</v>
      </c>
      <c r="G2378" t="s">
        <v>1159</v>
      </c>
      <c r="H2378">
        <v>4.1E-5</v>
      </c>
      <c r="I2378" t="s">
        <v>1080</v>
      </c>
      <c r="J2378">
        <v>4.1E-5</v>
      </c>
      <c r="K2378" t="s">
        <v>1086</v>
      </c>
      <c r="L2378" t="s">
        <v>1086</v>
      </c>
      <c r="M2378" t="s">
        <v>1086</v>
      </c>
      <c r="N2378">
        <v>0.25</v>
      </c>
      <c r="O2378" t="str">
        <f>B2378 &amp; E2378 &amp; D2378</f>
        <v>22AST-8Breathing</v>
      </c>
      <c r="P2378">
        <v>1.11413043478261E-7</v>
      </c>
      <c r="Q2378">
        <v>39090004</v>
      </c>
    </row>
    <row r="2379" spans="1:17" x14ac:dyDescent="0.25">
      <c r="A2379">
        <v>2701011</v>
      </c>
      <c r="B2379">
        <v>22</v>
      </c>
      <c r="D2379" t="s">
        <v>1297</v>
      </c>
      <c r="E2379" t="s">
        <v>1305</v>
      </c>
      <c r="F2379" t="s">
        <v>1158</v>
      </c>
      <c r="G2379" t="s">
        <v>1159</v>
      </c>
      <c r="H2379">
        <v>0</v>
      </c>
      <c r="I2379" t="s">
        <v>1080</v>
      </c>
      <c r="J2379">
        <v>0</v>
      </c>
      <c r="K2379" t="s">
        <v>1086</v>
      </c>
      <c r="L2379" t="s">
        <v>1086</v>
      </c>
      <c r="M2379" t="s">
        <v>1086</v>
      </c>
      <c r="N2379">
        <v>0.25</v>
      </c>
      <c r="O2379" t="str">
        <f>B2379 &amp; E2379 &amp; D2379</f>
        <v>22AST-8Working</v>
      </c>
      <c r="P2379">
        <v>0</v>
      </c>
      <c r="Q2379">
        <v>39090003</v>
      </c>
    </row>
    <row r="2380" spans="1:17" x14ac:dyDescent="0.25">
      <c r="A2380">
        <v>2701011</v>
      </c>
      <c r="B2380">
        <v>22</v>
      </c>
      <c r="D2380" t="s">
        <v>1554</v>
      </c>
      <c r="E2380" t="s">
        <v>1555</v>
      </c>
      <c r="F2380" t="s">
        <v>1158</v>
      </c>
      <c r="G2380" t="s">
        <v>1159</v>
      </c>
      <c r="H2380">
        <v>1.2523</v>
      </c>
      <c r="I2380" t="s">
        <v>1080</v>
      </c>
      <c r="J2380">
        <v>1.2523</v>
      </c>
      <c r="K2380" t="s">
        <v>1086</v>
      </c>
      <c r="L2380" t="s">
        <v>1086</v>
      </c>
      <c r="M2380" t="s">
        <v>1086</v>
      </c>
      <c r="N2380">
        <v>0.25</v>
      </c>
      <c r="O2380" t="str">
        <f>B2380 &amp; E2380 &amp; D2380</f>
        <v>22ChemicalsChem-EP</v>
      </c>
      <c r="P2380">
        <v>3.4029891304347801E-3</v>
      </c>
      <c r="Q2380">
        <v>40799999</v>
      </c>
    </row>
    <row r="2381" spans="1:17" x14ac:dyDescent="0.25">
      <c r="A2381">
        <v>2701011</v>
      </c>
      <c r="B2381">
        <v>22</v>
      </c>
      <c r="D2381" t="s">
        <v>78</v>
      </c>
      <c r="E2381" t="s">
        <v>588</v>
      </c>
      <c r="F2381" t="s">
        <v>1158</v>
      </c>
      <c r="G2381" t="s">
        <v>1159</v>
      </c>
      <c r="H2381">
        <v>2.1367500000000001E-2</v>
      </c>
      <c r="I2381" t="s">
        <v>1080</v>
      </c>
      <c r="J2381">
        <v>2.1367500000000001E-2</v>
      </c>
      <c r="K2381" t="s">
        <v>1160</v>
      </c>
      <c r="L2381" t="s">
        <v>1082</v>
      </c>
      <c r="M2381" t="s">
        <v>1088</v>
      </c>
      <c r="N2381">
        <v>0</v>
      </c>
      <c r="O2381" t="str">
        <f>B2381 &amp; E2381 &amp; D2381</f>
        <v>22CU-181</v>
      </c>
      <c r="P2381">
        <v>0</v>
      </c>
      <c r="Q2381">
        <v>10200603</v>
      </c>
    </row>
    <row r="2382" spans="1:17" x14ac:dyDescent="0.25">
      <c r="A2382">
        <v>2701011</v>
      </c>
      <c r="B2382">
        <v>22</v>
      </c>
      <c r="D2382" t="s">
        <v>78</v>
      </c>
      <c r="E2382" t="s">
        <v>588</v>
      </c>
      <c r="F2382" t="s">
        <v>80</v>
      </c>
      <c r="G2382" t="s">
        <v>81</v>
      </c>
      <c r="H2382">
        <v>0.288578</v>
      </c>
      <c r="I2382" t="s">
        <v>1080</v>
      </c>
      <c r="J2382">
        <v>0.288578</v>
      </c>
      <c r="K2382" t="s">
        <v>1556</v>
      </c>
      <c r="L2382" t="s">
        <v>1082</v>
      </c>
      <c r="M2382" t="s">
        <v>1088</v>
      </c>
      <c r="N2382">
        <v>0</v>
      </c>
      <c r="O2382" t="str">
        <f>B2382 &amp; E2382 &amp; D2382</f>
        <v>22CU-181</v>
      </c>
      <c r="P2382">
        <v>0</v>
      </c>
      <c r="Q2382">
        <v>10200603</v>
      </c>
    </row>
    <row r="2383" spans="1:17" x14ac:dyDescent="0.25">
      <c r="A2383">
        <v>2701011</v>
      </c>
      <c r="B2383">
        <v>22</v>
      </c>
      <c r="D2383" t="s">
        <v>78</v>
      </c>
      <c r="E2383" t="s">
        <v>588</v>
      </c>
      <c r="F2383" t="s">
        <v>1155</v>
      </c>
      <c r="G2383" t="s">
        <v>1156</v>
      </c>
      <c r="H2383">
        <v>0.14662</v>
      </c>
      <c r="I2383" t="s">
        <v>1080</v>
      </c>
      <c r="J2383">
        <v>0.14662</v>
      </c>
      <c r="K2383" t="s">
        <v>1557</v>
      </c>
      <c r="L2383" t="s">
        <v>1082</v>
      </c>
      <c r="M2383" t="s">
        <v>1088</v>
      </c>
      <c r="N2383">
        <v>0</v>
      </c>
      <c r="O2383" t="str">
        <f>B2383 &amp; E2383 &amp; D2383</f>
        <v>22CU-181</v>
      </c>
      <c r="P2383">
        <v>0</v>
      </c>
      <c r="Q2383">
        <v>10200603</v>
      </c>
    </row>
    <row r="2384" spans="1:17" x14ac:dyDescent="0.25">
      <c r="A2384">
        <v>2701011</v>
      </c>
      <c r="B2384">
        <v>22</v>
      </c>
      <c r="D2384" t="s">
        <v>78</v>
      </c>
      <c r="E2384" t="s">
        <v>12</v>
      </c>
      <c r="F2384" t="s">
        <v>1155</v>
      </c>
      <c r="G2384" t="s">
        <v>1156</v>
      </c>
      <c r="H2384">
        <v>2.147E-2</v>
      </c>
      <c r="I2384" t="s">
        <v>1080</v>
      </c>
      <c r="J2384">
        <v>2.147E-2</v>
      </c>
      <c r="K2384" t="s">
        <v>1558</v>
      </c>
      <c r="L2384" t="s">
        <v>1082</v>
      </c>
      <c r="M2384" t="s">
        <v>1088</v>
      </c>
      <c r="N2384">
        <v>0</v>
      </c>
      <c r="O2384" t="str">
        <f>B2384 &amp; E2384 &amp; D2384</f>
        <v>22CU-191</v>
      </c>
      <c r="P2384">
        <v>0</v>
      </c>
      <c r="Q2384">
        <v>10300602</v>
      </c>
    </row>
    <row r="2385" spans="1:17" x14ac:dyDescent="0.25">
      <c r="A2385">
        <v>2701011</v>
      </c>
      <c r="B2385">
        <v>22</v>
      </c>
      <c r="D2385" t="s">
        <v>78</v>
      </c>
      <c r="E2385" t="s">
        <v>12</v>
      </c>
      <c r="F2385" t="s">
        <v>1158</v>
      </c>
      <c r="G2385" t="s">
        <v>1159</v>
      </c>
      <c r="H2385">
        <v>9.6543000000000004E-2</v>
      </c>
      <c r="I2385" t="s">
        <v>1080</v>
      </c>
      <c r="J2385">
        <v>9.6543000000000004E-2</v>
      </c>
      <c r="K2385" t="s">
        <v>1379</v>
      </c>
      <c r="L2385" t="s">
        <v>1082</v>
      </c>
      <c r="M2385" t="s">
        <v>1088</v>
      </c>
      <c r="N2385">
        <v>0</v>
      </c>
      <c r="O2385" t="str">
        <f>B2385 &amp; E2385 &amp; D2385</f>
        <v>22CU-191</v>
      </c>
      <c r="P2385">
        <v>0</v>
      </c>
      <c r="Q2385">
        <v>10300602</v>
      </c>
    </row>
    <row r="2386" spans="1:17" x14ac:dyDescent="0.25">
      <c r="A2386">
        <v>2701011</v>
      </c>
      <c r="B2386">
        <v>22</v>
      </c>
      <c r="D2386" t="s">
        <v>78</v>
      </c>
      <c r="E2386" t="s">
        <v>13</v>
      </c>
      <c r="F2386" t="s">
        <v>1155</v>
      </c>
      <c r="G2386" t="s">
        <v>1156</v>
      </c>
      <c r="H2386">
        <v>3.5865000000000001E-2</v>
      </c>
      <c r="I2386" t="s">
        <v>1080</v>
      </c>
      <c r="J2386">
        <v>3.5865000000000001E-2</v>
      </c>
      <c r="K2386" t="s">
        <v>1559</v>
      </c>
      <c r="L2386" t="s">
        <v>1082</v>
      </c>
      <c r="M2386" t="s">
        <v>1088</v>
      </c>
      <c r="N2386">
        <v>0.28000000000000003</v>
      </c>
      <c r="O2386" t="str">
        <f>B2386 &amp; E2386 &amp; D2386</f>
        <v>22CU-201</v>
      </c>
      <c r="P2386">
        <v>1.09154347826087E-4</v>
      </c>
      <c r="Q2386">
        <v>10300602</v>
      </c>
    </row>
    <row r="2387" spans="1:17" x14ac:dyDescent="0.25">
      <c r="A2387">
        <v>2701011</v>
      </c>
      <c r="B2387">
        <v>22</v>
      </c>
      <c r="D2387" t="s">
        <v>78</v>
      </c>
      <c r="E2387" t="s">
        <v>13</v>
      </c>
      <c r="F2387" t="s">
        <v>1158</v>
      </c>
      <c r="G2387" t="s">
        <v>1159</v>
      </c>
      <c r="H2387">
        <v>0.13418099999999999</v>
      </c>
      <c r="I2387" t="s">
        <v>1080</v>
      </c>
      <c r="J2387">
        <v>0.13418099999999999</v>
      </c>
      <c r="K2387" t="s">
        <v>1379</v>
      </c>
      <c r="L2387" t="s">
        <v>1082</v>
      </c>
      <c r="M2387" t="s">
        <v>1088</v>
      </c>
      <c r="N2387">
        <v>0.28000000000000003</v>
      </c>
      <c r="O2387" t="str">
        <f>B2387 &amp; E2387 &amp; D2387</f>
        <v>22CU-201</v>
      </c>
      <c r="P2387">
        <v>4.0837695652173899E-4</v>
      </c>
      <c r="Q2387">
        <v>10300602</v>
      </c>
    </row>
    <row r="2388" spans="1:17" x14ac:dyDescent="0.25">
      <c r="A2388">
        <v>2701011</v>
      </c>
      <c r="B2388">
        <v>22</v>
      </c>
      <c r="D2388" t="s">
        <v>78</v>
      </c>
      <c r="E2388" t="s">
        <v>14</v>
      </c>
      <c r="F2388" t="s">
        <v>1155</v>
      </c>
      <c r="G2388" t="s">
        <v>1156</v>
      </c>
      <c r="H2388">
        <v>0.15418699999999999</v>
      </c>
      <c r="I2388" t="s">
        <v>1080</v>
      </c>
      <c r="J2388">
        <v>0.15418699999999999</v>
      </c>
      <c r="K2388" t="s">
        <v>1560</v>
      </c>
      <c r="L2388" t="s">
        <v>1082</v>
      </c>
      <c r="M2388" t="s">
        <v>1088</v>
      </c>
      <c r="N2388">
        <v>0.22</v>
      </c>
      <c r="O2388" t="str">
        <f>B2388 &amp; E2388 &amp; D2388</f>
        <v>22CU-211</v>
      </c>
      <c r="P2388">
        <v>3.6870804347826101E-4</v>
      </c>
      <c r="Q2388">
        <v>10300602</v>
      </c>
    </row>
    <row r="2389" spans="1:17" x14ac:dyDescent="0.25">
      <c r="A2389">
        <v>2701011</v>
      </c>
      <c r="B2389">
        <v>22</v>
      </c>
      <c r="D2389" t="s">
        <v>78</v>
      </c>
      <c r="E2389" t="s">
        <v>14</v>
      </c>
      <c r="F2389" t="s">
        <v>1158</v>
      </c>
      <c r="G2389" t="s">
        <v>1159</v>
      </c>
      <c r="H2389">
        <v>0.159299</v>
      </c>
      <c r="I2389" t="s">
        <v>1080</v>
      </c>
      <c r="J2389">
        <v>0.159299</v>
      </c>
      <c r="K2389" t="s">
        <v>1379</v>
      </c>
      <c r="L2389" t="s">
        <v>1082</v>
      </c>
      <c r="M2389" t="s">
        <v>1088</v>
      </c>
      <c r="N2389">
        <v>0.22</v>
      </c>
      <c r="O2389" t="str">
        <f>B2389 &amp; E2389 &amp; D2389</f>
        <v>22CU-211</v>
      </c>
      <c r="P2389">
        <v>3.8093239130434798E-4</v>
      </c>
      <c r="Q2389">
        <v>10300602</v>
      </c>
    </row>
    <row r="2390" spans="1:17" x14ac:dyDescent="0.25">
      <c r="A2390">
        <v>2701011</v>
      </c>
      <c r="B2390">
        <v>22</v>
      </c>
      <c r="D2390" t="s">
        <v>78</v>
      </c>
      <c r="E2390" t="s">
        <v>15</v>
      </c>
      <c r="F2390" t="s">
        <v>1155</v>
      </c>
      <c r="G2390" t="s">
        <v>1156</v>
      </c>
      <c r="H2390">
        <v>1.8870000000000001E-2</v>
      </c>
      <c r="I2390" t="s">
        <v>1080</v>
      </c>
      <c r="J2390">
        <v>1.8870000000000001E-2</v>
      </c>
      <c r="K2390" t="s">
        <v>1561</v>
      </c>
      <c r="L2390" t="s">
        <v>1082</v>
      </c>
      <c r="M2390" t="s">
        <v>1088</v>
      </c>
      <c r="N2390">
        <v>0</v>
      </c>
      <c r="O2390" t="str">
        <f>B2390 &amp; E2390 &amp; D2390</f>
        <v>22CU-221</v>
      </c>
      <c r="P2390">
        <v>0</v>
      </c>
      <c r="Q2390">
        <v>10300602</v>
      </c>
    </row>
    <row r="2391" spans="1:17" x14ac:dyDescent="0.25">
      <c r="A2391">
        <v>2701011</v>
      </c>
      <c r="B2391">
        <v>22</v>
      </c>
      <c r="D2391" t="s">
        <v>78</v>
      </c>
      <c r="E2391" t="s">
        <v>15</v>
      </c>
      <c r="F2391" t="s">
        <v>1158</v>
      </c>
      <c r="G2391" t="s">
        <v>1159</v>
      </c>
      <c r="H2391">
        <v>0.109319</v>
      </c>
      <c r="I2391" t="s">
        <v>1080</v>
      </c>
      <c r="J2391">
        <v>0.109319</v>
      </c>
      <c r="K2391" t="s">
        <v>1379</v>
      </c>
      <c r="L2391" t="s">
        <v>1082</v>
      </c>
      <c r="M2391" t="s">
        <v>1088</v>
      </c>
      <c r="N2391">
        <v>0</v>
      </c>
      <c r="O2391" t="str">
        <f>B2391 &amp; E2391 &amp; D2391</f>
        <v>22CU-221</v>
      </c>
      <c r="P2391">
        <v>0</v>
      </c>
      <c r="Q2391">
        <v>10300602</v>
      </c>
    </row>
    <row r="2392" spans="1:17" x14ac:dyDescent="0.25">
      <c r="A2392">
        <v>2701011</v>
      </c>
      <c r="B2392">
        <v>22</v>
      </c>
      <c r="D2392" t="s">
        <v>78</v>
      </c>
      <c r="E2392" t="s">
        <v>16</v>
      </c>
      <c r="F2392" t="s">
        <v>1155</v>
      </c>
      <c r="G2392" t="s">
        <v>1156</v>
      </c>
      <c r="H2392">
        <v>0.16592100000000001</v>
      </c>
      <c r="I2392" t="s">
        <v>1080</v>
      </c>
      <c r="J2392">
        <v>0.16592100000000001</v>
      </c>
      <c r="K2392" t="s">
        <v>1562</v>
      </c>
      <c r="L2392" t="s">
        <v>1082</v>
      </c>
      <c r="M2392" t="s">
        <v>1088</v>
      </c>
      <c r="N2392">
        <v>0.08</v>
      </c>
      <c r="O2392" t="str">
        <f>B2392 &amp; E2392 &amp; D2392</f>
        <v>22CU-231</v>
      </c>
      <c r="P2392">
        <v>1.4427913043478299E-4</v>
      </c>
      <c r="Q2392">
        <v>10300602</v>
      </c>
    </row>
    <row r="2393" spans="1:17" x14ac:dyDescent="0.25">
      <c r="A2393">
        <v>2701011</v>
      </c>
      <c r="B2393">
        <v>22</v>
      </c>
      <c r="D2393" t="s">
        <v>78</v>
      </c>
      <c r="E2393" t="s">
        <v>16</v>
      </c>
      <c r="F2393" t="s">
        <v>1158</v>
      </c>
      <c r="G2393" t="s">
        <v>1159</v>
      </c>
      <c r="H2393">
        <v>0.183702</v>
      </c>
      <c r="I2393" t="s">
        <v>1080</v>
      </c>
      <c r="J2393">
        <v>0.183702</v>
      </c>
      <c r="K2393" t="s">
        <v>1379</v>
      </c>
      <c r="L2393" t="s">
        <v>1082</v>
      </c>
      <c r="M2393" t="s">
        <v>1088</v>
      </c>
      <c r="N2393">
        <v>0.08</v>
      </c>
      <c r="O2393" t="str">
        <f>B2393 &amp; E2393 &amp; D2393</f>
        <v>22CU-231</v>
      </c>
      <c r="P2393">
        <v>1.5974086956521699E-4</v>
      </c>
      <c r="Q2393">
        <v>10300602</v>
      </c>
    </row>
    <row r="2394" spans="1:17" x14ac:dyDescent="0.25">
      <c r="A2394">
        <v>2701011</v>
      </c>
      <c r="B2394">
        <v>22</v>
      </c>
      <c r="D2394" t="s">
        <v>88</v>
      </c>
      <c r="E2394" t="s">
        <v>589</v>
      </c>
      <c r="F2394" t="s">
        <v>1158</v>
      </c>
      <c r="G2394" t="s">
        <v>1159</v>
      </c>
      <c r="H2394">
        <v>4.2727700000000004E-3</v>
      </c>
      <c r="I2394" t="s">
        <v>1080</v>
      </c>
      <c r="J2394">
        <v>4.2727700000000004E-3</v>
      </c>
      <c r="K2394" t="s">
        <v>1227</v>
      </c>
      <c r="L2394" t="s">
        <v>1082</v>
      </c>
      <c r="M2394" t="s">
        <v>1085</v>
      </c>
      <c r="N2394">
        <v>0.15</v>
      </c>
      <c r="O2394" t="str">
        <f>B2394 &amp; E2394 &amp; D2394</f>
        <v>22EG-18 (New HSci Lib)Diesel EG</v>
      </c>
      <c r="P2394">
        <v>6.9664728260869602E-6</v>
      </c>
      <c r="Q2394">
        <v>20100102</v>
      </c>
    </row>
    <row r="2395" spans="1:17" x14ac:dyDescent="0.25">
      <c r="A2395">
        <v>2701011</v>
      </c>
      <c r="B2395">
        <v>22</v>
      </c>
      <c r="D2395" t="s">
        <v>88</v>
      </c>
      <c r="E2395" t="s">
        <v>589</v>
      </c>
      <c r="F2395" t="s">
        <v>80</v>
      </c>
      <c r="G2395" t="s">
        <v>81</v>
      </c>
      <c r="H2395">
        <v>5.27713E-2</v>
      </c>
      <c r="I2395" t="s">
        <v>1080</v>
      </c>
      <c r="J2395">
        <v>5.27713E-2</v>
      </c>
      <c r="K2395" t="s">
        <v>1169</v>
      </c>
      <c r="L2395" t="s">
        <v>1082</v>
      </c>
      <c r="M2395" t="s">
        <v>1085</v>
      </c>
      <c r="N2395">
        <v>0.15</v>
      </c>
      <c r="O2395" t="str">
        <f>B2395 &amp; E2395 &amp; D2395</f>
        <v>22EG-18 (New HSci Lib)Diesel EG</v>
      </c>
      <c r="P2395">
        <v>8.6040163043478305E-5</v>
      </c>
      <c r="Q2395">
        <v>20100102</v>
      </c>
    </row>
    <row r="2396" spans="1:17" x14ac:dyDescent="0.25">
      <c r="A2396">
        <v>2701011</v>
      </c>
      <c r="B2396">
        <v>22</v>
      </c>
      <c r="D2396" t="s">
        <v>88</v>
      </c>
      <c r="E2396" t="s">
        <v>589</v>
      </c>
      <c r="F2396" t="s">
        <v>1155</v>
      </c>
      <c r="G2396" t="s">
        <v>1156</v>
      </c>
      <c r="H2396">
        <v>1.13714E-2</v>
      </c>
      <c r="I2396" t="s">
        <v>1080</v>
      </c>
      <c r="J2396">
        <v>1.13714E-2</v>
      </c>
      <c r="K2396" t="s">
        <v>1168</v>
      </c>
      <c r="L2396" t="s">
        <v>1082</v>
      </c>
      <c r="M2396" t="s">
        <v>1085</v>
      </c>
      <c r="N2396">
        <v>0.15</v>
      </c>
      <c r="O2396" t="str">
        <f>B2396 &amp; E2396 &amp; D2396</f>
        <v>22EG-18 (New HSci Lib)Diesel EG</v>
      </c>
      <c r="P2396">
        <v>1.8540326086956501E-5</v>
      </c>
      <c r="Q2396">
        <v>20100102</v>
      </c>
    </row>
    <row r="2397" spans="1:17" x14ac:dyDescent="0.25">
      <c r="A2397">
        <v>2701011</v>
      </c>
      <c r="B2397">
        <v>22</v>
      </c>
      <c r="D2397" t="s">
        <v>88</v>
      </c>
      <c r="E2397" t="s">
        <v>590</v>
      </c>
      <c r="F2397" t="s">
        <v>1158</v>
      </c>
      <c r="G2397" t="s">
        <v>1159</v>
      </c>
      <c r="H2397">
        <v>2.7242299999999998E-3</v>
      </c>
      <c r="I2397" t="s">
        <v>1080</v>
      </c>
      <c r="J2397">
        <v>2.7242299999999998E-3</v>
      </c>
      <c r="K2397" t="s">
        <v>1227</v>
      </c>
      <c r="L2397" t="s">
        <v>1082</v>
      </c>
      <c r="M2397" t="s">
        <v>1085</v>
      </c>
      <c r="N2397">
        <v>0.35</v>
      </c>
      <c r="O2397" t="str">
        <f>B2397 &amp; E2397 &amp; D2397</f>
        <v>22EG-2 (Bethune)Diesel EG</v>
      </c>
      <c r="P2397">
        <v>1.0363918478260899E-5</v>
      </c>
      <c r="Q2397">
        <v>20100102</v>
      </c>
    </row>
    <row r="2398" spans="1:17" x14ac:dyDescent="0.25">
      <c r="A2398">
        <v>2701011</v>
      </c>
      <c r="B2398">
        <v>22</v>
      </c>
      <c r="D2398" t="s">
        <v>88</v>
      </c>
      <c r="E2398" t="s">
        <v>590</v>
      </c>
      <c r="F2398" t="s">
        <v>80</v>
      </c>
      <c r="G2398" t="s">
        <v>81</v>
      </c>
      <c r="H2398">
        <v>3.3645899999999999E-2</v>
      </c>
      <c r="I2398" t="s">
        <v>1080</v>
      </c>
      <c r="J2398">
        <v>3.3645899999999999E-2</v>
      </c>
      <c r="K2398" t="s">
        <v>1169</v>
      </c>
      <c r="L2398" t="s">
        <v>1082</v>
      </c>
      <c r="M2398" t="s">
        <v>1085</v>
      </c>
      <c r="N2398">
        <v>0.35</v>
      </c>
      <c r="O2398" t="str">
        <f>B2398 &amp; E2398 &amp; D2398</f>
        <v>22EG-2 (Bethune)Diesel EG</v>
      </c>
      <c r="P2398">
        <v>1.28000706521739E-4</v>
      </c>
      <c r="Q2398">
        <v>20100102</v>
      </c>
    </row>
    <row r="2399" spans="1:17" x14ac:dyDescent="0.25">
      <c r="A2399">
        <v>2701011</v>
      </c>
      <c r="B2399">
        <v>22</v>
      </c>
      <c r="D2399" t="s">
        <v>88</v>
      </c>
      <c r="E2399" t="s">
        <v>590</v>
      </c>
      <c r="F2399" t="s">
        <v>1155</v>
      </c>
      <c r="G2399" t="s">
        <v>1156</v>
      </c>
      <c r="H2399">
        <v>7.2501400000000004E-3</v>
      </c>
      <c r="I2399" t="s">
        <v>1080</v>
      </c>
      <c r="J2399">
        <v>7.2501400000000004E-3</v>
      </c>
      <c r="K2399" t="s">
        <v>1168</v>
      </c>
      <c r="L2399" t="s">
        <v>1082</v>
      </c>
      <c r="M2399" t="s">
        <v>1085</v>
      </c>
      <c r="N2399">
        <v>0.35</v>
      </c>
      <c r="O2399" t="str">
        <f>B2399 &amp; E2399 &amp; D2399</f>
        <v>22EG-2 (Bethune)Diesel EG</v>
      </c>
      <c r="P2399">
        <v>2.75820543478261E-5</v>
      </c>
      <c r="Q2399">
        <v>20100102</v>
      </c>
    </row>
    <row r="2400" spans="1:17" x14ac:dyDescent="0.25">
      <c r="A2400">
        <v>2701011</v>
      </c>
      <c r="B2400">
        <v>22</v>
      </c>
      <c r="D2400" t="s">
        <v>88</v>
      </c>
      <c r="E2400" t="s">
        <v>591</v>
      </c>
      <c r="F2400" t="s">
        <v>1158</v>
      </c>
      <c r="G2400" t="s">
        <v>1159</v>
      </c>
      <c r="H2400">
        <v>1.4337099999999999E-3</v>
      </c>
      <c r="I2400" t="s">
        <v>1080</v>
      </c>
      <c r="J2400">
        <v>1.4337099999999999E-3</v>
      </c>
      <c r="K2400" t="s">
        <v>1227</v>
      </c>
      <c r="L2400" t="s">
        <v>1082</v>
      </c>
      <c r="M2400" t="s">
        <v>1085</v>
      </c>
      <c r="N2400">
        <v>0.21</v>
      </c>
      <c r="O2400" t="str">
        <f>B2400 &amp; E2400 &amp; D2400</f>
        <v>22EG-23 (WHUR)Diesel EG</v>
      </c>
      <c r="P2400">
        <v>3.2725989130434799E-6</v>
      </c>
      <c r="Q2400">
        <v>20100102</v>
      </c>
    </row>
    <row r="2401" spans="1:17" x14ac:dyDescent="0.25">
      <c r="A2401">
        <v>2701011</v>
      </c>
      <c r="B2401">
        <v>22</v>
      </c>
      <c r="D2401" t="s">
        <v>88</v>
      </c>
      <c r="E2401" t="s">
        <v>591</v>
      </c>
      <c r="F2401" t="s">
        <v>80</v>
      </c>
      <c r="G2401" t="s">
        <v>81</v>
      </c>
      <c r="H2401">
        <v>1.7707199999999999E-2</v>
      </c>
      <c r="I2401" t="s">
        <v>1080</v>
      </c>
      <c r="J2401">
        <v>1.7707199999999999E-2</v>
      </c>
      <c r="K2401" t="s">
        <v>1169</v>
      </c>
      <c r="L2401" t="s">
        <v>1082</v>
      </c>
      <c r="M2401" t="s">
        <v>1085</v>
      </c>
      <c r="N2401">
        <v>0.21</v>
      </c>
      <c r="O2401" t="str">
        <f>B2401 &amp; E2401 &amp; D2401</f>
        <v>22EG-23 (WHUR)Diesel EG</v>
      </c>
      <c r="P2401">
        <v>4.0418608695652203E-5</v>
      </c>
      <c r="Q2401">
        <v>20100102</v>
      </c>
    </row>
    <row r="2402" spans="1:17" x14ac:dyDescent="0.25">
      <c r="A2402">
        <v>2701011</v>
      </c>
      <c r="B2402">
        <v>22</v>
      </c>
      <c r="D2402" t="s">
        <v>88</v>
      </c>
      <c r="E2402" t="s">
        <v>591</v>
      </c>
      <c r="F2402" t="s">
        <v>1155</v>
      </c>
      <c r="G2402" t="s">
        <v>1156</v>
      </c>
      <c r="H2402">
        <v>3.81562E-3</v>
      </c>
      <c r="I2402" t="s">
        <v>1080</v>
      </c>
      <c r="J2402">
        <v>3.81562E-3</v>
      </c>
      <c r="K2402" t="s">
        <v>1168</v>
      </c>
      <c r="L2402" t="s">
        <v>1082</v>
      </c>
      <c r="M2402" t="s">
        <v>1085</v>
      </c>
      <c r="N2402">
        <v>0.21</v>
      </c>
      <c r="O2402" t="str">
        <f>B2402 &amp; E2402 &amp; D2402</f>
        <v>22EG-23 (WHUR)Diesel EG</v>
      </c>
      <c r="P2402">
        <v>8.7095673913043495E-6</v>
      </c>
      <c r="Q2402">
        <v>20100102</v>
      </c>
    </row>
    <row r="2403" spans="1:17" x14ac:dyDescent="0.25">
      <c r="A2403">
        <v>2701011</v>
      </c>
      <c r="B2403">
        <v>22</v>
      </c>
      <c r="D2403" t="s">
        <v>88</v>
      </c>
      <c r="E2403" t="s">
        <v>592</v>
      </c>
      <c r="F2403" t="s">
        <v>1158</v>
      </c>
      <c r="G2403" t="s">
        <v>1159</v>
      </c>
      <c r="H2403">
        <v>1.6942500000000001E-4</v>
      </c>
      <c r="I2403" t="s">
        <v>1080</v>
      </c>
      <c r="J2403">
        <v>1.6942500000000001E-4</v>
      </c>
      <c r="K2403" t="s">
        <v>1227</v>
      </c>
      <c r="L2403" t="s">
        <v>1082</v>
      </c>
      <c r="M2403" t="s">
        <v>1085</v>
      </c>
      <c r="N2403">
        <v>0.19</v>
      </c>
      <c r="O2403" t="str">
        <f>B2403 &amp; E2403 &amp; D2403</f>
        <v>22EG-29 (HUSC #1)Diesel EG</v>
      </c>
      <c r="P2403">
        <v>3.4989945652173901E-7</v>
      </c>
      <c r="Q2403">
        <v>20100102</v>
      </c>
    </row>
    <row r="2404" spans="1:17" x14ac:dyDescent="0.25">
      <c r="A2404">
        <v>2701011</v>
      </c>
      <c r="B2404">
        <v>22</v>
      </c>
      <c r="D2404" t="s">
        <v>88</v>
      </c>
      <c r="E2404" t="s">
        <v>592</v>
      </c>
      <c r="F2404" t="s">
        <v>80</v>
      </c>
      <c r="G2404" t="s">
        <v>81</v>
      </c>
      <c r="H2404">
        <v>2.0925000000000002E-3</v>
      </c>
      <c r="I2404" t="s">
        <v>1080</v>
      </c>
      <c r="J2404">
        <v>2.0925000000000002E-3</v>
      </c>
      <c r="K2404" t="s">
        <v>1169</v>
      </c>
      <c r="L2404" t="s">
        <v>1082</v>
      </c>
      <c r="M2404" t="s">
        <v>1085</v>
      </c>
      <c r="N2404">
        <v>0.19</v>
      </c>
      <c r="O2404" t="str">
        <f>B2404 &amp; E2404 &amp; D2404</f>
        <v>22EG-29 (HUSC #1)Diesel EG</v>
      </c>
      <c r="P2404">
        <v>4.32146739130435E-6</v>
      </c>
      <c r="Q2404">
        <v>20100102</v>
      </c>
    </row>
    <row r="2405" spans="1:17" x14ac:dyDescent="0.25">
      <c r="A2405">
        <v>2701011</v>
      </c>
      <c r="B2405">
        <v>22</v>
      </c>
      <c r="D2405" t="s">
        <v>88</v>
      </c>
      <c r="E2405" t="s">
        <v>592</v>
      </c>
      <c r="F2405" t="s">
        <v>1155</v>
      </c>
      <c r="G2405" t="s">
        <v>1156</v>
      </c>
      <c r="H2405">
        <v>4.5090000000000001E-4</v>
      </c>
      <c r="I2405" t="s">
        <v>1080</v>
      </c>
      <c r="J2405">
        <v>4.5090000000000001E-4</v>
      </c>
      <c r="K2405" t="s">
        <v>1168</v>
      </c>
      <c r="L2405" t="s">
        <v>1082</v>
      </c>
      <c r="M2405" t="s">
        <v>1085</v>
      </c>
      <c r="N2405">
        <v>0.19</v>
      </c>
      <c r="O2405" t="str">
        <f>B2405 &amp; E2405 &amp; D2405</f>
        <v>22EG-29 (HUSC #1)Diesel EG</v>
      </c>
      <c r="P2405">
        <v>9.3120652173912997E-7</v>
      </c>
      <c r="Q2405">
        <v>20100102</v>
      </c>
    </row>
    <row r="2406" spans="1:17" x14ac:dyDescent="0.25">
      <c r="A2406">
        <v>2701011</v>
      </c>
      <c r="B2406">
        <v>22</v>
      </c>
      <c r="D2406" t="s">
        <v>88</v>
      </c>
      <c r="E2406" t="s">
        <v>593</v>
      </c>
      <c r="F2406" t="s">
        <v>1158</v>
      </c>
      <c r="G2406" t="s">
        <v>1159</v>
      </c>
      <c r="H2406">
        <v>4.81669E-4</v>
      </c>
      <c r="I2406" t="s">
        <v>1080</v>
      </c>
      <c r="J2406">
        <v>4.81669E-4</v>
      </c>
      <c r="K2406" t="s">
        <v>1227</v>
      </c>
      <c r="L2406" t="s">
        <v>1082</v>
      </c>
      <c r="M2406" t="s">
        <v>1085</v>
      </c>
      <c r="N2406">
        <v>0.28999999999999998</v>
      </c>
      <c r="O2406" t="str">
        <f>B2406 &amp; E2406 &amp; D2406</f>
        <v>22EG-30 (HU Middle)Diesel EG</v>
      </c>
      <c r="P2406">
        <v>1.5183044565217399E-6</v>
      </c>
      <c r="Q2406">
        <v>20100102</v>
      </c>
    </row>
    <row r="2407" spans="1:17" x14ac:dyDescent="0.25">
      <c r="A2407">
        <v>2701011</v>
      </c>
      <c r="B2407">
        <v>22</v>
      </c>
      <c r="D2407" t="s">
        <v>88</v>
      </c>
      <c r="E2407" t="s">
        <v>593</v>
      </c>
      <c r="F2407" t="s">
        <v>80</v>
      </c>
      <c r="G2407" t="s">
        <v>81</v>
      </c>
      <c r="H2407">
        <v>5.9489E-3</v>
      </c>
      <c r="I2407" t="s">
        <v>1080</v>
      </c>
      <c r="J2407">
        <v>5.9489E-3</v>
      </c>
      <c r="K2407" t="s">
        <v>1169</v>
      </c>
      <c r="L2407" t="s">
        <v>1082</v>
      </c>
      <c r="M2407" t="s">
        <v>1085</v>
      </c>
      <c r="N2407">
        <v>0.28999999999999998</v>
      </c>
      <c r="O2407" t="str">
        <f>B2407 &amp; E2407 &amp; D2407</f>
        <v>22EG-30 (HU Middle)Diesel EG</v>
      </c>
      <c r="P2407">
        <v>1.8751967391304301E-5</v>
      </c>
      <c r="Q2407">
        <v>20100102</v>
      </c>
    </row>
    <row r="2408" spans="1:17" x14ac:dyDescent="0.25">
      <c r="A2408">
        <v>2701011</v>
      </c>
      <c r="B2408">
        <v>22</v>
      </c>
      <c r="D2408" t="s">
        <v>88</v>
      </c>
      <c r="E2408" t="s">
        <v>593</v>
      </c>
      <c r="F2408" t="s">
        <v>1155</v>
      </c>
      <c r="G2408" t="s">
        <v>1156</v>
      </c>
      <c r="H2408">
        <v>1.2818899999999999E-3</v>
      </c>
      <c r="I2408" t="s">
        <v>1080</v>
      </c>
      <c r="J2408">
        <v>1.2818899999999999E-3</v>
      </c>
      <c r="K2408" t="s">
        <v>1168</v>
      </c>
      <c r="L2408" t="s">
        <v>1082</v>
      </c>
      <c r="M2408" t="s">
        <v>1085</v>
      </c>
      <c r="N2408">
        <v>0.28999999999999998</v>
      </c>
      <c r="O2408" t="str">
        <f>B2408 &amp; E2408 &amp; D2408</f>
        <v>22EG-30 (HU Middle)Diesel EG</v>
      </c>
      <c r="P2408">
        <v>4.0407402173913002E-6</v>
      </c>
      <c r="Q2408">
        <v>20100102</v>
      </c>
    </row>
    <row r="2409" spans="1:17" x14ac:dyDescent="0.25">
      <c r="A2409">
        <v>2701011</v>
      </c>
      <c r="B2409">
        <v>22</v>
      </c>
      <c r="D2409" t="s">
        <v>88</v>
      </c>
      <c r="E2409" t="s">
        <v>594</v>
      </c>
      <c r="F2409" t="s">
        <v>1158</v>
      </c>
      <c r="G2409" t="s">
        <v>1159</v>
      </c>
      <c r="H2409">
        <v>6.3252000000000002E-4</v>
      </c>
      <c r="I2409" t="s">
        <v>1080</v>
      </c>
      <c r="J2409">
        <v>6.3252000000000002E-4</v>
      </c>
      <c r="K2409" t="s">
        <v>1227</v>
      </c>
      <c r="L2409" t="s">
        <v>1082</v>
      </c>
      <c r="M2409" t="s">
        <v>1085</v>
      </c>
      <c r="N2409">
        <v>0.31</v>
      </c>
      <c r="O2409" t="str">
        <f>B2409 &amp; E2409 &amp; D2409</f>
        <v>22EG-31 (C. of Pharm)Diesel EG</v>
      </c>
      <c r="P2409">
        <v>2.1313173913043499E-6</v>
      </c>
      <c r="Q2409">
        <v>20100102</v>
      </c>
    </row>
    <row r="2410" spans="1:17" x14ac:dyDescent="0.25">
      <c r="A2410">
        <v>2701011</v>
      </c>
      <c r="B2410">
        <v>22</v>
      </c>
      <c r="D2410" t="s">
        <v>88</v>
      </c>
      <c r="E2410" t="s">
        <v>594</v>
      </c>
      <c r="F2410" t="s">
        <v>80</v>
      </c>
      <c r="G2410" t="s">
        <v>81</v>
      </c>
      <c r="H2410">
        <v>7.8120000000000004E-3</v>
      </c>
      <c r="I2410" t="s">
        <v>1080</v>
      </c>
      <c r="J2410">
        <v>7.8120000000000004E-3</v>
      </c>
      <c r="K2410" t="s">
        <v>1169</v>
      </c>
      <c r="L2410" t="s">
        <v>1082</v>
      </c>
      <c r="M2410" t="s">
        <v>1085</v>
      </c>
      <c r="N2410">
        <v>0.31</v>
      </c>
      <c r="O2410" t="str">
        <f>B2410 &amp; E2410 &amp; D2410</f>
        <v>22EG-31 (C. of Pharm)Diesel EG</v>
      </c>
      <c r="P2410">
        <v>2.63230434782609E-5</v>
      </c>
      <c r="Q2410">
        <v>20100102</v>
      </c>
    </row>
    <row r="2411" spans="1:17" x14ac:dyDescent="0.25">
      <c r="A2411">
        <v>2701011</v>
      </c>
      <c r="B2411">
        <v>22</v>
      </c>
      <c r="D2411" t="s">
        <v>88</v>
      </c>
      <c r="E2411" t="s">
        <v>594</v>
      </c>
      <c r="F2411" t="s">
        <v>1155</v>
      </c>
      <c r="G2411" t="s">
        <v>1156</v>
      </c>
      <c r="H2411">
        <v>1.6833600000000001E-3</v>
      </c>
      <c r="I2411" t="s">
        <v>1080</v>
      </c>
      <c r="J2411">
        <v>1.6833600000000001E-3</v>
      </c>
      <c r="K2411" t="s">
        <v>1168</v>
      </c>
      <c r="L2411" t="s">
        <v>1082</v>
      </c>
      <c r="M2411" t="s">
        <v>1085</v>
      </c>
      <c r="N2411">
        <v>0.31</v>
      </c>
      <c r="O2411" t="str">
        <f>B2411 &amp; E2411 &amp; D2411</f>
        <v>22EG-31 (C. of Pharm)Diesel EG</v>
      </c>
      <c r="P2411">
        <v>5.6721913043478302E-6</v>
      </c>
      <c r="Q2411">
        <v>20100102</v>
      </c>
    </row>
    <row r="2412" spans="1:17" x14ac:dyDescent="0.25">
      <c r="A2412">
        <v>2701011</v>
      </c>
      <c r="B2412">
        <v>22</v>
      </c>
      <c r="D2412" t="s">
        <v>88</v>
      </c>
      <c r="E2412" t="s">
        <v>595</v>
      </c>
      <c r="F2412" t="s">
        <v>1158</v>
      </c>
      <c r="G2412" t="s">
        <v>1159</v>
      </c>
      <c r="H2412">
        <v>1.5368700000000001E-3</v>
      </c>
      <c r="I2412" t="s">
        <v>1080</v>
      </c>
      <c r="J2412">
        <v>1.5368700000000001E-3</v>
      </c>
      <c r="K2412" t="s">
        <v>1227</v>
      </c>
      <c r="L2412" t="s">
        <v>1082</v>
      </c>
      <c r="M2412" t="s">
        <v>1085</v>
      </c>
      <c r="N2412">
        <v>0.28000000000000003</v>
      </c>
      <c r="O2412" t="str">
        <f>B2412 &amp; E2412 &amp; D2412</f>
        <v>22EG-32 (Wonder Plaza)Diesel EG</v>
      </c>
      <c r="P2412">
        <v>4.6774304347826097E-6</v>
      </c>
      <c r="Q2412">
        <v>20100102</v>
      </c>
    </row>
    <row r="2413" spans="1:17" x14ac:dyDescent="0.25">
      <c r="A2413">
        <v>2701011</v>
      </c>
      <c r="B2413">
        <v>22</v>
      </c>
      <c r="D2413" t="s">
        <v>88</v>
      </c>
      <c r="E2413" t="s">
        <v>595</v>
      </c>
      <c r="F2413" t="s">
        <v>80</v>
      </c>
      <c r="G2413" t="s">
        <v>81</v>
      </c>
      <c r="H2413">
        <v>1.89813E-2</v>
      </c>
      <c r="I2413" t="s">
        <v>1080</v>
      </c>
      <c r="J2413">
        <v>1.89813E-2</v>
      </c>
      <c r="K2413" t="s">
        <v>1169</v>
      </c>
      <c r="L2413" t="s">
        <v>1082</v>
      </c>
      <c r="M2413" t="s">
        <v>1085</v>
      </c>
      <c r="N2413">
        <v>0.28000000000000003</v>
      </c>
      <c r="O2413" t="str">
        <f>B2413 &amp; E2413 &amp; D2413</f>
        <v>22EG-32 (Wonder Plaza)Diesel EG</v>
      </c>
      <c r="P2413">
        <v>5.7769173913043501E-5</v>
      </c>
      <c r="Q2413">
        <v>20100102</v>
      </c>
    </row>
    <row r="2414" spans="1:17" x14ac:dyDescent="0.25">
      <c r="A2414">
        <v>2701011</v>
      </c>
      <c r="B2414">
        <v>22</v>
      </c>
      <c r="D2414" t="s">
        <v>88</v>
      </c>
      <c r="E2414" t="s">
        <v>595</v>
      </c>
      <c r="F2414" t="s">
        <v>1155</v>
      </c>
      <c r="G2414" t="s">
        <v>1156</v>
      </c>
      <c r="H2414">
        <v>4.0901599999999998E-3</v>
      </c>
      <c r="I2414" t="s">
        <v>1080</v>
      </c>
      <c r="J2414">
        <v>4.0901599999999998E-3</v>
      </c>
      <c r="K2414" t="s">
        <v>1168</v>
      </c>
      <c r="L2414" t="s">
        <v>1082</v>
      </c>
      <c r="M2414" t="s">
        <v>1085</v>
      </c>
      <c r="N2414">
        <v>0.28000000000000003</v>
      </c>
      <c r="O2414" t="str">
        <f>B2414 &amp; E2414 &amp; D2414</f>
        <v>22EG-32 (Wonder Plaza)Diesel EG</v>
      </c>
      <c r="P2414">
        <v>1.2448313043478301E-5</v>
      </c>
      <c r="Q2414">
        <v>20100102</v>
      </c>
    </row>
    <row r="2415" spans="1:17" x14ac:dyDescent="0.25">
      <c r="A2415">
        <v>2701011</v>
      </c>
      <c r="B2415">
        <v>22</v>
      </c>
      <c r="D2415" t="s">
        <v>88</v>
      </c>
      <c r="E2415" t="s">
        <v>596</v>
      </c>
      <c r="F2415" t="s">
        <v>1158</v>
      </c>
      <c r="G2415" t="s">
        <v>1159</v>
      </c>
      <c r="H2415">
        <v>1.4633800000000001E-2</v>
      </c>
      <c r="I2415" t="s">
        <v>1080</v>
      </c>
      <c r="J2415">
        <v>1.4633800000000001E-2</v>
      </c>
      <c r="K2415" t="s">
        <v>1227</v>
      </c>
      <c r="L2415" t="s">
        <v>1082</v>
      </c>
      <c r="M2415" t="s">
        <v>1085</v>
      </c>
      <c r="N2415">
        <v>0.26</v>
      </c>
      <c r="O2415" t="str">
        <f>B2415 &amp; E2415 &amp; D2415</f>
        <v>22EG-33 (WHUT)Diesel EG</v>
      </c>
      <c r="P2415">
        <v>4.1356391304347799E-5</v>
      </c>
      <c r="Q2415">
        <v>20100102</v>
      </c>
    </row>
    <row r="2416" spans="1:17" x14ac:dyDescent="0.25">
      <c r="A2416">
        <v>2701011</v>
      </c>
      <c r="B2416">
        <v>22</v>
      </c>
      <c r="D2416" t="s">
        <v>88</v>
      </c>
      <c r="E2416" t="s">
        <v>596</v>
      </c>
      <c r="F2416" t="s">
        <v>80</v>
      </c>
      <c r="G2416" t="s">
        <v>81</v>
      </c>
      <c r="H2416">
        <v>0.18073600000000001</v>
      </c>
      <c r="I2416" t="s">
        <v>1080</v>
      </c>
      <c r="J2416">
        <v>0.18073600000000001</v>
      </c>
      <c r="K2416" t="s">
        <v>1169</v>
      </c>
      <c r="L2416" t="s">
        <v>1082</v>
      </c>
      <c r="M2416" t="s">
        <v>1085</v>
      </c>
      <c r="N2416">
        <v>0.26</v>
      </c>
      <c r="O2416" t="str">
        <f>B2416 &amp; E2416 &amp; D2416</f>
        <v>22EG-33 (WHUT)Diesel EG</v>
      </c>
      <c r="P2416">
        <v>5.1077565217391295E-4</v>
      </c>
      <c r="Q2416">
        <v>20100102</v>
      </c>
    </row>
    <row r="2417" spans="1:17" x14ac:dyDescent="0.25">
      <c r="A2417">
        <v>2701011</v>
      </c>
      <c r="B2417">
        <v>22</v>
      </c>
      <c r="D2417" t="s">
        <v>88</v>
      </c>
      <c r="E2417" t="s">
        <v>596</v>
      </c>
      <c r="F2417" t="s">
        <v>1155</v>
      </c>
      <c r="G2417" t="s">
        <v>1156</v>
      </c>
      <c r="H2417">
        <v>3.89457E-2</v>
      </c>
      <c r="I2417" t="s">
        <v>1080</v>
      </c>
      <c r="J2417">
        <v>3.89457E-2</v>
      </c>
      <c r="K2417" t="s">
        <v>1168</v>
      </c>
      <c r="L2417" t="s">
        <v>1082</v>
      </c>
      <c r="M2417" t="s">
        <v>1085</v>
      </c>
      <c r="N2417">
        <v>0.26</v>
      </c>
      <c r="O2417" t="str">
        <f>B2417 &amp; E2417 &amp; D2417</f>
        <v>22EG-33 (WHUT)Diesel EG</v>
      </c>
      <c r="P2417">
        <v>1.1006393478260901E-4</v>
      </c>
      <c r="Q2417">
        <v>20100102</v>
      </c>
    </row>
    <row r="2418" spans="1:17" x14ac:dyDescent="0.25">
      <c r="A2418">
        <v>2701011</v>
      </c>
      <c r="B2418">
        <v>22</v>
      </c>
      <c r="D2418" t="s">
        <v>94</v>
      </c>
      <c r="E2418" t="s">
        <v>597</v>
      </c>
      <c r="F2418" t="s">
        <v>1158</v>
      </c>
      <c r="G2418" t="s">
        <v>1159</v>
      </c>
      <c r="H2418">
        <v>5.4901799999999997E-4</v>
      </c>
      <c r="I2418" t="s">
        <v>1080</v>
      </c>
      <c r="J2418">
        <v>5.4901799999999997E-4</v>
      </c>
      <c r="K2418" t="s">
        <v>1563</v>
      </c>
      <c r="L2418" t="s">
        <v>1082</v>
      </c>
      <c r="M2418" t="s">
        <v>1091</v>
      </c>
      <c r="N2418">
        <v>0.32</v>
      </c>
      <c r="O2418" t="str">
        <f>B2418 &amp; E2418 &amp; D2418</f>
        <v>22EG-34 (HUIRB)Natural Gas EG</v>
      </c>
      <c r="P2418">
        <v>1.90962782608696E-6</v>
      </c>
      <c r="Q2418">
        <v>20100202</v>
      </c>
    </row>
    <row r="2419" spans="1:17" x14ac:dyDescent="0.25">
      <c r="A2419">
        <v>2701011</v>
      </c>
      <c r="B2419">
        <v>22</v>
      </c>
      <c r="D2419" t="s">
        <v>94</v>
      </c>
      <c r="E2419" t="s">
        <v>597</v>
      </c>
      <c r="F2419" t="s">
        <v>80</v>
      </c>
      <c r="G2419" t="s">
        <v>81</v>
      </c>
      <c r="H2419">
        <v>4.2103700000000001E-2</v>
      </c>
      <c r="I2419" t="s">
        <v>1080</v>
      </c>
      <c r="J2419">
        <v>4.2103700000000001E-2</v>
      </c>
      <c r="K2419" t="s">
        <v>1248</v>
      </c>
      <c r="L2419" t="s">
        <v>1082</v>
      </c>
      <c r="M2419" t="s">
        <v>1091</v>
      </c>
      <c r="N2419">
        <v>0.32</v>
      </c>
      <c r="O2419" t="str">
        <f>B2419 &amp; E2419 &amp; D2419</f>
        <v>22EG-34 (HUIRB)Natural Gas EG</v>
      </c>
      <c r="P2419">
        <v>1.4644765217391301E-4</v>
      </c>
      <c r="Q2419">
        <v>20100202</v>
      </c>
    </row>
    <row r="2420" spans="1:17" x14ac:dyDescent="0.25">
      <c r="A2420">
        <v>2701011</v>
      </c>
      <c r="B2420">
        <v>22</v>
      </c>
      <c r="D2420" t="s">
        <v>94</v>
      </c>
      <c r="E2420" t="s">
        <v>597</v>
      </c>
      <c r="F2420" t="s">
        <v>1155</v>
      </c>
      <c r="G2420" t="s">
        <v>1156</v>
      </c>
      <c r="H2420">
        <v>6.8998199999999996E-2</v>
      </c>
      <c r="I2420" t="s">
        <v>1080</v>
      </c>
      <c r="J2420">
        <v>6.8998199999999996E-2</v>
      </c>
      <c r="K2420" t="s">
        <v>1249</v>
      </c>
      <c r="L2420" t="s">
        <v>1082</v>
      </c>
      <c r="M2420" t="s">
        <v>1091</v>
      </c>
      <c r="N2420">
        <v>0.32</v>
      </c>
      <c r="O2420" t="str">
        <f>B2420 &amp; E2420 &amp; D2420</f>
        <v>22EG-34 (HUIRB)Natural Gas EG</v>
      </c>
      <c r="P2420">
        <v>2.39993739130435E-4</v>
      </c>
      <c r="Q2420">
        <v>20100202</v>
      </c>
    </row>
    <row r="2421" spans="1:17" x14ac:dyDescent="0.25">
      <c r="A2421">
        <v>2701011</v>
      </c>
      <c r="B2421">
        <v>22</v>
      </c>
      <c r="D2421" t="s">
        <v>88</v>
      </c>
      <c r="E2421" t="s">
        <v>598</v>
      </c>
      <c r="F2421" t="s">
        <v>1158</v>
      </c>
      <c r="G2421" t="s">
        <v>1159</v>
      </c>
      <c r="H2421">
        <v>3.6282099999999999E-4</v>
      </c>
      <c r="I2421" t="s">
        <v>1080</v>
      </c>
      <c r="J2421">
        <v>3.6282099999999999E-4</v>
      </c>
      <c r="K2421" t="s">
        <v>1227</v>
      </c>
      <c r="L2421" t="s">
        <v>1082</v>
      </c>
      <c r="M2421" t="s">
        <v>1085</v>
      </c>
      <c r="N2421">
        <v>0.17</v>
      </c>
      <c r="O2421" t="str">
        <f>B2421 &amp; E2421 &amp; D2421</f>
        <v>22EG-35 (C. of Med #2)Diesel EG</v>
      </c>
      <c r="P2421">
        <v>6.7043010869565198E-7</v>
      </c>
      <c r="Q2421">
        <v>20100102</v>
      </c>
    </row>
    <row r="2422" spans="1:17" x14ac:dyDescent="0.25">
      <c r="A2422">
        <v>2701011</v>
      </c>
      <c r="B2422">
        <v>22</v>
      </c>
      <c r="D2422" t="s">
        <v>88</v>
      </c>
      <c r="E2422" t="s">
        <v>598</v>
      </c>
      <c r="F2422" t="s">
        <v>80</v>
      </c>
      <c r="G2422" t="s">
        <v>81</v>
      </c>
      <c r="H2422">
        <v>1.8714000000000001E-3</v>
      </c>
      <c r="I2422" t="s">
        <v>1080</v>
      </c>
      <c r="J2422">
        <v>1.8714000000000001E-3</v>
      </c>
      <c r="K2422" t="s">
        <v>1564</v>
      </c>
      <c r="L2422" t="s">
        <v>1089</v>
      </c>
      <c r="M2422" t="s">
        <v>1090</v>
      </c>
      <c r="N2422">
        <v>0.17</v>
      </c>
      <c r="O2422" t="str">
        <f>B2422 &amp; E2422 &amp; D2422</f>
        <v>22EG-35 (C. of Med #2)Diesel EG</v>
      </c>
      <c r="P2422">
        <v>3.4580217391304299E-6</v>
      </c>
      <c r="Q2422">
        <v>20100102</v>
      </c>
    </row>
    <row r="2423" spans="1:17" x14ac:dyDescent="0.25">
      <c r="A2423">
        <v>2701011</v>
      </c>
      <c r="B2423">
        <v>22</v>
      </c>
      <c r="D2423" t="s">
        <v>88</v>
      </c>
      <c r="E2423" t="s">
        <v>598</v>
      </c>
      <c r="F2423" t="s">
        <v>1155</v>
      </c>
      <c r="G2423" t="s">
        <v>1156</v>
      </c>
      <c r="H2423">
        <v>2.1090400000000001E-4</v>
      </c>
      <c r="I2423" t="s">
        <v>1080</v>
      </c>
      <c r="J2423">
        <v>2.1090400000000001E-4</v>
      </c>
      <c r="K2423" t="s">
        <v>1565</v>
      </c>
      <c r="L2423" t="s">
        <v>1089</v>
      </c>
      <c r="M2423" t="s">
        <v>1090</v>
      </c>
      <c r="N2423">
        <v>0.17</v>
      </c>
      <c r="O2423" t="str">
        <f>B2423 &amp; E2423 &amp; D2423</f>
        <v>22EG-35 (C. of Med #2)Diesel EG</v>
      </c>
      <c r="P2423">
        <v>3.8971391304347801E-7</v>
      </c>
      <c r="Q2423">
        <v>20100102</v>
      </c>
    </row>
    <row r="2424" spans="1:17" x14ac:dyDescent="0.25">
      <c r="A2424">
        <v>2701011</v>
      </c>
      <c r="B2424">
        <v>22</v>
      </c>
      <c r="D2424" t="s">
        <v>88</v>
      </c>
      <c r="E2424" t="s">
        <v>599</v>
      </c>
      <c r="F2424" t="s">
        <v>1158</v>
      </c>
      <c r="G2424" t="s">
        <v>1159</v>
      </c>
      <c r="H2424">
        <v>5.1425999999999998E-3</v>
      </c>
      <c r="I2424" t="s">
        <v>1080</v>
      </c>
      <c r="J2424">
        <v>5.1425999999999998E-3</v>
      </c>
      <c r="K2424" t="s">
        <v>1566</v>
      </c>
      <c r="L2424" t="s">
        <v>1089</v>
      </c>
      <c r="M2424" t="s">
        <v>1090</v>
      </c>
      <c r="N2424">
        <v>0.3</v>
      </c>
      <c r="O2424" t="str">
        <f>B2424 &amp; E2424 &amp; D2424</f>
        <v>22EG-36 (Cramton)Diesel EG</v>
      </c>
      <c r="P2424">
        <v>1.6769347826086999E-5</v>
      </c>
      <c r="Q2424">
        <v>20100102</v>
      </c>
    </row>
    <row r="2425" spans="1:17" x14ac:dyDescent="0.25">
      <c r="A2425">
        <v>2701011</v>
      </c>
      <c r="B2425">
        <v>22</v>
      </c>
      <c r="D2425" t="s">
        <v>88</v>
      </c>
      <c r="E2425" t="s">
        <v>599</v>
      </c>
      <c r="F2425" t="s">
        <v>80</v>
      </c>
      <c r="G2425" t="s">
        <v>81</v>
      </c>
      <c r="H2425">
        <v>1.8543E-2</v>
      </c>
      <c r="I2425" t="s">
        <v>1080</v>
      </c>
      <c r="J2425">
        <v>1.8543E-2</v>
      </c>
      <c r="K2425" t="s">
        <v>1567</v>
      </c>
      <c r="L2425" t="s">
        <v>1089</v>
      </c>
      <c r="M2425" t="s">
        <v>1090</v>
      </c>
      <c r="N2425">
        <v>0.3</v>
      </c>
      <c r="O2425" t="str">
        <f>B2425 &amp; E2425 &amp; D2425</f>
        <v>22EG-36 (Cramton)Diesel EG</v>
      </c>
      <c r="P2425">
        <v>6.0466304347826102E-5</v>
      </c>
      <c r="Q2425">
        <v>20100102</v>
      </c>
    </row>
    <row r="2426" spans="1:17" x14ac:dyDescent="0.25">
      <c r="A2426">
        <v>2701011</v>
      </c>
      <c r="B2426">
        <v>22</v>
      </c>
      <c r="D2426" t="s">
        <v>88</v>
      </c>
      <c r="E2426" t="s">
        <v>599</v>
      </c>
      <c r="F2426" t="s">
        <v>1155</v>
      </c>
      <c r="G2426" t="s">
        <v>1156</v>
      </c>
      <c r="H2426">
        <v>3.85695E-3</v>
      </c>
      <c r="I2426" t="s">
        <v>1080</v>
      </c>
      <c r="J2426">
        <v>3.85695E-3</v>
      </c>
      <c r="K2426" t="s">
        <v>1568</v>
      </c>
      <c r="L2426" t="s">
        <v>1089</v>
      </c>
      <c r="M2426" t="s">
        <v>1090</v>
      </c>
      <c r="N2426">
        <v>0.3</v>
      </c>
      <c r="O2426" t="str">
        <f>B2426 &amp; E2426 &amp; D2426</f>
        <v>22EG-36 (Cramton)Diesel EG</v>
      </c>
      <c r="P2426">
        <v>1.25770108695652E-5</v>
      </c>
      <c r="Q2426">
        <v>20100102</v>
      </c>
    </row>
    <row r="2427" spans="1:17" x14ac:dyDescent="0.25">
      <c r="A2427">
        <v>2701011</v>
      </c>
      <c r="B2427">
        <v>22</v>
      </c>
      <c r="D2427" t="s">
        <v>88</v>
      </c>
      <c r="E2427" t="s">
        <v>600</v>
      </c>
      <c r="F2427" t="s">
        <v>1158</v>
      </c>
      <c r="G2427" t="s">
        <v>1159</v>
      </c>
      <c r="H2427">
        <v>9.4877999999999995E-5</v>
      </c>
      <c r="I2427" t="s">
        <v>1080</v>
      </c>
      <c r="J2427">
        <v>9.4877999999999995E-5</v>
      </c>
      <c r="K2427" t="s">
        <v>1227</v>
      </c>
      <c r="L2427" t="s">
        <v>1082</v>
      </c>
      <c r="M2427" t="s">
        <v>1085</v>
      </c>
      <c r="N2427">
        <v>0.43</v>
      </c>
      <c r="O2427" t="str">
        <f>B2427 &amp; E2427 &amp; D2427</f>
        <v>22EG-45 (Med. Arts #2)Diesel EG</v>
      </c>
      <c r="P2427">
        <v>4.4345152173912998E-7</v>
      </c>
      <c r="Q2427">
        <v>20100102</v>
      </c>
    </row>
    <row r="2428" spans="1:17" x14ac:dyDescent="0.25">
      <c r="A2428">
        <v>2701011</v>
      </c>
      <c r="B2428">
        <v>22</v>
      </c>
      <c r="D2428" t="s">
        <v>88</v>
      </c>
      <c r="E2428" t="s">
        <v>600</v>
      </c>
      <c r="F2428" t="s">
        <v>80</v>
      </c>
      <c r="G2428" t="s">
        <v>81</v>
      </c>
      <c r="H2428">
        <v>1.1718E-3</v>
      </c>
      <c r="I2428" t="s">
        <v>1080</v>
      </c>
      <c r="J2428">
        <v>1.1718E-3</v>
      </c>
      <c r="K2428" t="s">
        <v>1169</v>
      </c>
      <c r="L2428" t="s">
        <v>1082</v>
      </c>
      <c r="M2428" t="s">
        <v>1085</v>
      </c>
      <c r="N2428">
        <v>0.43</v>
      </c>
      <c r="O2428" t="str">
        <f>B2428 &amp; E2428 &amp; D2428</f>
        <v>22EG-45 (Med. Arts #2)Diesel EG</v>
      </c>
      <c r="P2428">
        <v>5.4768913043478297E-6</v>
      </c>
      <c r="Q2428">
        <v>20100102</v>
      </c>
    </row>
    <row r="2429" spans="1:17" x14ac:dyDescent="0.25">
      <c r="A2429">
        <v>2701011</v>
      </c>
      <c r="B2429">
        <v>22</v>
      </c>
      <c r="D2429" t="s">
        <v>88</v>
      </c>
      <c r="E2429" t="s">
        <v>600</v>
      </c>
      <c r="F2429" t="s">
        <v>1155</v>
      </c>
      <c r="G2429" t="s">
        <v>1156</v>
      </c>
      <c r="H2429">
        <v>2.5250400000000002E-4</v>
      </c>
      <c r="I2429" t="s">
        <v>1080</v>
      </c>
      <c r="J2429">
        <v>2.5250400000000002E-4</v>
      </c>
      <c r="K2429" t="s">
        <v>1168</v>
      </c>
      <c r="L2429" t="s">
        <v>1082</v>
      </c>
      <c r="M2429" t="s">
        <v>1085</v>
      </c>
      <c r="N2429">
        <v>0.43</v>
      </c>
      <c r="O2429" t="str">
        <f>B2429 &amp; E2429 &amp; D2429</f>
        <v>22EG-45 (Med. Arts #2)Diesel EG</v>
      </c>
      <c r="P2429">
        <v>1.18018173913043E-6</v>
      </c>
      <c r="Q2429">
        <v>20100102</v>
      </c>
    </row>
    <row r="2430" spans="1:17" x14ac:dyDescent="0.25">
      <c r="A2430">
        <v>2701011</v>
      </c>
      <c r="B2430">
        <v>22</v>
      </c>
      <c r="D2430" t="s">
        <v>88</v>
      </c>
      <c r="E2430" t="s">
        <v>601</v>
      </c>
      <c r="F2430" t="s">
        <v>1158</v>
      </c>
      <c r="G2430" t="s">
        <v>1159</v>
      </c>
      <c r="H2430">
        <v>3.1287200000000001E-4</v>
      </c>
      <c r="I2430" t="s">
        <v>1080</v>
      </c>
      <c r="J2430">
        <v>3.1287200000000001E-4</v>
      </c>
      <c r="K2430" t="s">
        <v>1227</v>
      </c>
      <c r="L2430" t="s">
        <v>1082</v>
      </c>
      <c r="M2430" t="s">
        <v>1085</v>
      </c>
      <c r="N2430">
        <v>0</v>
      </c>
      <c r="O2430" t="str">
        <f>B2430 &amp; E2430 &amp; D2430</f>
        <v>22EG-8 (C. of Med. #1)Diesel EG</v>
      </c>
      <c r="P2430">
        <v>0</v>
      </c>
      <c r="Q2430">
        <v>20100102</v>
      </c>
    </row>
    <row r="2431" spans="1:17" x14ac:dyDescent="0.25">
      <c r="A2431">
        <v>2701011</v>
      </c>
      <c r="B2431">
        <v>22</v>
      </c>
      <c r="D2431" t="s">
        <v>88</v>
      </c>
      <c r="E2431" t="s">
        <v>601</v>
      </c>
      <c r="F2431" t="s">
        <v>80</v>
      </c>
      <c r="G2431" t="s">
        <v>81</v>
      </c>
      <c r="H2431">
        <v>3.8641499999999998E-3</v>
      </c>
      <c r="I2431" t="s">
        <v>1080</v>
      </c>
      <c r="J2431">
        <v>3.8641499999999998E-3</v>
      </c>
      <c r="K2431" t="s">
        <v>1169</v>
      </c>
      <c r="L2431" t="s">
        <v>1082</v>
      </c>
      <c r="M2431" t="s">
        <v>1085</v>
      </c>
      <c r="N2431">
        <v>0</v>
      </c>
      <c r="O2431" t="str">
        <f>B2431 &amp; E2431 &amp; D2431</f>
        <v>22EG-8 (C. of Med. #1)Diesel EG</v>
      </c>
      <c r="P2431">
        <v>0</v>
      </c>
      <c r="Q2431">
        <v>20100102</v>
      </c>
    </row>
    <row r="2432" spans="1:17" x14ac:dyDescent="0.25">
      <c r="A2432">
        <v>2701011</v>
      </c>
      <c r="B2432">
        <v>22</v>
      </c>
      <c r="D2432" t="s">
        <v>88</v>
      </c>
      <c r="E2432" t="s">
        <v>601</v>
      </c>
      <c r="F2432" t="s">
        <v>1155</v>
      </c>
      <c r="G2432" t="s">
        <v>1156</v>
      </c>
      <c r="H2432">
        <v>8.3266199999999996E-4</v>
      </c>
      <c r="I2432" t="s">
        <v>1080</v>
      </c>
      <c r="J2432">
        <v>8.3266199999999996E-4</v>
      </c>
      <c r="K2432" t="s">
        <v>1168</v>
      </c>
      <c r="L2432" t="s">
        <v>1082</v>
      </c>
      <c r="M2432" t="s">
        <v>1085</v>
      </c>
      <c r="N2432">
        <v>0</v>
      </c>
      <c r="O2432" t="str">
        <f>B2432 &amp; E2432 &amp; D2432</f>
        <v>22EG-8 (C. of Med. #1)Diesel EG</v>
      </c>
      <c r="P2432">
        <v>0</v>
      </c>
      <c r="Q2432">
        <v>20100102</v>
      </c>
    </row>
    <row r="2433" spans="1:17" x14ac:dyDescent="0.25">
      <c r="A2433">
        <v>2701011</v>
      </c>
      <c r="B2433">
        <v>22</v>
      </c>
      <c r="D2433" t="s">
        <v>78</v>
      </c>
      <c r="E2433" t="s">
        <v>602</v>
      </c>
      <c r="F2433" t="s">
        <v>1158</v>
      </c>
      <c r="G2433" t="s">
        <v>1159</v>
      </c>
      <c r="H2433">
        <v>1.6362499999999999E-2</v>
      </c>
      <c r="I2433" t="s">
        <v>1080</v>
      </c>
      <c r="J2433">
        <v>1.6362499999999999E-2</v>
      </c>
      <c r="K2433" t="s">
        <v>1160</v>
      </c>
      <c r="L2433" t="s">
        <v>1082</v>
      </c>
      <c r="M2433" t="s">
        <v>1088</v>
      </c>
      <c r="N2433">
        <v>0.25</v>
      </c>
      <c r="O2433" t="str">
        <f>B2433 &amp; E2433 &amp; D2433</f>
        <v>22Insignificant Source1</v>
      </c>
      <c r="P2433">
        <v>4.4463315217391297E-5</v>
      </c>
      <c r="Q2433">
        <v>10200603</v>
      </c>
    </row>
    <row r="2434" spans="1:17" x14ac:dyDescent="0.25">
      <c r="A2434">
        <v>2701011</v>
      </c>
      <c r="B2434">
        <v>22</v>
      </c>
      <c r="D2434" t="s">
        <v>78</v>
      </c>
      <c r="E2434" t="s">
        <v>602</v>
      </c>
      <c r="F2434" t="s">
        <v>80</v>
      </c>
      <c r="G2434" t="s">
        <v>81</v>
      </c>
      <c r="H2434">
        <v>0.29749999999999999</v>
      </c>
      <c r="I2434" t="s">
        <v>1080</v>
      </c>
      <c r="J2434">
        <v>0.29749999999999999</v>
      </c>
      <c r="K2434" t="s">
        <v>1081</v>
      </c>
      <c r="L2434" t="s">
        <v>1082</v>
      </c>
      <c r="M2434" t="s">
        <v>1088</v>
      </c>
      <c r="N2434">
        <v>0.25</v>
      </c>
      <c r="O2434" t="str">
        <f>B2434 &amp; E2434 &amp; D2434</f>
        <v>22Insignificant Source1</v>
      </c>
      <c r="P2434">
        <v>8.0842391304347802E-4</v>
      </c>
      <c r="Q2434">
        <v>10200603</v>
      </c>
    </row>
    <row r="2435" spans="1:17" x14ac:dyDescent="0.25">
      <c r="A2435">
        <v>2701011</v>
      </c>
      <c r="B2435">
        <v>22</v>
      </c>
      <c r="D2435" t="s">
        <v>78</v>
      </c>
      <c r="E2435" t="s">
        <v>602</v>
      </c>
      <c r="F2435" t="s">
        <v>1155</v>
      </c>
      <c r="G2435" t="s">
        <v>1156</v>
      </c>
      <c r="H2435">
        <v>0.24990000000000001</v>
      </c>
      <c r="I2435" t="s">
        <v>1080</v>
      </c>
      <c r="J2435">
        <v>0.24990000000000001</v>
      </c>
      <c r="K2435" t="s">
        <v>1157</v>
      </c>
      <c r="L2435" t="s">
        <v>1082</v>
      </c>
      <c r="M2435" t="s">
        <v>1088</v>
      </c>
      <c r="N2435">
        <v>0.25</v>
      </c>
      <c r="O2435" t="str">
        <f>B2435 &amp; E2435 &amp; D2435</f>
        <v>22Insignificant Source1</v>
      </c>
      <c r="P2435">
        <v>6.7907608695652198E-4</v>
      </c>
      <c r="Q2435">
        <v>10200603</v>
      </c>
    </row>
    <row r="2436" spans="1:17" x14ac:dyDescent="0.25">
      <c r="A2436">
        <v>2701011</v>
      </c>
      <c r="B2436">
        <v>22</v>
      </c>
      <c r="D2436" t="s">
        <v>1297</v>
      </c>
      <c r="E2436" t="s">
        <v>1222</v>
      </c>
      <c r="F2436" t="s">
        <v>1158</v>
      </c>
      <c r="G2436" t="s">
        <v>1159</v>
      </c>
      <c r="H2436">
        <v>0</v>
      </c>
      <c r="I2436" t="s">
        <v>1080</v>
      </c>
      <c r="J2436">
        <v>0</v>
      </c>
      <c r="K2436" t="s">
        <v>1086</v>
      </c>
      <c r="L2436" t="s">
        <v>1086</v>
      </c>
      <c r="M2436" t="s">
        <v>1086</v>
      </c>
      <c r="N2436">
        <v>0.25</v>
      </c>
      <c r="O2436" t="str">
        <f>B2436 &amp; E2436 &amp; D2436</f>
        <v>22UST-1Working</v>
      </c>
      <c r="P2436">
        <v>0</v>
      </c>
      <c r="Q2436">
        <v>39090003</v>
      </c>
    </row>
    <row r="2437" spans="1:17" x14ac:dyDescent="0.25">
      <c r="A2437">
        <v>2701011</v>
      </c>
      <c r="B2437">
        <v>22</v>
      </c>
      <c r="D2437" t="s">
        <v>1296</v>
      </c>
      <c r="E2437" t="s">
        <v>1223</v>
      </c>
      <c r="F2437" t="s">
        <v>1158</v>
      </c>
      <c r="G2437" t="s">
        <v>1159</v>
      </c>
      <c r="H2437">
        <v>0</v>
      </c>
      <c r="I2437" t="s">
        <v>1080</v>
      </c>
      <c r="J2437">
        <v>0</v>
      </c>
      <c r="K2437" t="s">
        <v>1086</v>
      </c>
      <c r="L2437" t="s">
        <v>1086</v>
      </c>
      <c r="M2437" t="s">
        <v>1086</v>
      </c>
      <c r="N2437">
        <v>0.25</v>
      </c>
      <c r="O2437" t="str">
        <f>B2437 &amp; E2437 &amp; D2437</f>
        <v>22UST-2Breathing</v>
      </c>
      <c r="P2437">
        <v>0</v>
      </c>
      <c r="Q2437">
        <v>39090004</v>
      </c>
    </row>
    <row r="2438" spans="1:17" x14ac:dyDescent="0.25">
      <c r="A2438">
        <v>2701011</v>
      </c>
      <c r="B2438">
        <v>22</v>
      </c>
      <c r="D2438" t="s">
        <v>1297</v>
      </c>
      <c r="E2438" t="s">
        <v>1223</v>
      </c>
      <c r="F2438" t="s">
        <v>1158</v>
      </c>
      <c r="G2438" t="s">
        <v>1159</v>
      </c>
      <c r="H2438">
        <v>0.1</v>
      </c>
      <c r="I2438" t="s">
        <v>1080</v>
      </c>
      <c r="J2438">
        <v>0.1</v>
      </c>
      <c r="K2438" t="s">
        <v>1086</v>
      </c>
      <c r="L2438" t="s">
        <v>1086</v>
      </c>
      <c r="M2438" t="s">
        <v>1086</v>
      </c>
      <c r="N2438">
        <v>0.25</v>
      </c>
      <c r="O2438" t="str">
        <f>B2438 &amp; E2438 &amp; D2438</f>
        <v>22UST-2Working</v>
      </c>
      <c r="P2438">
        <v>2.7173913043478299E-4</v>
      </c>
      <c r="Q2438">
        <v>39090003</v>
      </c>
    </row>
    <row r="2439" spans="1:17" x14ac:dyDescent="0.25">
      <c r="A2439">
        <v>2701011</v>
      </c>
      <c r="B2439">
        <v>22</v>
      </c>
      <c r="D2439" t="s">
        <v>1296</v>
      </c>
      <c r="E2439" t="s">
        <v>1224</v>
      </c>
      <c r="F2439" t="s">
        <v>1158</v>
      </c>
      <c r="G2439" t="s">
        <v>1159</v>
      </c>
      <c r="H2439">
        <v>0</v>
      </c>
      <c r="I2439" t="s">
        <v>1080</v>
      </c>
      <c r="J2439">
        <v>0</v>
      </c>
      <c r="K2439" t="s">
        <v>1086</v>
      </c>
      <c r="L2439" t="s">
        <v>1086</v>
      </c>
      <c r="M2439" t="s">
        <v>1086</v>
      </c>
      <c r="N2439">
        <v>0.25</v>
      </c>
      <c r="O2439" t="str">
        <f>B2439 &amp; E2439 &amp; D2439</f>
        <v>22UST-3Breathing</v>
      </c>
      <c r="P2439">
        <v>0</v>
      </c>
      <c r="Q2439">
        <v>39090004</v>
      </c>
    </row>
    <row r="2440" spans="1:17" x14ac:dyDescent="0.25">
      <c r="A2440">
        <v>2701011</v>
      </c>
      <c r="B2440">
        <v>22</v>
      </c>
      <c r="D2440" t="s">
        <v>1297</v>
      </c>
      <c r="E2440" t="s">
        <v>1224</v>
      </c>
      <c r="F2440" t="s">
        <v>1158</v>
      </c>
      <c r="G2440" t="s">
        <v>1159</v>
      </c>
      <c r="H2440">
        <v>0</v>
      </c>
      <c r="I2440" t="s">
        <v>1080</v>
      </c>
      <c r="J2440">
        <v>0</v>
      </c>
      <c r="K2440" t="s">
        <v>1086</v>
      </c>
      <c r="L2440" t="s">
        <v>1086</v>
      </c>
      <c r="M2440" t="s">
        <v>1086</v>
      </c>
      <c r="N2440">
        <v>0.25</v>
      </c>
      <c r="O2440" t="str">
        <f>B2440 &amp; E2440 &amp; D2440</f>
        <v>22UST-3Working</v>
      </c>
      <c r="P2440">
        <v>0</v>
      </c>
      <c r="Q2440">
        <v>39090003</v>
      </c>
    </row>
    <row r="2441" spans="1:17" x14ac:dyDescent="0.25">
      <c r="A2441">
        <v>2701011</v>
      </c>
      <c r="B2441">
        <v>22</v>
      </c>
      <c r="D2441" t="s">
        <v>603</v>
      </c>
      <c r="E2441" t="s">
        <v>604</v>
      </c>
      <c r="F2441" t="s">
        <v>1158</v>
      </c>
      <c r="G2441" t="s">
        <v>1159</v>
      </c>
      <c r="H2441">
        <v>2.0000000000000001E-4</v>
      </c>
      <c r="I2441" t="s">
        <v>1080</v>
      </c>
      <c r="J2441">
        <v>2.0000000000000001E-4</v>
      </c>
      <c r="K2441" t="s">
        <v>78</v>
      </c>
      <c r="L2441" t="s">
        <v>1082</v>
      </c>
      <c r="M2441" t="s">
        <v>1087</v>
      </c>
      <c r="N2441">
        <v>0</v>
      </c>
      <c r="O2441" t="str">
        <f>B2441 &amp; E2441 &amp; D2441</f>
        <v>22Insig. PropanePropane heater</v>
      </c>
      <c r="P2441">
        <v>0</v>
      </c>
      <c r="Q2441">
        <v>10301002</v>
      </c>
    </row>
    <row r="2442" spans="1:17" x14ac:dyDescent="0.25">
      <c r="A2442">
        <v>2701011</v>
      </c>
      <c r="B2442">
        <v>22</v>
      </c>
      <c r="D2442" t="s">
        <v>603</v>
      </c>
      <c r="E2442" t="s">
        <v>604</v>
      </c>
      <c r="F2442" t="s">
        <v>1155</v>
      </c>
      <c r="G2442" t="s">
        <v>1156</v>
      </c>
      <c r="H2442">
        <v>1.5E-3</v>
      </c>
      <c r="I2442" t="s">
        <v>1080</v>
      </c>
      <c r="J2442">
        <v>1.5E-3</v>
      </c>
      <c r="K2442" t="s">
        <v>1466</v>
      </c>
      <c r="L2442" t="s">
        <v>1082</v>
      </c>
      <c r="M2442" t="s">
        <v>1087</v>
      </c>
      <c r="N2442">
        <v>0</v>
      </c>
      <c r="O2442" t="str">
        <f>B2442 &amp; E2442 &amp; D2442</f>
        <v>22Insig. PropanePropane heater</v>
      </c>
      <c r="P2442">
        <v>0</v>
      </c>
      <c r="Q2442">
        <v>10301002</v>
      </c>
    </row>
    <row r="2443" spans="1:17" x14ac:dyDescent="0.25">
      <c r="A2443">
        <v>2701011</v>
      </c>
      <c r="B2443">
        <v>22</v>
      </c>
      <c r="D2443" t="s">
        <v>603</v>
      </c>
      <c r="E2443" t="s">
        <v>604</v>
      </c>
      <c r="F2443" t="s">
        <v>80</v>
      </c>
      <c r="G2443" t="s">
        <v>81</v>
      </c>
      <c r="H2443">
        <v>2.5999999999999999E-3</v>
      </c>
      <c r="I2443" t="s">
        <v>1080</v>
      </c>
      <c r="J2443">
        <v>2.5999999999999999E-3</v>
      </c>
      <c r="K2443" t="s">
        <v>1467</v>
      </c>
      <c r="L2443" t="s">
        <v>1082</v>
      </c>
      <c r="M2443" t="s">
        <v>1087</v>
      </c>
      <c r="N2443">
        <v>0</v>
      </c>
      <c r="O2443" t="str">
        <f>B2443 &amp; E2443 &amp; D2443</f>
        <v>22Insig. PropanePropane heater</v>
      </c>
      <c r="P2443">
        <v>0</v>
      </c>
      <c r="Q2443">
        <v>10301002</v>
      </c>
    </row>
    <row r="2444" spans="1:17" x14ac:dyDescent="0.25">
      <c r="A2444">
        <v>12631611</v>
      </c>
      <c r="B2444">
        <v>150</v>
      </c>
      <c r="D2444" t="s">
        <v>78</v>
      </c>
      <c r="E2444" t="s">
        <v>78</v>
      </c>
      <c r="F2444" t="s">
        <v>1155</v>
      </c>
      <c r="G2444" t="s">
        <v>1156</v>
      </c>
      <c r="H2444">
        <v>1.39886E-2</v>
      </c>
      <c r="I2444" t="s">
        <v>1080</v>
      </c>
      <c r="J2444">
        <v>1.39886E-2</v>
      </c>
      <c r="K2444" t="s">
        <v>1569</v>
      </c>
      <c r="L2444" t="s">
        <v>1082</v>
      </c>
      <c r="M2444" t="s">
        <v>1088</v>
      </c>
      <c r="N2444">
        <v>0.24399999999999999</v>
      </c>
      <c r="O2444" t="str">
        <f>B2444 &amp; E2444 &amp; D2444</f>
        <v>15011</v>
      </c>
      <c r="P2444">
        <v>3.7100200000000001E-5</v>
      </c>
      <c r="Q2444">
        <v>10300602</v>
      </c>
    </row>
    <row r="2445" spans="1:17" x14ac:dyDescent="0.25">
      <c r="A2445">
        <v>12631611</v>
      </c>
      <c r="B2445">
        <v>150</v>
      </c>
      <c r="D2445" t="s">
        <v>78</v>
      </c>
      <c r="E2445" t="s">
        <v>78</v>
      </c>
      <c r="F2445" t="s">
        <v>80</v>
      </c>
      <c r="G2445" t="s">
        <v>81</v>
      </c>
      <c r="H2445">
        <v>0.53156700000000001</v>
      </c>
      <c r="I2445" t="s">
        <v>1080</v>
      </c>
      <c r="J2445">
        <v>0.53156700000000001</v>
      </c>
      <c r="K2445" t="s">
        <v>1570</v>
      </c>
      <c r="L2445" t="s">
        <v>1082</v>
      </c>
      <c r="M2445" t="s">
        <v>1088</v>
      </c>
      <c r="N2445">
        <v>0.24399999999999999</v>
      </c>
      <c r="O2445" t="str">
        <f>B2445 &amp; E2445 &amp; D2445</f>
        <v>15011</v>
      </c>
      <c r="P2445">
        <v>1.40980813043478E-3</v>
      </c>
      <c r="Q2445">
        <v>10300602</v>
      </c>
    </row>
    <row r="2446" spans="1:17" x14ac:dyDescent="0.25">
      <c r="A2446">
        <v>12631611</v>
      </c>
      <c r="B2446">
        <v>150</v>
      </c>
      <c r="D2446" t="s">
        <v>78</v>
      </c>
      <c r="E2446" t="s">
        <v>78</v>
      </c>
      <c r="F2446" t="s">
        <v>1158</v>
      </c>
      <c r="G2446" t="s">
        <v>1159</v>
      </c>
      <c r="H2446">
        <v>5.4331699999999997E-2</v>
      </c>
      <c r="I2446" t="s">
        <v>1080</v>
      </c>
      <c r="J2446">
        <v>5.4331699999999997E-2</v>
      </c>
      <c r="K2446" t="s">
        <v>1379</v>
      </c>
      <c r="L2446" t="s">
        <v>1082</v>
      </c>
      <c r="M2446" t="s">
        <v>1088</v>
      </c>
      <c r="N2446">
        <v>0.24399999999999999</v>
      </c>
      <c r="O2446" t="str">
        <f>B2446 &amp; E2446 &amp; D2446</f>
        <v>15011</v>
      </c>
      <c r="P2446">
        <v>1.4409711739130399E-4</v>
      </c>
      <c r="Q2446">
        <v>10300602</v>
      </c>
    </row>
    <row r="2447" spans="1:17" x14ac:dyDescent="0.25">
      <c r="A2447">
        <v>12631611</v>
      </c>
      <c r="B2447">
        <v>150</v>
      </c>
      <c r="D2447" t="s">
        <v>83</v>
      </c>
      <c r="E2447" t="s">
        <v>78</v>
      </c>
      <c r="F2447" t="s">
        <v>1155</v>
      </c>
      <c r="G2447" t="s">
        <v>1156</v>
      </c>
      <c r="H2447">
        <v>1.6014499999999999E-3</v>
      </c>
      <c r="I2447" t="s">
        <v>1080</v>
      </c>
      <c r="J2447">
        <v>1.6014499999999999E-3</v>
      </c>
      <c r="K2447" t="s">
        <v>1571</v>
      </c>
      <c r="L2447" t="s">
        <v>1082</v>
      </c>
      <c r="M2447" t="s">
        <v>1087</v>
      </c>
      <c r="N2447">
        <v>0</v>
      </c>
      <c r="O2447" t="str">
        <f>B2447 &amp; E2447 &amp; D2447</f>
        <v>15012</v>
      </c>
      <c r="P2447">
        <v>0</v>
      </c>
      <c r="Q2447">
        <v>10300502</v>
      </c>
    </row>
    <row r="2448" spans="1:17" x14ac:dyDescent="0.25">
      <c r="A2448">
        <v>12631611</v>
      </c>
      <c r="B2448">
        <v>150</v>
      </c>
      <c r="D2448" t="s">
        <v>83</v>
      </c>
      <c r="E2448" t="s">
        <v>78</v>
      </c>
      <c r="F2448" t="s">
        <v>80</v>
      </c>
      <c r="G2448" t="s">
        <v>81</v>
      </c>
      <c r="H2448">
        <v>1.21476E-2</v>
      </c>
      <c r="I2448" t="s">
        <v>1080</v>
      </c>
      <c r="J2448">
        <v>1.21476E-2</v>
      </c>
      <c r="K2448" t="s">
        <v>1572</v>
      </c>
      <c r="L2448" t="s">
        <v>1082</v>
      </c>
      <c r="M2448" t="s">
        <v>1087</v>
      </c>
      <c r="N2448">
        <v>0</v>
      </c>
      <c r="O2448" t="str">
        <f>B2448 &amp; E2448 &amp; D2448</f>
        <v>15012</v>
      </c>
      <c r="P2448">
        <v>0</v>
      </c>
      <c r="Q2448">
        <v>10300502</v>
      </c>
    </row>
    <row r="2449" spans="1:17" x14ac:dyDescent="0.25">
      <c r="A2449">
        <v>12631611</v>
      </c>
      <c r="B2449">
        <v>150</v>
      </c>
      <c r="D2449" t="s">
        <v>83</v>
      </c>
      <c r="E2449" t="s">
        <v>78</v>
      </c>
      <c r="F2449" t="s">
        <v>1158</v>
      </c>
      <c r="G2449" t="s">
        <v>1159</v>
      </c>
      <c r="H2449">
        <v>1.33585E-4</v>
      </c>
      <c r="I2449" t="s">
        <v>1080</v>
      </c>
      <c r="J2449">
        <v>1.33585E-4</v>
      </c>
      <c r="K2449" t="s">
        <v>1233</v>
      </c>
      <c r="L2449" t="s">
        <v>1082</v>
      </c>
      <c r="M2449" t="s">
        <v>1087</v>
      </c>
      <c r="N2449">
        <v>0</v>
      </c>
      <c r="O2449" t="str">
        <f>B2449 &amp; E2449 &amp; D2449</f>
        <v>15012</v>
      </c>
      <c r="P2449">
        <v>0</v>
      </c>
      <c r="Q2449">
        <v>10300502</v>
      </c>
    </row>
    <row r="2450" spans="1:17" x14ac:dyDescent="0.25">
      <c r="A2450">
        <v>12631611</v>
      </c>
      <c r="B2450">
        <v>150</v>
      </c>
      <c r="D2450" t="s">
        <v>78</v>
      </c>
      <c r="E2450" t="s">
        <v>83</v>
      </c>
      <c r="F2450" t="s">
        <v>1155</v>
      </c>
      <c r="G2450" t="s">
        <v>1156</v>
      </c>
      <c r="H2450">
        <v>7.0733299999999999E-2</v>
      </c>
      <c r="I2450" t="s">
        <v>1080</v>
      </c>
      <c r="J2450">
        <v>7.0733299999999999E-2</v>
      </c>
      <c r="K2450" t="s">
        <v>1573</v>
      </c>
      <c r="L2450" t="s">
        <v>1082</v>
      </c>
      <c r="M2450" t="s">
        <v>1088</v>
      </c>
      <c r="N2450">
        <v>0.28999999999999998</v>
      </c>
      <c r="O2450" t="str">
        <f>B2450 &amp; E2450 &amp; D2450</f>
        <v>15021</v>
      </c>
      <c r="P2450">
        <v>2.2296366304347799E-4</v>
      </c>
      <c r="Q2450">
        <v>10300602</v>
      </c>
    </row>
    <row r="2451" spans="1:17" x14ac:dyDescent="0.25">
      <c r="A2451">
        <v>12631611</v>
      </c>
      <c r="B2451">
        <v>150</v>
      </c>
      <c r="D2451" t="s">
        <v>78</v>
      </c>
      <c r="E2451" t="s">
        <v>83</v>
      </c>
      <c r="F2451" t="s">
        <v>80</v>
      </c>
      <c r="G2451" t="s">
        <v>81</v>
      </c>
      <c r="H2451">
        <v>0.92596299999999998</v>
      </c>
      <c r="I2451" t="s">
        <v>1080</v>
      </c>
      <c r="J2451">
        <v>0.92596299999999998</v>
      </c>
      <c r="K2451" t="s">
        <v>1574</v>
      </c>
      <c r="L2451" t="s">
        <v>1082</v>
      </c>
      <c r="M2451" t="s">
        <v>1088</v>
      </c>
      <c r="N2451">
        <v>0.28999999999999998</v>
      </c>
      <c r="O2451" t="str">
        <f>B2451 &amp; E2451 &amp; D2451</f>
        <v>15021</v>
      </c>
      <c r="P2451">
        <v>2.91879641304348E-3</v>
      </c>
      <c r="Q2451">
        <v>10300602</v>
      </c>
    </row>
    <row r="2452" spans="1:17" x14ac:dyDescent="0.25">
      <c r="A2452">
        <v>12631611</v>
      </c>
      <c r="B2452">
        <v>150</v>
      </c>
      <c r="D2452" t="s">
        <v>78</v>
      </c>
      <c r="E2452" t="s">
        <v>83</v>
      </c>
      <c r="F2452" t="s">
        <v>1158</v>
      </c>
      <c r="G2452" t="s">
        <v>1159</v>
      </c>
      <c r="H2452">
        <v>7.5738899999999998E-2</v>
      </c>
      <c r="I2452" t="s">
        <v>1080</v>
      </c>
      <c r="J2452">
        <v>7.5738899999999998E-2</v>
      </c>
      <c r="K2452" t="s">
        <v>1379</v>
      </c>
      <c r="L2452" t="s">
        <v>1082</v>
      </c>
      <c r="M2452" t="s">
        <v>1088</v>
      </c>
      <c r="N2452">
        <v>0.28999999999999998</v>
      </c>
      <c r="O2452" t="str">
        <f>B2452 &amp; E2452 &amp; D2452</f>
        <v>15021</v>
      </c>
      <c r="P2452">
        <v>2.3874218478260901E-4</v>
      </c>
      <c r="Q2452">
        <v>10300602</v>
      </c>
    </row>
    <row r="2453" spans="1:17" x14ac:dyDescent="0.25">
      <c r="A2453">
        <v>12631611</v>
      </c>
      <c r="B2453">
        <v>150</v>
      </c>
      <c r="D2453" t="s">
        <v>83</v>
      </c>
      <c r="E2453" t="s">
        <v>83</v>
      </c>
      <c r="F2453" t="s">
        <v>1158</v>
      </c>
      <c r="G2453" t="s">
        <v>1159</v>
      </c>
      <c r="H2453">
        <v>2.1346900000000001E-4</v>
      </c>
      <c r="I2453" t="s">
        <v>1080</v>
      </c>
      <c r="J2453">
        <v>2.1346900000000001E-4</v>
      </c>
      <c r="K2453" t="s">
        <v>1233</v>
      </c>
      <c r="L2453" t="s">
        <v>1082</v>
      </c>
      <c r="M2453" t="s">
        <v>1087</v>
      </c>
      <c r="N2453">
        <v>0</v>
      </c>
      <c r="O2453" t="str">
        <f>B2453 &amp; E2453 &amp; D2453</f>
        <v>15022</v>
      </c>
      <c r="P2453">
        <v>0</v>
      </c>
      <c r="Q2453">
        <v>10300502</v>
      </c>
    </row>
    <row r="2454" spans="1:17" x14ac:dyDescent="0.25">
      <c r="A2454">
        <v>12631611</v>
      </c>
      <c r="B2454">
        <v>150</v>
      </c>
      <c r="D2454" t="s">
        <v>83</v>
      </c>
      <c r="E2454" t="s">
        <v>83</v>
      </c>
      <c r="F2454" t="s">
        <v>80</v>
      </c>
      <c r="G2454" t="s">
        <v>81</v>
      </c>
      <c r="H2454">
        <v>2.1321400000000001E-2</v>
      </c>
      <c r="I2454" t="s">
        <v>1080</v>
      </c>
      <c r="J2454">
        <v>2.1321400000000001E-2</v>
      </c>
      <c r="K2454" t="s">
        <v>1575</v>
      </c>
      <c r="L2454" t="s">
        <v>1082</v>
      </c>
      <c r="M2454" t="s">
        <v>1087</v>
      </c>
      <c r="N2454">
        <v>0</v>
      </c>
      <c r="O2454" t="str">
        <f>B2454 &amp; E2454 &amp; D2454</f>
        <v>15022</v>
      </c>
      <c r="P2454">
        <v>0</v>
      </c>
      <c r="Q2454">
        <v>10300502</v>
      </c>
    </row>
    <row r="2455" spans="1:17" x14ac:dyDescent="0.25">
      <c r="A2455">
        <v>12631611</v>
      </c>
      <c r="B2455">
        <v>150</v>
      </c>
      <c r="D2455" t="s">
        <v>83</v>
      </c>
      <c r="E2455" t="s">
        <v>83</v>
      </c>
      <c r="F2455" t="s">
        <v>1155</v>
      </c>
      <c r="G2455" t="s">
        <v>1156</v>
      </c>
      <c r="H2455">
        <v>1.1490599999999999E-3</v>
      </c>
      <c r="I2455" t="s">
        <v>1080</v>
      </c>
      <c r="J2455">
        <v>1.1490599999999999E-3</v>
      </c>
      <c r="K2455" t="s">
        <v>1576</v>
      </c>
      <c r="L2455" t="s">
        <v>1082</v>
      </c>
      <c r="M2455" t="s">
        <v>1087</v>
      </c>
      <c r="N2455">
        <v>0</v>
      </c>
      <c r="O2455" t="str">
        <f>B2455 &amp; E2455 &amp; D2455</f>
        <v>15022</v>
      </c>
      <c r="P2455">
        <v>0</v>
      </c>
      <c r="Q2455">
        <v>10300502</v>
      </c>
    </row>
    <row r="2456" spans="1:17" x14ac:dyDescent="0.25">
      <c r="A2456">
        <v>12631611</v>
      </c>
      <c r="B2456">
        <v>150</v>
      </c>
      <c r="D2456" t="s">
        <v>79</v>
      </c>
      <c r="E2456" t="s">
        <v>79</v>
      </c>
      <c r="F2456" t="s">
        <v>1155</v>
      </c>
      <c r="G2456" t="s">
        <v>1156</v>
      </c>
      <c r="H2456">
        <v>0.12934399999999999</v>
      </c>
      <c r="I2456" t="s">
        <v>1080</v>
      </c>
      <c r="J2456">
        <v>0.12934399999999999</v>
      </c>
      <c r="K2456" t="s">
        <v>1218</v>
      </c>
      <c r="L2456" t="s">
        <v>1082</v>
      </c>
      <c r="M2456" t="s">
        <v>1085</v>
      </c>
      <c r="N2456">
        <v>0.25</v>
      </c>
      <c r="O2456" t="str">
        <f>B2456 &amp; E2456 &amp; D2456</f>
        <v>150Emergency GeneratorEmergency Generator</v>
      </c>
      <c r="P2456">
        <v>3.51478260869565E-4</v>
      </c>
      <c r="Q2456">
        <v>20200102</v>
      </c>
    </row>
    <row r="2457" spans="1:17" x14ac:dyDescent="0.25">
      <c r="A2457">
        <v>12631611</v>
      </c>
      <c r="B2457">
        <v>150</v>
      </c>
      <c r="D2457" t="s">
        <v>79</v>
      </c>
      <c r="E2457" t="s">
        <v>79</v>
      </c>
      <c r="F2457" t="s">
        <v>80</v>
      </c>
      <c r="G2457" t="s">
        <v>81</v>
      </c>
      <c r="H2457">
        <v>0.56440800000000002</v>
      </c>
      <c r="I2457" t="s">
        <v>1080</v>
      </c>
      <c r="J2457">
        <v>0.56440800000000002</v>
      </c>
      <c r="K2457" t="s">
        <v>1217</v>
      </c>
      <c r="L2457" t="s">
        <v>1082</v>
      </c>
      <c r="M2457" t="s">
        <v>1085</v>
      </c>
      <c r="N2457">
        <v>0.25</v>
      </c>
      <c r="O2457" t="str">
        <f>B2457 &amp; E2457 &amp; D2457</f>
        <v>150Emergency GeneratorEmergency Generator</v>
      </c>
      <c r="P2457">
        <v>1.53371739130435E-3</v>
      </c>
      <c r="Q2457">
        <v>20200102</v>
      </c>
    </row>
    <row r="2458" spans="1:17" x14ac:dyDescent="0.25">
      <c r="A2458">
        <v>12631611</v>
      </c>
      <c r="B2458">
        <v>150</v>
      </c>
      <c r="D2458" t="s">
        <v>79</v>
      </c>
      <c r="E2458" t="s">
        <v>79</v>
      </c>
      <c r="F2458" t="s">
        <v>1158</v>
      </c>
      <c r="G2458" t="s">
        <v>1159</v>
      </c>
      <c r="H2458">
        <v>1.65795E-2</v>
      </c>
      <c r="I2458" t="s">
        <v>1080</v>
      </c>
      <c r="J2458">
        <v>1.65795E-2</v>
      </c>
      <c r="K2458" t="s">
        <v>1216</v>
      </c>
      <c r="L2458" t="s">
        <v>1082</v>
      </c>
      <c r="M2458" t="s">
        <v>1085</v>
      </c>
      <c r="N2458">
        <v>0.25</v>
      </c>
      <c r="O2458" t="str">
        <f>B2458 &amp; E2458 &amp; D2458</f>
        <v>150Emergency GeneratorEmergency Generator</v>
      </c>
      <c r="P2458">
        <v>4.50529891304348E-5</v>
      </c>
      <c r="Q2458">
        <v>20200102</v>
      </c>
    </row>
    <row r="2459" spans="1:17" x14ac:dyDescent="0.25">
      <c r="A2459">
        <v>12631611</v>
      </c>
      <c r="B2459">
        <v>150</v>
      </c>
      <c r="D2459" t="s">
        <v>602</v>
      </c>
      <c r="E2459" t="s">
        <v>941</v>
      </c>
      <c r="F2459" t="s">
        <v>1155</v>
      </c>
      <c r="G2459" t="s">
        <v>1156</v>
      </c>
      <c r="H2459">
        <v>5.6169999999999996E-3</v>
      </c>
      <c r="I2459" t="s">
        <v>1080</v>
      </c>
      <c r="J2459">
        <v>5.6169999999999996E-3</v>
      </c>
      <c r="K2459" t="s">
        <v>1577</v>
      </c>
      <c r="L2459" t="s">
        <v>1082</v>
      </c>
      <c r="M2459" t="s">
        <v>1088</v>
      </c>
      <c r="N2459">
        <v>0.25</v>
      </c>
      <c r="O2459" t="str">
        <f>B2459 &amp; E2459 &amp; D2459</f>
        <v>150InsignificantInsignificant Source</v>
      </c>
      <c r="P2459">
        <v>1.5263586956521699E-5</v>
      </c>
      <c r="Q2459">
        <v>10300602</v>
      </c>
    </row>
    <row r="2460" spans="1:17" x14ac:dyDescent="0.25">
      <c r="A2460">
        <v>12631611</v>
      </c>
      <c r="B2460">
        <v>150</v>
      </c>
      <c r="D2460" t="s">
        <v>602</v>
      </c>
      <c r="E2460" t="s">
        <v>941</v>
      </c>
      <c r="F2460" t="s">
        <v>80</v>
      </c>
      <c r="G2460" t="s">
        <v>81</v>
      </c>
      <c r="H2460">
        <v>5.1489199999999999E-2</v>
      </c>
      <c r="I2460" t="s">
        <v>1080</v>
      </c>
      <c r="J2460">
        <v>5.1489199999999999E-2</v>
      </c>
      <c r="K2460" t="s">
        <v>1578</v>
      </c>
      <c r="L2460" t="s">
        <v>1082</v>
      </c>
      <c r="M2460" t="s">
        <v>1088</v>
      </c>
      <c r="N2460">
        <v>0.25</v>
      </c>
      <c r="O2460" t="str">
        <f>B2460 &amp; E2460 &amp; D2460</f>
        <v>150InsignificantInsignificant Source</v>
      </c>
      <c r="P2460">
        <v>1.3991630434782599E-4</v>
      </c>
      <c r="Q2460">
        <v>10300602</v>
      </c>
    </row>
    <row r="2461" spans="1:17" x14ac:dyDescent="0.25">
      <c r="A2461">
        <v>12631611</v>
      </c>
      <c r="B2461">
        <v>150</v>
      </c>
      <c r="D2461" t="s">
        <v>602</v>
      </c>
      <c r="E2461" t="s">
        <v>941</v>
      </c>
      <c r="F2461" t="s">
        <v>1158</v>
      </c>
      <c r="G2461" t="s">
        <v>1159</v>
      </c>
      <c r="H2461">
        <v>7.1008299999999998E-3</v>
      </c>
      <c r="I2461" t="s">
        <v>1080</v>
      </c>
      <c r="J2461">
        <v>7.1008299999999998E-3</v>
      </c>
      <c r="K2461" t="s">
        <v>1379</v>
      </c>
      <c r="L2461" t="s">
        <v>1082</v>
      </c>
      <c r="M2461" t="s">
        <v>1088</v>
      </c>
      <c r="N2461">
        <v>0.25</v>
      </c>
      <c r="O2461" t="str">
        <f>B2461 &amp; E2461 &amp; D2461</f>
        <v>150InsignificantInsignificant Source</v>
      </c>
      <c r="P2461">
        <v>1.9295733695652201E-5</v>
      </c>
      <c r="Q2461">
        <v>10300602</v>
      </c>
    </row>
    <row r="2462" spans="1:17" x14ac:dyDescent="0.25">
      <c r="A2462">
        <v>12631611</v>
      </c>
      <c r="B2462">
        <v>150</v>
      </c>
      <c r="D2462" t="s">
        <v>1296</v>
      </c>
      <c r="E2462" t="s">
        <v>1579</v>
      </c>
      <c r="F2462" t="s">
        <v>1158</v>
      </c>
      <c r="G2462" t="s">
        <v>1159</v>
      </c>
      <c r="H2462">
        <v>1.2799999999999999E-4</v>
      </c>
      <c r="I2462" t="s">
        <v>1080</v>
      </c>
      <c r="J2462">
        <v>1.2799999999999999E-4</v>
      </c>
      <c r="K2462" t="s">
        <v>1086</v>
      </c>
      <c r="L2462" t="s">
        <v>1086</v>
      </c>
      <c r="M2462" t="s">
        <v>1086</v>
      </c>
      <c r="N2462">
        <v>0.25</v>
      </c>
      <c r="O2462" t="str">
        <f>B2462 &amp; E2462 &amp; D2462</f>
        <v>150AST-4Breathing</v>
      </c>
      <c r="P2462">
        <v>3.4782608695652202E-7</v>
      </c>
      <c r="Q2462">
        <v>39090004</v>
      </c>
    </row>
    <row r="2463" spans="1:17" x14ac:dyDescent="0.25">
      <c r="A2463">
        <v>12631611</v>
      </c>
      <c r="B2463">
        <v>150</v>
      </c>
      <c r="D2463" t="s">
        <v>1297</v>
      </c>
      <c r="E2463" t="s">
        <v>1579</v>
      </c>
      <c r="F2463" t="s">
        <v>1158</v>
      </c>
      <c r="G2463" t="s">
        <v>1159</v>
      </c>
      <c r="H2463">
        <v>2.3E-5</v>
      </c>
      <c r="I2463" t="s">
        <v>1080</v>
      </c>
      <c r="J2463">
        <v>2.3E-5</v>
      </c>
      <c r="K2463" t="s">
        <v>1086</v>
      </c>
      <c r="L2463" t="s">
        <v>1086</v>
      </c>
      <c r="M2463" t="s">
        <v>1086</v>
      </c>
      <c r="N2463">
        <v>0.25</v>
      </c>
      <c r="O2463" t="str">
        <f>B2463 &amp; E2463 &amp; D2463</f>
        <v>150AST-4Working</v>
      </c>
      <c r="P2463">
        <v>6.2499999999999997E-8</v>
      </c>
      <c r="Q2463">
        <v>39090003</v>
      </c>
    </row>
    <row r="2464" spans="1:17" x14ac:dyDescent="0.25">
      <c r="A2464">
        <v>12631611</v>
      </c>
      <c r="B2464">
        <v>150</v>
      </c>
      <c r="D2464" t="s">
        <v>1296</v>
      </c>
      <c r="E2464" t="s">
        <v>1580</v>
      </c>
      <c r="F2464" t="s">
        <v>1158</v>
      </c>
      <c r="G2464" t="s">
        <v>1159</v>
      </c>
      <c r="H2464">
        <v>2.4000000000000001E-5</v>
      </c>
      <c r="I2464" t="s">
        <v>1080</v>
      </c>
      <c r="J2464">
        <v>2.4000000000000001E-5</v>
      </c>
      <c r="K2464" t="s">
        <v>1086</v>
      </c>
      <c r="L2464" t="s">
        <v>1086</v>
      </c>
      <c r="M2464" t="s">
        <v>1086</v>
      </c>
      <c r="N2464">
        <v>0.25</v>
      </c>
      <c r="O2464" t="str">
        <f>B2464 &amp; E2464 &amp; D2464</f>
        <v>150AST-4aBreathing</v>
      </c>
      <c r="P2464">
        <v>6.5217391304347802E-8</v>
      </c>
      <c r="Q2464">
        <v>39090004</v>
      </c>
    </row>
    <row r="2465" spans="1:17" x14ac:dyDescent="0.25">
      <c r="A2465">
        <v>12631611</v>
      </c>
      <c r="B2465">
        <v>150</v>
      </c>
      <c r="D2465" t="s">
        <v>1297</v>
      </c>
      <c r="E2465" t="s">
        <v>1580</v>
      </c>
      <c r="F2465" t="s">
        <v>1158</v>
      </c>
      <c r="G2465" t="s">
        <v>1159</v>
      </c>
      <c r="H2465">
        <v>2.0000000000000002E-5</v>
      </c>
      <c r="I2465" t="s">
        <v>1080</v>
      </c>
      <c r="J2465">
        <v>2.0000000000000002E-5</v>
      </c>
      <c r="K2465" t="s">
        <v>1086</v>
      </c>
      <c r="L2465" t="s">
        <v>1086</v>
      </c>
      <c r="M2465" t="s">
        <v>1086</v>
      </c>
      <c r="N2465">
        <v>0.25</v>
      </c>
      <c r="O2465" t="str">
        <f>B2465 &amp; E2465 &amp; D2465</f>
        <v>150AST-4aWorking</v>
      </c>
      <c r="P2465">
        <v>5.4347826086956497E-8</v>
      </c>
      <c r="Q2465">
        <v>39090003</v>
      </c>
    </row>
    <row r="2466" spans="1:17" x14ac:dyDescent="0.25">
      <c r="A2466">
        <v>12631611</v>
      </c>
      <c r="B2466">
        <v>150</v>
      </c>
      <c r="D2466" t="s">
        <v>1297</v>
      </c>
      <c r="E2466" t="s">
        <v>1223</v>
      </c>
      <c r="F2466" t="s">
        <v>1158</v>
      </c>
      <c r="G2466" t="s">
        <v>1159</v>
      </c>
      <c r="H2466">
        <v>4.1999999999999998E-5</v>
      </c>
      <c r="I2466" t="s">
        <v>1080</v>
      </c>
      <c r="J2466">
        <v>4.1999999999999998E-5</v>
      </c>
      <c r="K2466" t="s">
        <v>1086</v>
      </c>
      <c r="L2466" t="s">
        <v>1086</v>
      </c>
      <c r="M2466" t="s">
        <v>1086</v>
      </c>
      <c r="N2466">
        <v>0.25</v>
      </c>
      <c r="O2466" t="str">
        <f>B2466 &amp; E2466 &amp; D2466</f>
        <v>150UST-2Working</v>
      </c>
      <c r="P2466">
        <v>1.14130434782609E-7</v>
      </c>
      <c r="Q2466">
        <v>39090003</v>
      </c>
    </row>
    <row r="2467" spans="1:17" x14ac:dyDescent="0.25">
      <c r="A2467">
        <v>18957711</v>
      </c>
      <c r="B2467">
        <v>17111</v>
      </c>
      <c r="D2467" t="s">
        <v>1581</v>
      </c>
      <c r="E2467" t="s">
        <v>1208</v>
      </c>
      <c r="F2467" t="s">
        <v>1158</v>
      </c>
      <c r="G2467" t="s">
        <v>1159</v>
      </c>
      <c r="H2467">
        <v>2.5000000000000001E-5</v>
      </c>
      <c r="I2467" t="s">
        <v>1080</v>
      </c>
      <c r="J2467">
        <v>2.5000000000000001E-5</v>
      </c>
      <c r="K2467" t="s">
        <v>1086</v>
      </c>
      <c r="L2467" t="s">
        <v>1086</v>
      </c>
      <c r="M2467" t="s">
        <v>1086</v>
      </c>
      <c r="N2467">
        <v>0.25</v>
      </c>
      <c r="O2467" t="str">
        <f>B2467 &amp; E2467 &amp; D2467</f>
        <v>17111AST-1Tank Breath Losses</v>
      </c>
      <c r="P2467">
        <v>6.7934782608695699E-8</v>
      </c>
      <c r="Q2467">
        <v>39090003</v>
      </c>
    </row>
    <row r="2468" spans="1:17" x14ac:dyDescent="0.25">
      <c r="A2468">
        <v>18957711</v>
      </c>
      <c r="B2468">
        <v>17111</v>
      </c>
      <c r="D2468" t="s">
        <v>1582</v>
      </c>
      <c r="E2468" t="s">
        <v>1208</v>
      </c>
      <c r="F2468" t="s">
        <v>1158</v>
      </c>
      <c r="G2468" t="s">
        <v>1159</v>
      </c>
      <c r="H2468">
        <v>9.9999999999999995E-7</v>
      </c>
      <c r="I2468" t="s">
        <v>1080</v>
      </c>
      <c r="J2468">
        <v>9.9999999999999995E-7</v>
      </c>
      <c r="K2468" t="s">
        <v>1086</v>
      </c>
      <c r="L2468" t="s">
        <v>1086</v>
      </c>
      <c r="M2468" t="s">
        <v>1086</v>
      </c>
      <c r="N2468">
        <v>0.6</v>
      </c>
      <c r="O2468" t="str">
        <f>B2468 &amp; E2468 &amp; D2468</f>
        <v>17111AST-1Tank Work Losses</v>
      </c>
      <c r="P2468">
        <v>6.5217391304347797E-9</v>
      </c>
      <c r="Q2468">
        <v>39090004</v>
      </c>
    </row>
    <row r="2469" spans="1:17" x14ac:dyDescent="0.25">
      <c r="A2469">
        <v>18957711</v>
      </c>
      <c r="B2469">
        <v>17111</v>
      </c>
      <c r="D2469" t="s">
        <v>1581</v>
      </c>
      <c r="E2469" t="s">
        <v>1583</v>
      </c>
      <c r="F2469" t="s">
        <v>1158</v>
      </c>
      <c r="G2469" t="s">
        <v>1159</v>
      </c>
      <c r="H2469">
        <v>2.0999999999999999E-5</v>
      </c>
      <c r="I2469" t="s">
        <v>1080</v>
      </c>
      <c r="J2469">
        <v>2.0999999999999999E-5</v>
      </c>
      <c r="K2469" t="s">
        <v>1086</v>
      </c>
      <c r="L2469" t="s">
        <v>1086</v>
      </c>
      <c r="M2469" t="s">
        <v>1086</v>
      </c>
      <c r="N2469">
        <v>0.25</v>
      </c>
      <c r="O2469" t="str">
        <f>B2469 &amp; E2469 &amp; D2469</f>
        <v>17111CCC Day TankTank Breath Losses</v>
      </c>
      <c r="P2469">
        <v>5.7065217391304302E-8</v>
      </c>
      <c r="Q2469">
        <v>39090003</v>
      </c>
    </row>
    <row r="2470" spans="1:17" x14ac:dyDescent="0.25">
      <c r="A2470">
        <v>18957711</v>
      </c>
      <c r="B2470">
        <v>17111</v>
      </c>
      <c r="D2470" t="s">
        <v>1582</v>
      </c>
      <c r="E2470" t="s">
        <v>1583</v>
      </c>
      <c r="F2470" t="s">
        <v>1158</v>
      </c>
      <c r="G2470" t="s">
        <v>1159</v>
      </c>
      <c r="H2470">
        <v>2.0000000000000002E-5</v>
      </c>
      <c r="I2470" t="s">
        <v>1080</v>
      </c>
      <c r="J2470">
        <v>2.0000000000000002E-5</v>
      </c>
      <c r="K2470" t="s">
        <v>1086</v>
      </c>
      <c r="L2470" t="s">
        <v>1086</v>
      </c>
      <c r="M2470" t="s">
        <v>1086</v>
      </c>
      <c r="N2470">
        <v>0.27</v>
      </c>
      <c r="O2470" t="str">
        <f>B2470 &amp; E2470 &amp; D2470</f>
        <v>17111CCC Day TankTank Work Losses</v>
      </c>
      <c r="P2470">
        <v>5.8695652173913003E-8</v>
      </c>
      <c r="Q2470">
        <v>39090004</v>
      </c>
    </row>
    <row r="2471" spans="1:17" x14ac:dyDescent="0.25">
      <c r="A2471">
        <v>18957711</v>
      </c>
      <c r="B2471">
        <v>17111</v>
      </c>
      <c r="D2471" t="s">
        <v>515</v>
      </c>
      <c r="E2471" t="s">
        <v>1016</v>
      </c>
      <c r="F2471" t="s">
        <v>1158</v>
      </c>
      <c r="G2471" t="s">
        <v>1159</v>
      </c>
      <c r="H2471">
        <v>5.8357499999999998E-3</v>
      </c>
      <c r="I2471" t="s">
        <v>1080</v>
      </c>
      <c r="J2471">
        <v>5.8357499999999998E-3</v>
      </c>
      <c r="K2471" t="s">
        <v>1227</v>
      </c>
      <c r="L2471" t="s">
        <v>1082</v>
      </c>
      <c r="M2471" t="s">
        <v>1085</v>
      </c>
      <c r="N2471">
        <v>0.54</v>
      </c>
      <c r="O2471" t="str">
        <f>B2471 &amp; E2471 &amp; D2471</f>
        <v>17111EG-2 (Lombardi)Diesel</v>
      </c>
      <c r="P2471">
        <v>3.4253315217391298E-5</v>
      </c>
      <c r="Q2471">
        <v>20100102</v>
      </c>
    </row>
    <row r="2472" spans="1:17" x14ac:dyDescent="0.25">
      <c r="A2472">
        <v>18957711</v>
      </c>
      <c r="B2472">
        <v>17111</v>
      </c>
      <c r="D2472" t="s">
        <v>515</v>
      </c>
      <c r="E2472" t="s">
        <v>1016</v>
      </c>
      <c r="F2472" t="s">
        <v>80</v>
      </c>
      <c r="G2472" t="s">
        <v>81</v>
      </c>
      <c r="H2472">
        <v>7.2075E-2</v>
      </c>
      <c r="I2472" t="s">
        <v>1080</v>
      </c>
      <c r="J2472">
        <v>7.2075E-2</v>
      </c>
      <c r="K2472" t="s">
        <v>1169</v>
      </c>
      <c r="L2472" t="s">
        <v>1082</v>
      </c>
      <c r="M2472" t="s">
        <v>1085</v>
      </c>
      <c r="N2472">
        <v>0.54</v>
      </c>
      <c r="O2472" t="str">
        <f>B2472 &amp; E2472 &amp; D2472</f>
        <v>17111EG-2 (Lombardi)Diesel</v>
      </c>
      <c r="P2472">
        <v>4.2304891304347799E-4</v>
      </c>
      <c r="Q2472">
        <v>20100102</v>
      </c>
    </row>
    <row r="2473" spans="1:17" x14ac:dyDescent="0.25">
      <c r="A2473">
        <v>18957711</v>
      </c>
      <c r="B2473">
        <v>17111</v>
      </c>
      <c r="D2473" t="s">
        <v>515</v>
      </c>
      <c r="E2473" t="s">
        <v>1016</v>
      </c>
      <c r="F2473" t="s">
        <v>1155</v>
      </c>
      <c r="G2473" t="s">
        <v>1156</v>
      </c>
      <c r="H2473">
        <v>1.5531E-2</v>
      </c>
      <c r="I2473" t="s">
        <v>1080</v>
      </c>
      <c r="J2473">
        <v>1.5531E-2</v>
      </c>
      <c r="K2473" t="s">
        <v>1168</v>
      </c>
      <c r="L2473" t="s">
        <v>1082</v>
      </c>
      <c r="M2473" t="s">
        <v>1085</v>
      </c>
      <c r="N2473">
        <v>0.54</v>
      </c>
      <c r="O2473" t="str">
        <f>B2473 &amp; E2473 &amp; D2473</f>
        <v>17111EG-2 (Lombardi)Diesel</v>
      </c>
      <c r="P2473">
        <v>9.1160217391304395E-5</v>
      </c>
      <c r="Q2473">
        <v>20100102</v>
      </c>
    </row>
    <row r="2474" spans="1:17" x14ac:dyDescent="0.25">
      <c r="A2474">
        <v>18957711</v>
      </c>
      <c r="B2474">
        <v>17111</v>
      </c>
      <c r="D2474" t="s">
        <v>1581</v>
      </c>
      <c r="E2474" t="s">
        <v>1584</v>
      </c>
      <c r="F2474" t="s">
        <v>1158</v>
      </c>
      <c r="G2474" t="s">
        <v>1159</v>
      </c>
      <c r="H2474">
        <v>1.9999999999999999E-6</v>
      </c>
      <c r="I2474" t="s">
        <v>1080</v>
      </c>
      <c r="J2474">
        <v>1.9999999999999999E-6</v>
      </c>
      <c r="K2474" t="s">
        <v>1086</v>
      </c>
      <c r="L2474" t="s">
        <v>1086</v>
      </c>
      <c r="M2474" t="s">
        <v>1086</v>
      </c>
      <c r="N2474">
        <v>0.25</v>
      </c>
      <c r="O2474" t="str">
        <f>B2474 &amp; E2474 &amp; D2474</f>
        <v>17111EG-2 Day TankTank Breath Losses</v>
      </c>
      <c r="P2474">
        <v>5.4347826086956499E-9</v>
      </c>
      <c r="Q2474">
        <v>39090003</v>
      </c>
    </row>
    <row r="2475" spans="1:17" x14ac:dyDescent="0.25">
      <c r="A2475">
        <v>18957711</v>
      </c>
      <c r="B2475">
        <v>17111</v>
      </c>
      <c r="D2475" t="s">
        <v>1582</v>
      </c>
      <c r="E2475" t="s">
        <v>1584</v>
      </c>
      <c r="F2475" t="s">
        <v>1158</v>
      </c>
      <c r="G2475" t="s">
        <v>1159</v>
      </c>
      <c r="H2475">
        <v>9.9999999999999995E-7</v>
      </c>
      <c r="I2475" t="s">
        <v>1080</v>
      </c>
      <c r="J2475">
        <v>9.9999999999999995E-7</v>
      </c>
      <c r="K2475" t="s">
        <v>1086</v>
      </c>
      <c r="L2475" t="s">
        <v>1086</v>
      </c>
      <c r="M2475" t="s">
        <v>1086</v>
      </c>
      <c r="N2475">
        <v>0.54</v>
      </c>
      <c r="O2475" t="str">
        <f>B2475 &amp; E2475 &amp; D2475</f>
        <v>17111EG-2 Day TankTank Work Losses</v>
      </c>
      <c r="P2475">
        <v>5.8695652173912997E-9</v>
      </c>
      <c r="Q2475">
        <v>39090004</v>
      </c>
    </row>
    <row r="2476" spans="1:17" x14ac:dyDescent="0.25">
      <c r="A2476">
        <v>18957711</v>
      </c>
      <c r="B2476">
        <v>17111</v>
      </c>
      <c r="D2476" t="s">
        <v>515</v>
      </c>
      <c r="E2476" t="s">
        <v>1017</v>
      </c>
      <c r="F2476" t="s">
        <v>1158</v>
      </c>
      <c r="G2476" t="s">
        <v>1159</v>
      </c>
      <c r="H2476">
        <v>1.1547399999999999E-2</v>
      </c>
      <c r="I2476" t="s">
        <v>1080</v>
      </c>
      <c r="J2476">
        <v>1.1547399999999999E-2</v>
      </c>
      <c r="K2476" t="s">
        <v>1585</v>
      </c>
      <c r="L2476" t="s">
        <v>1082</v>
      </c>
      <c r="M2476" t="s">
        <v>1085</v>
      </c>
      <c r="N2476">
        <v>0.28000000000000003</v>
      </c>
      <c r="O2476" t="str">
        <f>B2476 &amp; E2476 &amp; D2476</f>
        <v>17111EG-3 (CCC 1)Diesel</v>
      </c>
      <c r="P2476">
        <v>3.5144260869565202E-5</v>
      </c>
      <c r="Q2476">
        <v>20100102</v>
      </c>
    </row>
    <row r="2477" spans="1:17" x14ac:dyDescent="0.25">
      <c r="A2477">
        <v>18957711</v>
      </c>
      <c r="B2477">
        <v>17111</v>
      </c>
      <c r="D2477" t="s">
        <v>515</v>
      </c>
      <c r="E2477" t="s">
        <v>1017</v>
      </c>
      <c r="F2477" t="s">
        <v>80</v>
      </c>
      <c r="G2477" t="s">
        <v>81</v>
      </c>
      <c r="H2477">
        <v>0.39033600000000002</v>
      </c>
      <c r="I2477" t="s">
        <v>1080</v>
      </c>
      <c r="J2477">
        <v>0.39033600000000002</v>
      </c>
      <c r="K2477" t="s">
        <v>1217</v>
      </c>
      <c r="L2477" t="s">
        <v>1082</v>
      </c>
      <c r="M2477" t="s">
        <v>1085</v>
      </c>
      <c r="N2477">
        <v>0.28000000000000003</v>
      </c>
      <c r="O2477" t="str">
        <f>B2477 &amp; E2477 &amp; D2477</f>
        <v>17111EG-3 (CCC 1)Diesel</v>
      </c>
      <c r="P2477">
        <v>1.18797913043478E-3</v>
      </c>
      <c r="Q2477">
        <v>20100102</v>
      </c>
    </row>
    <row r="2478" spans="1:17" x14ac:dyDescent="0.25">
      <c r="A2478">
        <v>18957711</v>
      </c>
      <c r="B2478">
        <v>17111</v>
      </c>
      <c r="D2478" t="s">
        <v>515</v>
      </c>
      <c r="E2478" t="s">
        <v>1017</v>
      </c>
      <c r="F2478" t="s">
        <v>1155</v>
      </c>
      <c r="G2478" t="s">
        <v>1156</v>
      </c>
      <c r="H2478">
        <v>8.9452000000000004E-2</v>
      </c>
      <c r="I2478" t="s">
        <v>1080</v>
      </c>
      <c r="J2478">
        <v>8.9452000000000004E-2</v>
      </c>
      <c r="K2478" t="s">
        <v>1218</v>
      </c>
      <c r="L2478" t="s">
        <v>1082</v>
      </c>
      <c r="M2478" t="s">
        <v>1085</v>
      </c>
      <c r="N2478">
        <v>0.28000000000000003</v>
      </c>
      <c r="O2478" t="str">
        <f>B2478 &amp; E2478 &amp; D2478</f>
        <v>17111EG-3 (CCC 1)Diesel</v>
      </c>
      <c r="P2478">
        <v>2.7224521739130402E-4</v>
      </c>
      <c r="Q2478">
        <v>20100102</v>
      </c>
    </row>
    <row r="2479" spans="1:17" x14ac:dyDescent="0.25">
      <c r="A2479">
        <v>18957711</v>
      </c>
      <c r="B2479">
        <v>17111</v>
      </c>
      <c r="D2479" t="s">
        <v>515</v>
      </c>
      <c r="E2479" t="s">
        <v>1018</v>
      </c>
      <c r="F2479" t="s">
        <v>1158</v>
      </c>
      <c r="G2479" t="s">
        <v>1159</v>
      </c>
      <c r="H2479">
        <v>1.1243599999999999E-2</v>
      </c>
      <c r="I2479" t="s">
        <v>1080</v>
      </c>
      <c r="J2479">
        <v>1.1243599999999999E-2</v>
      </c>
      <c r="K2479" t="s">
        <v>1585</v>
      </c>
      <c r="L2479" t="s">
        <v>1082</v>
      </c>
      <c r="M2479" t="s">
        <v>1085</v>
      </c>
      <c r="N2479">
        <v>0.28000000000000003</v>
      </c>
      <c r="O2479" t="str">
        <f>B2479 &amp; E2479 &amp; D2479</f>
        <v>17111EG-4 (CCC 2)Diesel</v>
      </c>
      <c r="P2479">
        <v>3.4219652173912997E-5</v>
      </c>
      <c r="Q2479">
        <v>20100102</v>
      </c>
    </row>
    <row r="2480" spans="1:17" x14ac:dyDescent="0.25">
      <c r="A2480">
        <v>18957711</v>
      </c>
      <c r="B2480">
        <v>17111</v>
      </c>
      <c r="D2480" t="s">
        <v>515</v>
      </c>
      <c r="E2480" t="s">
        <v>1018</v>
      </c>
      <c r="F2480" t="s">
        <v>80</v>
      </c>
      <c r="G2480" t="s">
        <v>81</v>
      </c>
      <c r="H2480">
        <v>0.38006400000000001</v>
      </c>
      <c r="I2480" t="s">
        <v>1080</v>
      </c>
      <c r="J2480">
        <v>0.38006400000000001</v>
      </c>
      <c r="K2480" t="s">
        <v>1217</v>
      </c>
      <c r="L2480" t="s">
        <v>1082</v>
      </c>
      <c r="M2480" t="s">
        <v>1085</v>
      </c>
      <c r="N2480">
        <v>0.28000000000000003</v>
      </c>
      <c r="O2480" t="str">
        <f>B2480 &amp; E2480 &amp; D2480</f>
        <v>17111EG-4 (CCC 2)Diesel</v>
      </c>
      <c r="P2480">
        <v>1.1567165217391301E-3</v>
      </c>
      <c r="Q2480">
        <v>20100102</v>
      </c>
    </row>
    <row r="2481" spans="1:17" x14ac:dyDescent="0.25">
      <c r="A2481">
        <v>18957711</v>
      </c>
      <c r="B2481">
        <v>17111</v>
      </c>
      <c r="D2481" t="s">
        <v>515</v>
      </c>
      <c r="E2481" t="s">
        <v>1018</v>
      </c>
      <c r="F2481" t="s">
        <v>1155</v>
      </c>
      <c r="G2481" t="s">
        <v>1156</v>
      </c>
      <c r="H2481">
        <v>8.7097999999999995E-2</v>
      </c>
      <c r="I2481" t="s">
        <v>1080</v>
      </c>
      <c r="J2481">
        <v>8.7097999999999995E-2</v>
      </c>
      <c r="K2481" t="s">
        <v>1218</v>
      </c>
      <c r="L2481" t="s">
        <v>1082</v>
      </c>
      <c r="M2481" t="s">
        <v>1085</v>
      </c>
      <c r="N2481">
        <v>0.28000000000000003</v>
      </c>
      <c r="O2481" t="str">
        <f>B2481 &amp; E2481 &amp; D2481</f>
        <v>17111EG-4 (CCC 2)Diesel</v>
      </c>
      <c r="P2481">
        <v>2.6508086956521698E-4</v>
      </c>
      <c r="Q2481">
        <v>20100102</v>
      </c>
    </row>
    <row r="2482" spans="1:17" x14ac:dyDescent="0.25">
      <c r="A2482">
        <v>18957711</v>
      </c>
      <c r="B2482">
        <v>17111</v>
      </c>
      <c r="D2482" t="s">
        <v>515</v>
      </c>
      <c r="E2482" t="s">
        <v>1019</v>
      </c>
      <c r="F2482" t="s">
        <v>1158</v>
      </c>
      <c r="G2482" t="s">
        <v>1159</v>
      </c>
      <c r="H2482">
        <v>8.4607599999999995E-3</v>
      </c>
      <c r="I2482" t="s">
        <v>1080</v>
      </c>
      <c r="J2482">
        <v>8.4607599999999995E-3</v>
      </c>
      <c r="K2482" t="s">
        <v>1586</v>
      </c>
      <c r="L2482" t="s">
        <v>1082</v>
      </c>
      <c r="M2482" t="s">
        <v>1085</v>
      </c>
      <c r="N2482">
        <v>0.26</v>
      </c>
      <c r="O2482" t="str">
        <f>B2482 &amp; E2482 &amp; D2482</f>
        <v>17111EG-5 (CCC 3)Diesel</v>
      </c>
      <c r="P2482">
        <v>2.39108434782609E-5</v>
      </c>
      <c r="Q2482">
        <v>20100102</v>
      </c>
    </row>
    <row r="2483" spans="1:17" x14ac:dyDescent="0.25">
      <c r="A2483">
        <v>18957711</v>
      </c>
      <c r="B2483">
        <v>17111</v>
      </c>
      <c r="D2483" t="s">
        <v>515</v>
      </c>
      <c r="E2483" t="s">
        <v>1019</v>
      </c>
      <c r="F2483" t="s">
        <v>80</v>
      </c>
      <c r="G2483" t="s">
        <v>81</v>
      </c>
      <c r="H2483">
        <v>0.68243299999999996</v>
      </c>
      <c r="I2483" t="s">
        <v>1080</v>
      </c>
      <c r="J2483">
        <v>0.68243299999999996</v>
      </c>
      <c r="K2483" t="s">
        <v>1587</v>
      </c>
      <c r="L2483" t="s">
        <v>1082</v>
      </c>
      <c r="M2483" t="s">
        <v>1085</v>
      </c>
      <c r="N2483">
        <v>0.26</v>
      </c>
      <c r="O2483" t="str">
        <f>B2483 &amp; E2483 &amp; D2483</f>
        <v>17111EG-5 (CCC 3)Diesel</v>
      </c>
      <c r="P2483">
        <v>1.9286150000000001E-3</v>
      </c>
      <c r="Q2483">
        <v>20100102</v>
      </c>
    </row>
    <row r="2484" spans="1:17" x14ac:dyDescent="0.25">
      <c r="A2484">
        <v>18957711</v>
      </c>
      <c r="B2484">
        <v>17111</v>
      </c>
      <c r="D2484" t="s">
        <v>515</v>
      </c>
      <c r="E2484" t="s">
        <v>1019</v>
      </c>
      <c r="F2484" t="s">
        <v>1155</v>
      </c>
      <c r="G2484" t="s">
        <v>1156</v>
      </c>
      <c r="H2484">
        <v>2.4350500000000001E-2</v>
      </c>
      <c r="I2484" t="s">
        <v>1080</v>
      </c>
      <c r="J2484">
        <v>2.4350500000000001E-2</v>
      </c>
      <c r="K2484" t="s">
        <v>1588</v>
      </c>
      <c r="L2484" t="s">
        <v>1082</v>
      </c>
      <c r="M2484" t="s">
        <v>1085</v>
      </c>
      <c r="N2484">
        <v>0.26</v>
      </c>
      <c r="O2484" t="str">
        <f>B2484 &amp; E2484 &amp; D2484</f>
        <v>17111EG-5 (CCC 3)Diesel</v>
      </c>
      <c r="P2484">
        <v>6.8816630434782598E-5</v>
      </c>
      <c r="Q2484">
        <v>20100102</v>
      </c>
    </row>
    <row r="2485" spans="1:17" x14ac:dyDescent="0.25">
      <c r="A2485">
        <v>18957711</v>
      </c>
      <c r="B2485">
        <v>17111</v>
      </c>
      <c r="D2485" t="s">
        <v>515</v>
      </c>
      <c r="E2485" t="s">
        <v>1020</v>
      </c>
      <c r="F2485" t="s">
        <v>1158</v>
      </c>
      <c r="G2485" t="s">
        <v>1159</v>
      </c>
      <c r="H2485">
        <v>3.7204500000000001E-3</v>
      </c>
      <c r="I2485" t="s">
        <v>1080</v>
      </c>
      <c r="J2485">
        <v>3.7204500000000001E-3</v>
      </c>
      <c r="K2485" t="s">
        <v>1227</v>
      </c>
      <c r="L2485" t="s">
        <v>1082</v>
      </c>
      <c r="M2485" t="s">
        <v>1085</v>
      </c>
      <c r="N2485">
        <v>0.6</v>
      </c>
      <c r="O2485" t="str">
        <f>B2485 &amp; E2485 &amp; D2485</f>
        <v>17111EG-6 (PHC)Diesel</v>
      </c>
      <c r="P2485">
        <v>2.4263804347826101E-5</v>
      </c>
      <c r="Q2485">
        <v>20100102</v>
      </c>
    </row>
    <row r="2486" spans="1:17" x14ac:dyDescent="0.25">
      <c r="A2486">
        <v>18957711</v>
      </c>
      <c r="B2486">
        <v>17111</v>
      </c>
      <c r="D2486" t="s">
        <v>515</v>
      </c>
      <c r="E2486" t="s">
        <v>1020</v>
      </c>
      <c r="F2486" t="s">
        <v>80</v>
      </c>
      <c r="G2486" t="s">
        <v>81</v>
      </c>
      <c r="H2486">
        <v>4.5949799999999999E-2</v>
      </c>
      <c r="I2486" t="s">
        <v>1080</v>
      </c>
      <c r="J2486">
        <v>4.5949799999999999E-2</v>
      </c>
      <c r="K2486" t="s">
        <v>1169</v>
      </c>
      <c r="L2486" t="s">
        <v>1082</v>
      </c>
      <c r="M2486" t="s">
        <v>1085</v>
      </c>
      <c r="N2486">
        <v>0.6</v>
      </c>
      <c r="O2486" t="str">
        <f>B2486 &amp; E2486 &amp; D2486</f>
        <v>17111EG-6 (PHC)Diesel</v>
      </c>
      <c r="P2486">
        <v>2.99672608695652E-4</v>
      </c>
      <c r="Q2486">
        <v>20100102</v>
      </c>
    </row>
    <row r="2487" spans="1:17" x14ac:dyDescent="0.25">
      <c r="A2487">
        <v>18957711</v>
      </c>
      <c r="B2487">
        <v>17111</v>
      </c>
      <c r="D2487" t="s">
        <v>515</v>
      </c>
      <c r="E2487" t="s">
        <v>1020</v>
      </c>
      <c r="F2487" t="s">
        <v>1155</v>
      </c>
      <c r="G2487" t="s">
        <v>1156</v>
      </c>
      <c r="H2487">
        <v>9.9014299999999993E-3</v>
      </c>
      <c r="I2487" t="s">
        <v>1080</v>
      </c>
      <c r="J2487">
        <v>9.9014299999999993E-3</v>
      </c>
      <c r="K2487" t="s">
        <v>1168</v>
      </c>
      <c r="L2487" t="s">
        <v>1082</v>
      </c>
      <c r="M2487" t="s">
        <v>1085</v>
      </c>
      <c r="N2487">
        <v>0.6</v>
      </c>
      <c r="O2487" t="str">
        <f>B2487 &amp; E2487 &amp; D2487</f>
        <v>17111EG-6 (PHC)Diesel</v>
      </c>
      <c r="P2487">
        <v>6.4574543478260898E-5</v>
      </c>
      <c r="Q2487">
        <v>20100102</v>
      </c>
    </row>
    <row r="2488" spans="1:17" x14ac:dyDescent="0.25">
      <c r="A2488">
        <v>18957711</v>
      </c>
      <c r="B2488">
        <v>17111</v>
      </c>
      <c r="D2488" t="s">
        <v>1581</v>
      </c>
      <c r="E2488" t="s">
        <v>1589</v>
      </c>
      <c r="F2488" t="s">
        <v>1158</v>
      </c>
      <c r="G2488" t="s">
        <v>1159</v>
      </c>
      <c r="H2488">
        <v>1.9999999999999999E-6</v>
      </c>
      <c r="I2488" t="s">
        <v>1080</v>
      </c>
      <c r="J2488">
        <v>1.9999999999999999E-6</v>
      </c>
      <c r="K2488" t="s">
        <v>1086</v>
      </c>
      <c r="L2488" t="s">
        <v>1086</v>
      </c>
      <c r="M2488" t="s">
        <v>1086</v>
      </c>
      <c r="N2488">
        <v>0.25</v>
      </c>
      <c r="O2488" t="str">
        <f>B2488 &amp; E2488 &amp; D2488</f>
        <v>17111EG-6 Day TankTank Breath Losses</v>
      </c>
      <c r="P2488">
        <v>5.4347826086956499E-9</v>
      </c>
      <c r="Q2488">
        <v>39090003</v>
      </c>
    </row>
    <row r="2489" spans="1:17" x14ac:dyDescent="0.25">
      <c r="A2489">
        <v>18957711</v>
      </c>
      <c r="B2489">
        <v>17111</v>
      </c>
      <c r="D2489" t="s">
        <v>1582</v>
      </c>
      <c r="E2489" t="s">
        <v>1589</v>
      </c>
      <c r="F2489" t="s">
        <v>1158</v>
      </c>
      <c r="G2489" t="s">
        <v>1159</v>
      </c>
      <c r="H2489">
        <v>9.9999999999999995E-7</v>
      </c>
      <c r="I2489" t="s">
        <v>1080</v>
      </c>
      <c r="J2489">
        <v>9.9999999999999995E-7</v>
      </c>
      <c r="K2489" t="s">
        <v>1086</v>
      </c>
      <c r="L2489" t="s">
        <v>1086</v>
      </c>
      <c r="M2489" t="s">
        <v>1086</v>
      </c>
      <c r="N2489">
        <v>0.6</v>
      </c>
      <c r="O2489" t="str">
        <f>B2489 &amp; E2489 &amp; D2489</f>
        <v>17111EG-6 Day TankTank Work Losses</v>
      </c>
      <c r="P2489">
        <v>6.5217391304347797E-9</v>
      </c>
      <c r="Q2489">
        <v>39090004</v>
      </c>
    </row>
    <row r="2490" spans="1:17" x14ac:dyDescent="0.25">
      <c r="A2490">
        <v>18957711</v>
      </c>
      <c r="B2490">
        <v>17111</v>
      </c>
      <c r="D2490" t="s">
        <v>515</v>
      </c>
      <c r="E2490" t="s">
        <v>1021</v>
      </c>
      <c r="F2490" t="s">
        <v>1158</v>
      </c>
      <c r="G2490" t="s">
        <v>1159</v>
      </c>
      <c r="H2490">
        <v>2.1918600000000001E-4</v>
      </c>
      <c r="I2490" t="s">
        <v>1080</v>
      </c>
      <c r="J2490">
        <v>2.1918600000000001E-4</v>
      </c>
      <c r="K2490" t="s">
        <v>1590</v>
      </c>
      <c r="L2490" t="s">
        <v>1082</v>
      </c>
      <c r="M2490" t="s">
        <v>1085</v>
      </c>
      <c r="N2490">
        <v>0.62</v>
      </c>
      <c r="O2490" t="str">
        <f>B2490 &amp; E2490 &amp; D2490</f>
        <v>17111EG-8 (Proton)Diesel</v>
      </c>
      <c r="P2490">
        <v>1.4771230434782601E-6</v>
      </c>
      <c r="Q2490">
        <v>20100102</v>
      </c>
    </row>
    <row r="2491" spans="1:17" x14ac:dyDescent="0.25">
      <c r="A2491">
        <v>18957711</v>
      </c>
      <c r="B2491">
        <v>17111</v>
      </c>
      <c r="D2491" t="s">
        <v>515</v>
      </c>
      <c r="E2491" t="s">
        <v>1021</v>
      </c>
      <c r="F2491" t="s">
        <v>80</v>
      </c>
      <c r="G2491" t="s">
        <v>81</v>
      </c>
      <c r="H2491">
        <v>1.55423E-2</v>
      </c>
      <c r="I2491" t="s">
        <v>1080</v>
      </c>
      <c r="J2491">
        <v>1.55423E-2</v>
      </c>
      <c r="K2491" t="s">
        <v>1591</v>
      </c>
      <c r="L2491" t="s">
        <v>1082</v>
      </c>
      <c r="M2491" t="s">
        <v>1085</v>
      </c>
      <c r="N2491">
        <v>0.62</v>
      </c>
      <c r="O2491" t="str">
        <f>B2491 &amp; E2491 &amp; D2491</f>
        <v>17111EG-8 (Proton)Diesel</v>
      </c>
      <c r="P2491">
        <v>1.0474158695652199E-4</v>
      </c>
      <c r="Q2491">
        <v>20100102</v>
      </c>
    </row>
    <row r="2492" spans="1:17" x14ac:dyDescent="0.25">
      <c r="A2492">
        <v>18957711</v>
      </c>
      <c r="B2492">
        <v>17111</v>
      </c>
      <c r="D2492" t="s">
        <v>515</v>
      </c>
      <c r="E2492" t="s">
        <v>1021</v>
      </c>
      <c r="F2492" t="s">
        <v>1155</v>
      </c>
      <c r="G2492" t="s">
        <v>1156</v>
      </c>
      <c r="H2492">
        <v>2.09223E-3</v>
      </c>
      <c r="I2492" t="s">
        <v>1080</v>
      </c>
      <c r="J2492">
        <v>2.09223E-3</v>
      </c>
      <c r="K2492" t="s">
        <v>1592</v>
      </c>
      <c r="L2492" t="s">
        <v>1082</v>
      </c>
      <c r="M2492" t="s">
        <v>1085</v>
      </c>
      <c r="N2492">
        <v>0.62</v>
      </c>
      <c r="O2492" t="str">
        <f>B2492 &amp; E2492 &amp; D2492</f>
        <v>17111EG-8 (Proton)Diesel</v>
      </c>
      <c r="P2492">
        <v>1.40998108695652E-5</v>
      </c>
      <c r="Q2492">
        <v>20100102</v>
      </c>
    </row>
    <row r="2493" spans="1:17" x14ac:dyDescent="0.25">
      <c r="A2493">
        <v>18957711</v>
      </c>
      <c r="B2493">
        <v>17111</v>
      </c>
      <c r="D2493" t="s">
        <v>1581</v>
      </c>
      <c r="E2493" t="s">
        <v>1593</v>
      </c>
      <c r="F2493" t="s">
        <v>1158</v>
      </c>
      <c r="G2493" t="s">
        <v>1159</v>
      </c>
      <c r="H2493">
        <v>1.9999999999999999E-6</v>
      </c>
      <c r="I2493" t="s">
        <v>1080</v>
      </c>
      <c r="J2493">
        <v>1.9999999999999999E-6</v>
      </c>
      <c r="K2493" t="s">
        <v>1086</v>
      </c>
      <c r="L2493" t="s">
        <v>1086</v>
      </c>
      <c r="M2493" t="s">
        <v>1086</v>
      </c>
      <c r="N2493">
        <v>0.25</v>
      </c>
      <c r="O2493" t="str">
        <f>B2493 &amp; E2493 &amp; D2493</f>
        <v>17111EG-8 Day TankTank Breath Losses</v>
      </c>
      <c r="P2493">
        <v>5.4347826086956499E-9</v>
      </c>
      <c r="Q2493">
        <v>39090003</v>
      </c>
    </row>
    <row r="2494" spans="1:17" x14ac:dyDescent="0.25">
      <c r="A2494">
        <v>18957711</v>
      </c>
      <c r="B2494">
        <v>17111</v>
      </c>
      <c r="D2494" t="s">
        <v>1582</v>
      </c>
      <c r="E2494" t="s">
        <v>1593</v>
      </c>
      <c r="F2494" t="s">
        <v>1158</v>
      </c>
      <c r="G2494" t="s">
        <v>1159</v>
      </c>
      <c r="H2494">
        <v>9.9999999999999995E-7</v>
      </c>
      <c r="I2494" t="s">
        <v>1080</v>
      </c>
      <c r="J2494">
        <v>9.9999999999999995E-7</v>
      </c>
      <c r="K2494" t="s">
        <v>1086</v>
      </c>
      <c r="L2494" t="s">
        <v>1086</v>
      </c>
      <c r="M2494" t="s">
        <v>1086</v>
      </c>
      <c r="N2494">
        <v>0.62</v>
      </c>
      <c r="O2494" t="str">
        <f>B2494 &amp; E2494 &amp; D2494</f>
        <v>17111EG-8 Day TankTank Work Losses</v>
      </c>
      <c r="P2494">
        <v>6.73913043478261E-9</v>
      </c>
      <c r="Q2494">
        <v>39090004</v>
      </c>
    </row>
    <row r="2495" spans="1:17" x14ac:dyDescent="0.25">
      <c r="A2495">
        <v>18957711</v>
      </c>
      <c r="B2495">
        <v>17111</v>
      </c>
      <c r="D2495" t="s">
        <v>515</v>
      </c>
      <c r="E2495" t="s">
        <v>1022</v>
      </c>
      <c r="F2495" t="s">
        <v>1158</v>
      </c>
      <c r="G2495" t="s">
        <v>1159</v>
      </c>
      <c r="H2495">
        <v>2.9796299999999999E-4</v>
      </c>
      <c r="I2495" t="s">
        <v>1080</v>
      </c>
      <c r="J2495">
        <v>2.9796299999999999E-4</v>
      </c>
      <c r="K2495" t="s">
        <v>1594</v>
      </c>
      <c r="L2495" t="s">
        <v>1082</v>
      </c>
      <c r="M2495" t="s">
        <v>1085</v>
      </c>
      <c r="N2495">
        <v>0.17</v>
      </c>
      <c r="O2495" t="str">
        <f>B2495 &amp; E2495 &amp; D2495</f>
        <v>17111EG-9 (Park. Garage)Diesel</v>
      </c>
      <c r="P2495">
        <v>5.5058380434782601E-7</v>
      </c>
      <c r="Q2495">
        <v>20100102</v>
      </c>
    </row>
    <row r="2496" spans="1:17" x14ac:dyDescent="0.25">
      <c r="A2496">
        <v>18957711</v>
      </c>
      <c r="B2496">
        <v>17111</v>
      </c>
      <c r="D2496" t="s">
        <v>515</v>
      </c>
      <c r="E2496" t="s">
        <v>1022</v>
      </c>
      <c r="F2496" t="s">
        <v>80</v>
      </c>
      <c r="G2496" t="s">
        <v>81</v>
      </c>
      <c r="H2496">
        <v>9.2845099999999993E-3</v>
      </c>
      <c r="I2496" t="s">
        <v>1080</v>
      </c>
      <c r="J2496">
        <v>9.2845099999999993E-3</v>
      </c>
      <c r="K2496" t="s">
        <v>1595</v>
      </c>
      <c r="L2496" t="s">
        <v>1082</v>
      </c>
      <c r="M2496" t="s">
        <v>1085</v>
      </c>
      <c r="N2496">
        <v>0.17</v>
      </c>
      <c r="O2496" t="str">
        <f>B2496 &amp; E2496 &amp; D2496</f>
        <v>17111EG-9 (Park. Garage)Diesel</v>
      </c>
      <c r="P2496">
        <v>1.71561597826087E-5</v>
      </c>
      <c r="Q2496">
        <v>20100102</v>
      </c>
    </row>
    <row r="2497" spans="1:17" x14ac:dyDescent="0.25">
      <c r="A2497">
        <v>18957711</v>
      </c>
      <c r="B2497">
        <v>17111</v>
      </c>
      <c r="D2497" t="s">
        <v>515</v>
      </c>
      <c r="E2497" t="s">
        <v>1022</v>
      </c>
      <c r="F2497" t="s">
        <v>1155</v>
      </c>
      <c r="G2497" t="s">
        <v>1156</v>
      </c>
      <c r="H2497">
        <v>2.9438699999999999E-3</v>
      </c>
      <c r="I2497" t="s">
        <v>1080</v>
      </c>
      <c r="J2497">
        <v>2.9438699999999999E-3</v>
      </c>
      <c r="K2497" t="s">
        <v>1170</v>
      </c>
      <c r="L2497" t="s">
        <v>1082</v>
      </c>
      <c r="M2497" t="s">
        <v>1085</v>
      </c>
      <c r="N2497">
        <v>0.17</v>
      </c>
      <c r="O2497" t="str">
        <f>B2497 &amp; E2497 &amp; D2497</f>
        <v>17111EG-9 (Park. Garage)Diesel</v>
      </c>
      <c r="P2497">
        <v>5.4397597826086999E-6</v>
      </c>
      <c r="Q2497">
        <v>20100102</v>
      </c>
    </row>
    <row r="2498" spans="1:17" x14ac:dyDescent="0.25">
      <c r="A2498">
        <v>18957711</v>
      </c>
      <c r="B2498">
        <v>17111</v>
      </c>
      <c r="D2498" t="s">
        <v>1581</v>
      </c>
      <c r="E2498" t="s">
        <v>1596</v>
      </c>
      <c r="F2498" t="s">
        <v>1158</v>
      </c>
      <c r="G2498" t="s">
        <v>1159</v>
      </c>
      <c r="H2498">
        <v>1.4E-5</v>
      </c>
      <c r="I2498" t="s">
        <v>1080</v>
      </c>
      <c r="J2498">
        <v>1.4E-5</v>
      </c>
      <c r="K2498" t="s">
        <v>1086</v>
      </c>
      <c r="L2498" t="s">
        <v>1086</v>
      </c>
      <c r="M2498" t="s">
        <v>1086</v>
      </c>
      <c r="N2498">
        <v>0.25</v>
      </c>
      <c r="O2498" t="str">
        <f>B2498 &amp; E2498 &amp; D2498</f>
        <v>17111EG-9 Day TankTank Breath Losses</v>
      </c>
      <c r="P2498">
        <v>3.8043478260869603E-8</v>
      </c>
      <c r="Q2498">
        <v>39090003</v>
      </c>
    </row>
    <row r="2499" spans="1:17" x14ac:dyDescent="0.25">
      <c r="A2499">
        <v>18957711</v>
      </c>
      <c r="B2499">
        <v>17111</v>
      </c>
      <c r="D2499" t="s">
        <v>1582</v>
      </c>
      <c r="E2499" t="s">
        <v>1596</v>
      </c>
      <c r="F2499" t="s">
        <v>1158</v>
      </c>
      <c r="G2499" t="s">
        <v>1159</v>
      </c>
      <c r="H2499">
        <v>3.9999999999999998E-6</v>
      </c>
      <c r="I2499" t="s">
        <v>1080</v>
      </c>
      <c r="J2499">
        <v>3.9999999999999998E-6</v>
      </c>
      <c r="K2499" t="s">
        <v>1086</v>
      </c>
      <c r="L2499" t="s">
        <v>1086</v>
      </c>
      <c r="M2499" t="s">
        <v>1086</v>
      </c>
      <c r="N2499">
        <v>0.17</v>
      </c>
      <c r="O2499" t="str">
        <f>B2499 &amp; E2499 &amp; D2499</f>
        <v>17111EG-9 Day TankTank Work Losses</v>
      </c>
      <c r="P2499">
        <v>7.39130434782609E-9</v>
      </c>
      <c r="Q2499">
        <v>39090004</v>
      </c>
    </row>
    <row r="2500" spans="1:17" x14ac:dyDescent="0.25">
      <c r="A2500">
        <v>18957711</v>
      </c>
      <c r="B2500">
        <v>17111</v>
      </c>
      <c r="D2500" t="s">
        <v>1209</v>
      </c>
      <c r="E2500" t="s">
        <v>1597</v>
      </c>
      <c r="F2500" t="s">
        <v>1158</v>
      </c>
      <c r="G2500" t="s">
        <v>1159</v>
      </c>
      <c r="H2500">
        <v>0.61626400000000003</v>
      </c>
      <c r="I2500" t="s">
        <v>1080</v>
      </c>
      <c r="J2500">
        <v>0.61626400000000003</v>
      </c>
      <c r="K2500" t="s">
        <v>1086</v>
      </c>
      <c r="L2500" t="s">
        <v>1086</v>
      </c>
      <c r="M2500" t="s">
        <v>1086</v>
      </c>
      <c r="N2500">
        <v>0.25</v>
      </c>
      <c r="O2500" t="str">
        <f>B2500 &amp; E2500 &amp; D2500</f>
        <v>17111Misc Chem UsageChem</v>
      </c>
      <c r="P2500">
        <v>1.67463043478261E-3</v>
      </c>
      <c r="Q2500">
        <v>40188898</v>
      </c>
    </row>
    <row r="2501" spans="1:17" x14ac:dyDescent="0.25">
      <c r="A2501">
        <v>18957711</v>
      </c>
      <c r="B2501">
        <v>17111</v>
      </c>
      <c r="D2501" t="s">
        <v>1023</v>
      </c>
      <c r="E2501" t="s">
        <v>1023</v>
      </c>
      <c r="F2501" t="s">
        <v>1155</v>
      </c>
      <c r="G2501" t="s">
        <v>1156</v>
      </c>
      <c r="H2501">
        <v>1.5119999999999999E-4</v>
      </c>
      <c r="I2501" t="s">
        <v>1080</v>
      </c>
      <c r="J2501">
        <v>1.5119999999999999E-4</v>
      </c>
      <c r="K2501" t="s">
        <v>1157</v>
      </c>
      <c r="L2501" t="s">
        <v>1082</v>
      </c>
      <c r="M2501" t="s">
        <v>1088</v>
      </c>
      <c r="N2501">
        <v>0.25</v>
      </c>
      <c r="O2501" t="str">
        <f>B2501 &amp; E2501 &amp; D2501</f>
        <v>17111Misc. UnitsMisc. Units</v>
      </c>
      <c r="P2501">
        <v>4.1086956521739099E-7</v>
      </c>
      <c r="Q2501">
        <v>10300603</v>
      </c>
    </row>
    <row r="2502" spans="1:17" x14ac:dyDescent="0.25">
      <c r="A2502">
        <v>18957711</v>
      </c>
      <c r="B2502">
        <v>17111</v>
      </c>
      <c r="D2502" t="s">
        <v>1023</v>
      </c>
      <c r="E2502" t="s">
        <v>1023</v>
      </c>
      <c r="F2502" t="s">
        <v>80</v>
      </c>
      <c r="G2502" t="s">
        <v>81</v>
      </c>
      <c r="H2502">
        <v>1.8000000000000001E-4</v>
      </c>
      <c r="I2502" t="s">
        <v>1080</v>
      </c>
      <c r="J2502">
        <v>1.8000000000000001E-4</v>
      </c>
      <c r="K2502" t="s">
        <v>1081</v>
      </c>
      <c r="L2502" t="s">
        <v>1082</v>
      </c>
      <c r="M2502" t="s">
        <v>1088</v>
      </c>
      <c r="N2502">
        <v>0.25</v>
      </c>
      <c r="O2502" t="str">
        <f>B2502 &amp; E2502 &amp; D2502</f>
        <v>17111Misc. UnitsMisc. Units</v>
      </c>
      <c r="P2502">
        <v>4.8913043478260897E-7</v>
      </c>
      <c r="Q2502">
        <v>10300603</v>
      </c>
    </row>
    <row r="2503" spans="1:17" x14ac:dyDescent="0.25">
      <c r="A2503">
        <v>18957711</v>
      </c>
      <c r="B2503">
        <v>17111</v>
      </c>
      <c r="D2503" t="s">
        <v>1023</v>
      </c>
      <c r="E2503" t="s">
        <v>1023</v>
      </c>
      <c r="F2503" t="s">
        <v>1158</v>
      </c>
      <c r="G2503" t="s">
        <v>1159</v>
      </c>
      <c r="H2503">
        <v>9.9000000000000001E-6</v>
      </c>
      <c r="I2503" t="s">
        <v>1080</v>
      </c>
      <c r="J2503">
        <v>9.9000000000000001E-6</v>
      </c>
      <c r="K2503" t="s">
        <v>1160</v>
      </c>
      <c r="L2503" t="s">
        <v>1082</v>
      </c>
      <c r="M2503" t="s">
        <v>1088</v>
      </c>
      <c r="N2503">
        <v>0.25</v>
      </c>
      <c r="O2503" t="str">
        <f>B2503 &amp; E2503 &amp; D2503</f>
        <v>17111Misc. UnitsMisc. Units</v>
      </c>
      <c r="P2503">
        <v>2.6902173913043499E-8</v>
      </c>
      <c r="Q2503">
        <v>10300603</v>
      </c>
    </row>
    <row r="2504" spans="1:17" x14ac:dyDescent="0.25">
      <c r="A2504">
        <v>18957711</v>
      </c>
      <c r="B2504">
        <v>17111</v>
      </c>
      <c r="D2504" t="s">
        <v>515</v>
      </c>
      <c r="E2504" t="s">
        <v>1024</v>
      </c>
      <c r="F2504" t="s">
        <v>1158</v>
      </c>
      <c r="G2504" t="s">
        <v>1159</v>
      </c>
      <c r="H2504">
        <v>1.24072E-2</v>
      </c>
      <c r="I2504" t="s">
        <v>1080</v>
      </c>
      <c r="J2504">
        <v>1.24072E-2</v>
      </c>
      <c r="K2504" t="s">
        <v>1585</v>
      </c>
      <c r="L2504" t="s">
        <v>1082</v>
      </c>
      <c r="M2504" t="s">
        <v>1085</v>
      </c>
      <c r="N2504">
        <v>0.38</v>
      </c>
      <c r="O2504" t="str">
        <f>B2504 &amp; E2504 &amp; D2504</f>
        <v>17111TEG-1Diesel</v>
      </c>
      <c r="P2504">
        <v>5.1247130434782603E-5</v>
      </c>
      <c r="Q2504">
        <v>20100102</v>
      </c>
    </row>
    <row r="2505" spans="1:17" x14ac:dyDescent="0.25">
      <c r="A2505">
        <v>18957711</v>
      </c>
      <c r="B2505">
        <v>17111</v>
      </c>
      <c r="D2505" t="s">
        <v>515</v>
      </c>
      <c r="E2505" t="s">
        <v>1024</v>
      </c>
      <c r="F2505" t="s">
        <v>80</v>
      </c>
      <c r="G2505" t="s">
        <v>81</v>
      </c>
      <c r="H2505">
        <v>0.41939799999999999</v>
      </c>
      <c r="I2505" t="s">
        <v>1080</v>
      </c>
      <c r="J2505">
        <v>0.41939799999999999</v>
      </c>
      <c r="K2505" t="s">
        <v>1217</v>
      </c>
      <c r="L2505" t="s">
        <v>1082</v>
      </c>
      <c r="M2505" t="s">
        <v>1085</v>
      </c>
      <c r="N2505">
        <v>0.38</v>
      </c>
      <c r="O2505" t="str">
        <f>B2505 &amp; E2505 &amp; D2505</f>
        <v>17111TEG-1Diesel</v>
      </c>
      <c r="P2505">
        <v>1.73229608695652E-3</v>
      </c>
      <c r="Q2505">
        <v>20100102</v>
      </c>
    </row>
    <row r="2506" spans="1:17" x14ac:dyDescent="0.25">
      <c r="A2506">
        <v>18957711</v>
      </c>
      <c r="B2506">
        <v>17111</v>
      </c>
      <c r="D2506" t="s">
        <v>515</v>
      </c>
      <c r="E2506" t="s">
        <v>1024</v>
      </c>
      <c r="F2506" t="s">
        <v>1155</v>
      </c>
      <c r="G2506" t="s">
        <v>1156</v>
      </c>
      <c r="H2506">
        <v>9.6112000000000003E-2</v>
      </c>
      <c r="I2506" t="s">
        <v>1080</v>
      </c>
      <c r="J2506">
        <v>9.6112000000000003E-2</v>
      </c>
      <c r="K2506" t="s">
        <v>1218</v>
      </c>
      <c r="L2506" t="s">
        <v>1082</v>
      </c>
      <c r="M2506" t="s">
        <v>1085</v>
      </c>
      <c r="N2506">
        <v>0.38</v>
      </c>
      <c r="O2506" t="str">
        <f>B2506 &amp; E2506 &amp; D2506</f>
        <v>17111TEG-1Diesel</v>
      </c>
      <c r="P2506">
        <v>3.9698434782608702E-4</v>
      </c>
      <c r="Q2506">
        <v>20100102</v>
      </c>
    </row>
    <row r="2507" spans="1:17" x14ac:dyDescent="0.25">
      <c r="A2507">
        <v>18957711</v>
      </c>
      <c r="B2507">
        <v>17111</v>
      </c>
      <c r="D2507" t="s">
        <v>1581</v>
      </c>
      <c r="E2507" t="s">
        <v>1598</v>
      </c>
      <c r="F2507" t="s">
        <v>1158</v>
      </c>
      <c r="G2507" t="s">
        <v>1159</v>
      </c>
      <c r="H2507">
        <v>1.5999999999999999E-5</v>
      </c>
      <c r="I2507" t="s">
        <v>1080</v>
      </c>
      <c r="J2507">
        <v>1.5999999999999999E-5</v>
      </c>
      <c r="K2507" t="s">
        <v>1086</v>
      </c>
      <c r="L2507" t="s">
        <v>1086</v>
      </c>
      <c r="M2507" t="s">
        <v>1086</v>
      </c>
      <c r="N2507">
        <v>0.25</v>
      </c>
      <c r="O2507" t="str">
        <f>B2507 &amp; E2507 &amp; D2507</f>
        <v>17111TEG-1 TankTank Breath Losses</v>
      </c>
      <c r="P2507">
        <v>4.3478260869565199E-8</v>
      </c>
      <c r="Q2507">
        <v>39090003</v>
      </c>
    </row>
    <row r="2508" spans="1:17" x14ac:dyDescent="0.25">
      <c r="A2508">
        <v>18957711</v>
      </c>
      <c r="B2508">
        <v>17111</v>
      </c>
      <c r="D2508" t="s">
        <v>1582</v>
      </c>
      <c r="E2508" t="s">
        <v>1598</v>
      </c>
      <c r="F2508" t="s">
        <v>1158</v>
      </c>
      <c r="G2508" t="s">
        <v>1159</v>
      </c>
      <c r="H2508">
        <v>9.0000000000000002E-6</v>
      </c>
      <c r="I2508" t="s">
        <v>1080</v>
      </c>
      <c r="J2508">
        <v>9.0000000000000002E-6</v>
      </c>
      <c r="K2508" t="s">
        <v>1086</v>
      </c>
      <c r="L2508" t="s">
        <v>1086</v>
      </c>
      <c r="M2508" t="s">
        <v>1086</v>
      </c>
      <c r="N2508">
        <v>0.38</v>
      </c>
      <c r="O2508" t="str">
        <f>B2508 &amp; E2508 &amp; D2508</f>
        <v>17111TEG-1 TankTank Work Losses</v>
      </c>
      <c r="P2508">
        <v>3.7173913043478302E-8</v>
      </c>
      <c r="Q2508">
        <v>39090004</v>
      </c>
    </row>
    <row r="2509" spans="1:17" x14ac:dyDescent="0.25">
      <c r="A2509">
        <v>18957711</v>
      </c>
      <c r="B2509">
        <v>17111</v>
      </c>
      <c r="D2509" t="s">
        <v>1582</v>
      </c>
      <c r="E2509" t="s">
        <v>1222</v>
      </c>
      <c r="F2509" t="s">
        <v>1158</v>
      </c>
      <c r="G2509" t="s">
        <v>1159</v>
      </c>
      <c r="H2509">
        <v>2.0000000000000002E-5</v>
      </c>
      <c r="I2509" t="s">
        <v>1080</v>
      </c>
      <c r="J2509">
        <v>2.0000000000000002E-5</v>
      </c>
      <c r="K2509" t="s">
        <v>1086</v>
      </c>
      <c r="L2509" t="s">
        <v>1086</v>
      </c>
      <c r="M2509" t="s">
        <v>1086</v>
      </c>
      <c r="N2509">
        <v>0.27</v>
      </c>
      <c r="O2509" t="str">
        <f>B2509 &amp; E2509 &amp; D2509</f>
        <v>17111UST-1Tank Work Losses</v>
      </c>
      <c r="P2509">
        <v>5.8695652173913003E-8</v>
      </c>
      <c r="Q2509">
        <v>39090004</v>
      </c>
    </row>
    <row r="2510" spans="1:17" x14ac:dyDescent="0.25">
      <c r="A2510">
        <v>18957711</v>
      </c>
      <c r="B2510">
        <v>17111</v>
      </c>
      <c r="D2510" t="s">
        <v>1582</v>
      </c>
      <c r="E2510" t="s">
        <v>1224</v>
      </c>
      <c r="F2510" t="s">
        <v>1158</v>
      </c>
      <c r="G2510" t="s">
        <v>1159</v>
      </c>
      <c r="H2510">
        <v>1.9999999999999999E-6</v>
      </c>
      <c r="I2510" t="s">
        <v>1080</v>
      </c>
      <c r="J2510">
        <v>1.9999999999999999E-6</v>
      </c>
      <c r="K2510" t="s">
        <v>1086</v>
      </c>
      <c r="L2510" t="s">
        <v>1086</v>
      </c>
      <c r="M2510" t="s">
        <v>1086</v>
      </c>
      <c r="N2510">
        <v>0.57999999999999996</v>
      </c>
      <c r="O2510" t="str">
        <f>B2510 &amp; E2510 &amp; D2510</f>
        <v>17111UST-3Tank Work Losses</v>
      </c>
      <c r="P2510">
        <v>1.2608695652173901E-8</v>
      </c>
      <c r="Q2510">
        <v>39090004</v>
      </c>
    </row>
    <row r="2511" spans="1:17" x14ac:dyDescent="0.25">
      <c r="A2511">
        <v>18957711</v>
      </c>
      <c r="B2511">
        <v>17111</v>
      </c>
      <c r="D2511" t="s">
        <v>1582</v>
      </c>
      <c r="E2511" t="s">
        <v>1225</v>
      </c>
      <c r="F2511" t="s">
        <v>1158</v>
      </c>
      <c r="G2511" t="s">
        <v>1159</v>
      </c>
      <c r="H2511">
        <v>3.9999999999999998E-6</v>
      </c>
      <c r="I2511" t="s">
        <v>1080</v>
      </c>
      <c r="J2511">
        <v>3.9999999999999998E-6</v>
      </c>
      <c r="K2511" t="s">
        <v>1086</v>
      </c>
      <c r="L2511" t="s">
        <v>1086</v>
      </c>
      <c r="M2511" t="s">
        <v>1086</v>
      </c>
      <c r="N2511">
        <v>0.17</v>
      </c>
      <c r="O2511" t="str">
        <f>B2511 &amp; E2511 &amp; D2511</f>
        <v>17111UST-4Tank Work Losses</v>
      </c>
      <c r="P2511">
        <v>7.39130434782609E-9</v>
      </c>
      <c r="Q2511">
        <v>39090004</v>
      </c>
    </row>
    <row r="2512" spans="1:17" x14ac:dyDescent="0.25">
      <c r="A2512">
        <v>17061411</v>
      </c>
      <c r="B2512">
        <v>9001</v>
      </c>
      <c r="D2512" t="s">
        <v>78</v>
      </c>
      <c r="E2512" t="s">
        <v>1599</v>
      </c>
      <c r="F2512" t="s">
        <v>1158</v>
      </c>
      <c r="G2512" t="s">
        <v>1159</v>
      </c>
      <c r="H2512">
        <v>0.13</v>
      </c>
      <c r="I2512" t="s">
        <v>1080</v>
      </c>
      <c r="J2512">
        <v>0.13</v>
      </c>
      <c r="K2512" t="s">
        <v>1086</v>
      </c>
      <c r="L2512" t="s">
        <v>1086</v>
      </c>
      <c r="M2512" t="s">
        <v>1086</v>
      </c>
      <c r="N2512" s="20">
        <v>0.21</v>
      </c>
      <c r="O2512" t="str">
        <f>B2512 &amp; E2512 &amp; D2512</f>
        <v>9001Misc Solvents1</v>
      </c>
      <c r="P2512">
        <f t="shared" ref="P2512:P2513" si="3">(N2512)/(92)/(2000)</f>
        <v>1.1413043478260869E-6</v>
      </c>
      <c r="Q2512">
        <v>40288801</v>
      </c>
    </row>
    <row r="2513" spans="1:17" x14ac:dyDescent="0.25">
      <c r="A2513">
        <v>17061411</v>
      </c>
      <c r="B2513">
        <v>9001</v>
      </c>
      <c r="D2513" t="s">
        <v>83</v>
      </c>
      <c r="E2513" t="s">
        <v>1599</v>
      </c>
      <c r="F2513" t="s">
        <v>1158</v>
      </c>
      <c r="G2513" t="s">
        <v>1159</v>
      </c>
      <c r="H2513">
        <v>5.9999999999999995E-4</v>
      </c>
      <c r="I2513" t="s">
        <v>1080</v>
      </c>
      <c r="J2513">
        <v>5.9999999999999995E-4</v>
      </c>
      <c r="K2513" t="s">
        <v>1086</v>
      </c>
      <c r="L2513" t="s">
        <v>1086</v>
      </c>
      <c r="M2513" t="s">
        <v>1086</v>
      </c>
      <c r="N2513" s="20">
        <v>0.17</v>
      </c>
      <c r="O2513" t="str">
        <f>B2513 &amp; E2513 &amp; D2513</f>
        <v>9001Misc Solvents2</v>
      </c>
      <c r="P2513">
        <f t="shared" si="3"/>
        <v>9.23913043478261E-7</v>
      </c>
      <c r="Q2513">
        <v>40299998</v>
      </c>
    </row>
    <row r="2514" spans="1:17" x14ac:dyDescent="0.25">
      <c r="A2514">
        <v>17061411</v>
      </c>
      <c r="B2514">
        <v>9001</v>
      </c>
      <c r="D2514" t="s">
        <v>78</v>
      </c>
      <c r="E2514" t="s">
        <v>96</v>
      </c>
      <c r="F2514" t="s">
        <v>80</v>
      </c>
      <c r="G2514" t="s">
        <v>81</v>
      </c>
      <c r="H2514">
        <v>0.30014999999999997</v>
      </c>
      <c r="I2514" t="s">
        <v>1080</v>
      </c>
      <c r="J2514">
        <v>0.30014999999999997</v>
      </c>
      <c r="K2514" t="s">
        <v>1600</v>
      </c>
      <c r="L2514" t="s">
        <v>1082</v>
      </c>
      <c r="M2514" t="s">
        <v>1093</v>
      </c>
      <c r="N2514">
        <v>0.33</v>
      </c>
      <c r="O2514" t="str">
        <f>B2514 &amp; E2514 &amp; D2514</f>
        <v>9001EG-51</v>
      </c>
      <c r="P2514">
        <v>1.0766250000000001E-3</v>
      </c>
      <c r="Q2514">
        <v>20200401</v>
      </c>
    </row>
    <row r="2515" spans="1:17" x14ac:dyDescent="0.25">
      <c r="A2515">
        <v>17061411</v>
      </c>
      <c r="B2515">
        <v>9001</v>
      </c>
      <c r="D2515" t="s">
        <v>78</v>
      </c>
      <c r="E2515" t="s">
        <v>96</v>
      </c>
      <c r="F2515" t="s">
        <v>1158</v>
      </c>
      <c r="G2515" t="s">
        <v>1159</v>
      </c>
      <c r="H2515">
        <v>7.0499999999999998E-3</v>
      </c>
      <c r="I2515" t="s">
        <v>1080</v>
      </c>
      <c r="J2515">
        <v>7.0499999999999998E-3</v>
      </c>
      <c r="K2515" t="s">
        <v>1601</v>
      </c>
      <c r="L2515" t="s">
        <v>1082</v>
      </c>
      <c r="M2515" t="s">
        <v>1093</v>
      </c>
      <c r="N2515">
        <v>0.33</v>
      </c>
      <c r="O2515" t="str">
        <f>B2515 &amp; E2515 &amp; D2515</f>
        <v>9001EG-51</v>
      </c>
      <c r="P2515">
        <v>2.5288043478260901E-5</v>
      </c>
      <c r="Q2515">
        <v>20200401</v>
      </c>
    </row>
    <row r="2516" spans="1:17" x14ac:dyDescent="0.25">
      <c r="A2516">
        <v>17061411</v>
      </c>
      <c r="B2516">
        <v>9001</v>
      </c>
      <c r="D2516" t="s">
        <v>78</v>
      </c>
      <c r="E2516" t="s">
        <v>96</v>
      </c>
      <c r="F2516" t="s">
        <v>1155</v>
      </c>
      <c r="G2516" t="s">
        <v>1156</v>
      </c>
      <c r="H2516">
        <v>2.325E-2</v>
      </c>
      <c r="I2516" t="s">
        <v>1080</v>
      </c>
      <c r="J2516">
        <v>2.325E-2</v>
      </c>
      <c r="K2516" t="s">
        <v>1602</v>
      </c>
      <c r="L2516" t="s">
        <v>1082</v>
      </c>
      <c r="M2516" t="s">
        <v>1093</v>
      </c>
      <c r="N2516">
        <v>0.33</v>
      </c>
      <c r="O2516" t="str">
        <f>B2516 &amp; E2516 &amp; D2516</f>
        <v>9001EG-51</v>
      </c>
      <c r="P2516">
        <v>8.3396739130434794E-5</v>
      </c>
      <c r="Q2516">
        <v>20200401</v>
      </c>
    </row>
    <row r="2517" spans="1:17" x14ac:dyDescent="0.25">
      <c r="A2517">
        <v>17061411</v>
      </c>
      <c r="B2517">
        <v>9001</v>
      </c>
      <c r="D2517" t="s">
        <v>78</v>
      </c>
      <c r="E2517" t="s">
        <v>965</v>
      </c>
      <c r="F2517" t="s">
        <v>1155</v>
      </c>
      <c r="G2517" t="s">
        <v>1156</v>
      </c>
      <c r="H2517">
        <v>0.54449999999999998</v>
      </c>
      <c r="I2517" t="s">
        <v>1080</v>
      </c>
      <c r="J2517">
        <v>0.54449999999999998</v>
      </c>
      <c r="K2517" t="s">
        <v>1157</v>
      </c>
      <c r="L2517" t="s">
        <v>1082</v>
      </c>
      <c r="M2517" t="s">
        <v>1083</v>
      </c>
      <c r="N2517">
        <v>0.06</v>
      </c>
      <c r="O2517" t="str">
        <f>B2517 &amp; E2517 &amp; D2517</f>
        <v>9001Misc Comfort Heat1</v>
      </c>
      <c r="P2517">
        <v>3.5510869565217402E-4</v>
      </c>
      <c r="Q2517">
        <v>10200602</v>
      </c>
    </row>
    <row r="2518" spans="1:17" x14ac:dyDescent="0.25">
      <c r="A2518">
        <v>17061411</v>
      </c>
      <c r="B2518">
        <v>9001</v>
      </c>
      <c r="D2518" t="s">
        <v>78</v>
      </c>
      <c r="E2518" t="s">
        <v>965</v>
      </c>
      <c r="F2518" t="s">
        <v>80</v>
      </c>
      <c r="G2518" t="s">
        <v>81</v>
      </c>
      <c r="H2518">
        <v>0.6482</v>
      </c>
      <c r="I2518" t="s">
        <v>1080</v>
      </c>
      <c r="J2518">
        <v>0.6482</v>
      </c>
      <c r="K2518" t="s">
        <v>1081</v>
      </c>
      <c r="L2518" t="s">
        <v>1082</v>
      </c>
      <c r="M2518" t="s">
        <v>1083</v>
      </c>
      <c r="N2518">
        <v>0.06</v>
      </c>
      <c r="O2518" t="str">
        <f>B2518 &amp; E2518 &amp; D2518</f>
        <v>9001Misc Comfort Heat1</v>
      </c>
      <c r="P2518">
        <v>4.2273913043478298E-4</v>
      </c>
      <c r="Q2518">
        <v>10200602</v>
      </c>
    </row>
    <row r="2519" spans="1:17" x14ac:dyDescent="0.25">
      <c r="A2519">
        <v>17061411</v>
      </c>
      <c r="B2519">
        <v>9001</v>
      </c>
      <c r="D2519" t="s">
        <v>78</v>
      </c>
      <c r="E2519" t="s">
        <v>965</v>
      </c>
      <c r="F2519" t="s">
        <v>1158</v>
      </c>
      <c r="G2519" t="s">
        <v>1159</v>
      </c>
      <c r="H2519">
        <v>3.5650000000000001E-2</v>
      </c>
      <c r="I2519" t="s">
        <v>1080</v>
      </c>
      <c r="J2519">
        <v>3.5650000000000001E-2</v>
      </c>
      <c r="K2519" t="s">
        <v>1160</v>
      </c>
      <c r="L2519" t="s">
        <v>1082</v>
      </c>
      <c r="M2519" t="s">
        <v>1083</v>
      </c>
      <c r="N2519">
        <v>0.06</v>
      </c>
      <c r="O2519" t="str">
        <f>B2519 &amp; E2519 &amp; D2519</f>
        <v>9001Misc Comfort Heat1</v>
      </c>
      <c r="P2519">
        <v>2.3249999999999999E-5</v>
      </c>
      <c r="Q2519">
        <v>10200602</v>
      </c>
    </row>
    <row r="2520" spans="1:17" x14ac:dyDescent="0.25">
      <c r="A2520">
        <v>17061411</v>
      </c>
      <c r="B2520">
        <v>9001</v>
      </c>
      <c r="D2520" t="s">
        <v>78</v>
      </c>
      <c r="E2520" t="s">
        <v>1603</v>
      </c>
      <c r="F2520" t="s">
        <v>1158</v>
      </c>
      <c r="G2520" t="s">
        <v>1159</v>
      </c>
      <c r="H2520">
        <v>1.6E-2</v>
      </c>
      <c r="I2520" t="s">
        <v>1080</v>
      </c>
      <c r="J2520">
        <v>1.6E-2</v>
      </c>
      <c r="K2520" t="s">
        <v>1086</v>
      </c>
      <c r="L2520" t="s">
        <v>1086</v>
      </c>
      <c r="M2520" t="s">
        <v>1086</v>
      </c>
      <c r="N2520">
        <v>0.25</v>
      </c>
      <c r="O2520" t="str">
        <f>B2520 &amp; E2520 &amp; D2520</f>
        <v>9001Gasoline Dispensing1</v>
      </c>
      <c r="P2520">
        <v>4.34782608695652E-5</v>
      </c>
      <c r="Q2520">
        <v>40400403</v>
      </c>
    </row>
    <row r="2521" spans="1:17" x14ac:dyDescent="0.25">
      <c r="A2521">
        <v>17061411</v>
      </c>
      <c r="B2521">
        <v>9001</v>
      </c>
      <c r="D2521" t="s">
        <v>83</v>
      </c>
      <c r="E2521" t="s">
        <v>1603</v>
      </c>
      <c r="F2521" t="s">
        <v>1158</v>
      </c>
      <c r="G2521" t="s">
        <v>1159</v>
      </c>
      <c r="H2521">
        <v>3.3000000000000002E-2</v>
      </c>
      <c r="I2521" t="s">
        <v>1080</v>
      </c>
      <c r="J2521">
        <v>3.3000000000000002E-2</v>
      </c>
      <c r="K2521" t="s">
        <v>1086</v>
      </c>
      <c r="L2521" t="s">
        <v>1086</v>
      </c>
      <c r="M2521" t="s">
        <v>1086</v>
      </c>
      <c r="N2521">
        <v>0.24</v>
      </c>
      <c r="O2521" t="str">
        <f>B2521 &amp; E2521 &amp; D2521</f>
        <v>9001Gasoline Dispensing2</v>
      </c>
      <c r="P2521">
        <f>(N2521)/(92)/(2000)</f>
        <v>1.3043478260869564E-6</v>
      </c>
      <c r="Q2521">
        <v>40400404</v>
      </c>
    </row>
    <row r="2522" spans="1:17" x14ac:dyDescent="0.25">
      <c r="A2522">
        <v>17061411</v>
      </c>
      <c r="B2522">
        <v>9001</v>
      </c>
      <c r="D2522" t="s">
        <v>78</v>
      </c>
      <c r="E2522" t="s">
        <v>966</v>
      </c>
      <c r="F2522" t="s">
        <v>1158</v>
      </c>
      <c r="G2522" t="s">
        <v>1159</v>
      </c>
      <c r="H2522">
        <v>6.9499999999999996E-3</v>
      </c>
      <c r="I2522" t="s">
        <v>1080</v>
      </c>
      <c r="J2522">
        <v>6.9499999999999996E-3</v>
      </c>
      <c r="K2522" t="s">
        <v>1604</v>
      </c>
      <c r="L2522" t="s">
        <v>1082</v>
      </c>
      <c r="M2522" t="s">
        <v>1085</v>
      </c>
      <c r="N2522">
        <v>0.95</v>
      </c>
      <c r="O2522" t="str">
        <f>B2522 &amp; E2522 &amp; D2522</f>
        <v>9001EG2-TEMP1</v>
      </c>
      <c r="P2522">
        <v>7.1766304347826106E-5</v>
      </c>
      <c r="Q2522">
        <v>20200102</v>
      </c>
    </row>
    <row r="2523" spans="1:17" x14ac:dyDescent="0.25">
      <c r="A2523">
        <v>17061411</v>
      </c>
      <c r="B2523">
        <v>9001</v>
      </c>
      <c r="D2523" t="s">
        <v>78</v>
      </c>
      <c r="E2523" t="s">
        <v>966</v>
      </c>
      <c r="F2523" t="s">
        <v>1155</v>
      </c>
      <c r="G2523" t="s">
        <v>1156</v>
      </c>
      <c r="H2523">
        <v>1.8499999999999999E-2</v>
      </c>
      <c r="I2523" t="s">
        <v>1080</v>
      </c>
      <c r="J2523">
        <v>1.8499999999999999E-2</v>
      </c>
      <c r="K2523" t="s">
        <v>1168</v>
      </c>
      <c r="L2523" t="s">
        <v>1082</v>
      </c>
      <c r="M2523" t="s">
        <v>1085</v>
      </c>
      <c r="N2523">
        <v>0.95</v>
      </c>
      <c r="O2523" t="str">
        <f>B2523 &amp; E2523 &amp; D2523</f>
        <v>9001EG2-TEMP1</v>
      </c>
      <c r="P2523">
        <v>1.9103260869565201E-4</v>
      </c>
      <c r="Q2523">
        <v>20200102</v>
      </c>
    </row>
    <row r="2524" spans="1:17" x14ac:dyDescent="0.25">
      <c r="A2524">
        <v>17061411</v>
      </c>
      <c r="B2524">
        <v>9001</v>
      </c>
      <c r="D2524" t="s">
        <v>78</v>
      </c>
      <c r="E2524" t="s">
        <v>966</v>
      </c>
      <c r="F2524" t="s">
        <v>80</v>
      </c>
      <c r="G2524" t="s">
        <v>81</v>
      </c>
      <c r="H2524">
        <v>8.5699999999999998E-2</v>
      </c>
      <c r="I2524" t="s">
        <v>1080</v>
      </c>
      <c r="J2524">
        <v>8.5699999999999998E-2</v>
      </c>
      <c r="K2524" t="s">
        <v>1169</v>
      </c>
      <c r="L2524" t="s">
        <v>1082</v>
      </c>
      <c r="M2524" t="s">
        <v>1085</v>
      </c>
      <c r="N2524">
        <v>0.95</v>
      </c>
      <c r="O2524" t="str">
        <f>B2524 &amp; E2524 &amp; D2524</f>
        <v>9001EG2-TEMP1</v>
      </c>
      <c r="P2524">
        <v>8.8494565217391301E-4</v>
      </c>
      <c r="Q2524">
        <v>20200102</v>
      </c>
    </row>
    <row r="2525" spans="1:17" x14ac:dyDescent="0.25">
      <c r="A2525">
        <v>17061411</v>
      </c>
      <c r="B2525">
        <v>9001</v>
      </c>
      <c r="D2525" t="s">
        <v>78</v>
      </c>
      <c r="E2525" t="s">
        <v>967</v>
      </c>
      <c r="F2525" t="s">
        <v>1155</v>
      </c>
      <c r="G2525" t="s">
        <v>1156</v>
      </c>
      <c r="H2525">
        <v>8.4499999999999994E-5</v>
      </c>
      <c r="I2525" t="s">
        <v>1080</v>
      </c>
      <c r="J2525">
        <v>8.4499999999999994E-5</v>
      </c>
      <c r="K2525" t="s">
        <v>1605</v>
      </c>
      <c r="L2525" t="s">
        <v>1082</v>
      </c>
      <c r="M2525" t="s">
        <v>1085</v>
      </c>
      <c r="N2525">
        <v>0</v>
      </c>
      <c r="O2525" t="str">
        <f>B2525 &amp; E2525 &amp; D2525</f>
        <v>9001TO5FP1</v>
      </c>
      <c r="P2525">
        <v>0</v>
      </c>
      <c r="Q2525">
        <v>20200102</v>
      </c>
    </row>
    <row r="2526" spans="1:17" x14ac:dyDescent="0.25">
      <c r="A2526">
        <v>17061411</v>
      </c>
      <c r="B2526">
        <v>9001</v>
      </c>
      <c r="D2526" t="s">
        <v>78</v>
      </c>
      <c r="E2526" t="s">
        <v>967</v>
      </c>
      <c r="F2526" t="s">
        <v>80</v>
      </c>
      <c r="G2526" t="s">
        <v>81</v>
      </c>
      <c r="H2526">
        <v>2.1800000000000001E-4</v>
      </c>
      <c r="I2526" t="s">
        <v>1080</v>
      </c>
      <c r="J2526">
        <v>2.1800000000000001E-4</v>
      </c>
      <c r="K2526" t="s">
        <v>1606</v>
      </c>
      <c r="L2526" t="s">
        <v>1082</v>
      </c>
      <c r="M2526" t="s">
        <v>1085</v>
      </c>
      <c r="N2526">
        <v>0</v>
      </c>
      <c r="O2526" t="str">
        <f>B2526 &amp; E2526 &amp; D2526</f>
        <v>9001TO5FP1</v>
      </c>
      <c r="P2526">
        <v>0</v>
      </c>
      <c r="Q2526">
        <v>20200102</v>
      </c>
    </row>
    <row r="2527" spans="1:17" x14ac:dyDescent="0.25">
      <c r="A2527">
        <v>17061411</v>
      </c>
      <c r="B2527">
        <v>9001</v>
      </c>
      <c r="D2527" t="s">
        <v>78</v>
      </c>
      <c r="E2527" t="s">
        <v>967</v>
      </c>
      <c r="F2527" t="s">
        <v>1158</v>
      </c>
      <c r="G2527" t="s">
        <v>1159</v>
      </c>
      <c r="H2527">
        <v>9.9300000000000001E-5</v>
      </c>
      <c r="I2527" t="s">
        <v>1080</v>
      </c>
      <c r="J2527">
        <v>9.9300000000000001E-5</v>
      </c>
      <c r="K2527" t="s">
        <v>1607</v>
      </c>
      <c r="L2527" t="s">
        <v>1082</v>
      </c>
      <c r="M2527" t="s">
        <v>1085</v>
      </c>
      <c r="N2527">
        <v>0</v>
      </c>
      <c r="O2527" t="str">
        <f>B2527 &amp; E2527 &amp; D2527</f>
        <v>9001TO5FP1</v>
      </c>
      <c r="P2527">
        <v>0</v>
      </c>
      <c r="Q2527">
        <v>20200102</v>
      </c>
    </row>
    <row r="2528" spans="1:17" x14ac:dyDescent="0.25">
      <c r="A2528">
        <v>17061411</v>
      </c>
      <c r="B2528">
        <v>9001</v>
      </c>
      <c r="D2528" t="s">
        <v>78</v>
      </c>
      <c r="E2528" t="s">
        <v>968</v>
      </c>
      <c r="F2528" t="s">
        <v>1158</v>
      </c>
      <c r="G2528" t="s">
        <v>1159</v>
      </c>
      <c r="H2528">
        <v>1.4999999999999999E-2</v>
      </c>
      <c r="I2528" t="s">
        <v>1080</v>
      </c>
      <c r="J2528">
        <v>1.4999999999999999E-2</v>
      </c>
      <c r="K2528" t="s">
        <v>1608</v>
      </c>
      <c r="L2528" t="s">
        <v>1082</v>
      </c>
      <c r="M2528" t="s">
        <v>1085</v>
      </c>
      <c r="N2528">
        <v>0</v>
      </c>
      <c r="O2528" t="str">
        <f>B2528 &amp; E2528 &amp; D2528</f>
        <v>9001TTGEN1</v>
      </c>
      <c r="P2528">
        <v>0</v>
      </c>
      <c r="Q2528">
        <v>20200102</v>
      </c>
    </row>
    <row r="2529" spans="1:17" x14ac:dyDescent="0.25">
      <c r="A2529">
        <v>17061411</v>
      </c>
      <c r="B2529">
        <v>9001</v>
      </c>
      <c r="D2529" t="s">
        <v>78</v>
      </c>
      <c r="E2529" t="s">
        <v>968</v>
      </c>
      <c r="F2529" t="s">
        <v>80</v>
      </c>
      <c r="G2529" t="s">
        <v>81</v>
      </c>
      <c r="H2529">
        <v>0.20899999999999999</v>
      </c>
      <c r="I2529" t="s">
        <v>1080</v>
      </c>
      <c r="J2529">
        <v>0.20899999999999999</v>
      </c>
      <c r="K2529" t="s">
        <v>1234</v>
      </c>
      <c r="L2529" t="s">
        <v>1089</v>
      </c>
      <c r="M2529" t="s">
        <v>1085</v>
      </c>
      <c r="N2529">
        <v>0</v>
      </c>
      <c r="O2529" t="str">
        <f>B2529 &amp; E2529 &amp; D2529</f>
        <v>9001TTGEN1</v>
      </c>
      <c r="P2529">
        <v>0</v>
      </c>
      <c r="Q2529">
        <v>20200102</v>
      </c>
    </row>
    <row r="2530" spans="1:17" x14ac:dyDescent="0.25">
      <c r="A2530">
        <v>17061411</v>
      </c>
      <c r="B2530">
        <v>9001</v>
      </c>
      <c r="D2530" t="s">
        <v>78</v>
      </c>
      <c r="E2530" t="s">
        <v>968</v>
      </c>
      <c r="F2530" t="s">
        <v>1155</v>
      </c>
      <c r="G2530" t="s">
        <v>1156</v>
      </c>
      <c r="H2530">
        <v>0.24399999999999999</v>
      </c>
      <c r="I2530" t="s">
        <v>1080</v>
      </c>
      <c r="J2530">
        <v>0.24399999999999999</v>
      </c>
      <c r="K2530" t="s">
        <v>1609</v>
      </c>
      <c r="L2530" t="s">
        <v>1089</v>
      </c>
      <c r="M2530" t="s">
        <v>1085</v>
      </c>
      <c r="N2530">
        <v>0</v>
      </c>
      <c r="O2530" t="str">
        <f>B2530 &amp; E2530 &amp; D2530</f>
        <v>9001TTGEN1</v>
      </c>
      <c r="P2530">
        <v>0</v>
      </c>
      <c r="Q2530">
        <v>20200102</v>
      </c>
    </row>
    <row r="2531" spans="1:17" x14ac:dyDescent="0.25">
      <c r="A2531">
        <v>12625611</v>
      </c>
      <c r="B2531">
        <v>57</v>
      </c>
      <c r="D2531" t="s">
        <v>78</v>
      </c>
      <c r="E2531" t="s">
        <v>756</v>
      </c>
      <c r="F2531" t="s">
        <v>1155</v>
      </c>
      <c r="G2531" t="s">
        <v>1156</v>
      </c>
      <c r="H2531">
        <v>93.662000000000006</v>
      </c>
      <c r="I2531" t="s">
        <v>1082</v>
      </c>
      <c r="J2531">
        <v>4.6830999999999998E-2</v>
      </c>
      <c r="K2531" t="s">
        <v>1157</v>
      </c>
      <c r="L2531" t="s">
        <v>1082</v>
      </c>
      <c r="M2531" t="s">
        <v>1083</v>
      </c>
      <c r="N2531">
        <v>0.25</v>
      </c>
      <c r="O2531" t="str">
        <f>B2531 &amp; E2531 &amp; D2531</f>
        <v>574401 Conn 11</v>
      </c>
      <c r="P2531">
        <v>1.27258152173913E-4</v>
      </c>
      <c r="Q2531">
        <v>10300603</v>
      </c>
    </row>
    <row r="2532" spans="1:17" x14ac:dyDescent="0.25">
      <c r="A2532">
        <v>12625611</v>
      </c>
      <c r="B2532">
        <v>57</v>
      </c>
      <c r="D2532" t="s">
        <v>78</v>
      </c>
      <c r="E2532" t="s">
        <v>756</v>
      </c>
      <c r="F2532" t="s">
        <v>80</v>
      </c>
      <c r="G2532" t="s">
        <v>81</v>
      </c>
      <c r="H2532">
        <v>111.502</v>
      </c>
      <c r="I2532" t="s">
        <v>1082</v>
      </c>
      <c r="J2532">
        <v>5.5751000000000002E-2</v>
      </c>
      <c r="K2532" t="s">
        <v>1081</v>
      </c>
      <c r="L2532" t="s">
        <v>1082</v>
      </c>
      <c r="M2532" t="s">
        <v>1083</v>
      </c>
      <c r="N2532">
        <v>0.25</v>
      </c>
      <c r="O2532" t="str">
        <f>B2532 &amp; E2532 &amp; D2532</f>
        <v>574401 Conn 11</v>
      </c>
      <c r="P2532">
        <v>1.51497282608696E-4</v>
      </c>
      <c r="Q2532">
        <v>10300603</v>
      </c>
    </row>
    <row r="2533" spans="1:17" x14ac:dyDescent="0.25">
      <c r="A2533">
        <v>12625611</v>
      </c>
      <c r="B2533">
        <v>57</v>
      </c>
      <c r="D2533" t="s">
        <v>78</v>
      </c>
      <c r="E2533" t="s">
        <v>756</v>
      </c>
      <c r="F2533" t="s">
        <v>1158</v>
      </c>
      <c r="G2533" t="s">
        <v>1159</v>
      </c>
      <c r="H2533">
        <v>6.1326299999999998</v>
      </c>
      <c r="I2533" t="s">
        <v>1082</v>
      </c>
      <c r="J2533">
        <v>3.066315E-3</v>
      </c>
      <c r="K2533" t="s">
        <v>1160</v>
      </c>
      <c r="L2533" t="s">
        <v>1082</v>
      </c>
      <c r="M2533" t="s">
        <v>1083</v>
      </c>
      <c r="N2533">
        <v>0.25</v>
      </c>
      <c r="O2533" t="str">
        <f>B2533 &amp; E2533 &amp; D2533</f>
        <v>574401 Conn 11</v>
      </c>
      <c r="P2533">
        <v>8.3323777173913008E-6</v>
      </c>
      <c r="Q2533">
        <v>10300603</v>
      </c>
    </row>
    <row r="2534" spans="1:17" x14ac:dyDescent="0.25">
      <c r="A2534">
        <v>12625611</v>
      </c>
      <c r="B2534">
        <v>57</v>
      </c>
      <c r="D2534" t="s">
        <v>78</v>
      </c>
      <c r="E2534" t="s">
        <v>757</v>
      </c>
      <c r="F2534" t="s">
        <v>1155</v>
      </c>
      <c r="G2534" t="s">
        <v>1156</v>
      </c>
      <c r="H2534">
        <v>93.662000000000006</v>
      </c>
      <c r="I2534" t="s">
        <v>1082</v>
      </c>
      <c r="J2534">
        <v>4.6830999999999998E-2</v>
      </c>
      <c r="K2534" t="s">
        <v>1157</v>
      </c>
      <c r="L2534" t="s">
        <v>1082</v>
      </c>
      <c r="M2534" t="s">
        <v>1083</v>
      </c>
      <c r="N2534">
        <v>0.25</v>
      </c>
      <c r="O2534" t="str">
        <f>B2534 &amp; E2534 &amp; D2534</f>
        <v>574401 Conn 21</v>
      </c>
      <c r="P2534">
        <v>1.27258152173913E-4</v>
      </c>
      <c r="Q2534">
        <v>10300603</v>
      </c>
    </row>
    <row r="2535" spans="1:17" x14ac:dyDescent="0.25">
      <c r="A2535">
        <v>12625611</v>
      </c>
      <c r="B2535">
        <v>57</v>
      </c>
      <c r="D2535" t="s">
        <v>78</v>
      </c>
      <c r="E2535" t="s">
        <v>757</v>
      </c>
      <c r="F2535" t="s">
        <v>80</v>
      </c>
      <c r="G2535" t="s">
        <v>81</v>
      </c>
      <c r="H2535">
        <v>111.502</v>
      </c>
      <c r="I2535" t="s">
        <v>1082</v>
      </c>
      <c r="J2535">
        <v>5.5751000000000002E-2</v>
      </c>
      <c r="K2535" t="s">
        <v>1081</v>
      </c>
      <c r="L2535" t="s">
        <v>1082</v>
      </c>
      <c r="M2535" t="s">
        <v>1083</v>
      </c>
      <c r="N2535">
        <v>0.25</v>
      </c>
      <c r="O2535" t="str">
        <f>B2535 &amp; E2535 &amp; D2535</f>
        <v>574401 Conn 21</v>
      </c>
      <c r="P2535">
        <v>1.51497282608696E-4</v>
      </c>
      <c r="Q2535">
        <v>10300603</v>
      </c>
    </row>
    <row r="2536" spans="1:17" x14ac:dyDescent="0.25">
      <c r="A2536">
        <v>12625611</v>
      </c>
      <c r="B2536">
        <v>57</v>
      </c>
      <c r="D2536" t="s">
        <v>78</v>
      </c>
      <c r="E2536" t="s">
        <v>757</v>
      </c>
      <c r="F2536" t="s">
        <v>1158</v>
      </c>
      <c r="G2536" t="s">
        <v>1159</v>
      </c>
      <c r="H2536">
        <v>6.1326299999999998</v>
      </c>
      <c r="I2536" t="s">
        <v>1082</v>
      </c>
      <c r="J2536">
        <v>3.066315E-3</v>
      </c>
      <c r="K2536" t="s">
        <v>1160</v>
      </c>
      <c r="L2536" t="s">
        <v>1082</v>
      </c>
      <c r="M2536" t="s">
        <v>1083</v>
      </c>
      <c r="N2536">
        <v>0.25</v>
      </c>
      <c r="O2536" t="str">
        <f>B2536 &amp; E2536 &amp; D2536</f>
        <v>574401 Conn 21</v>
      </c>
      <c r="P2536">
        <v>8.3323777173913008E-6</v>
      </c>
      <c r="Q2536">
        <v>10300603</v>
      </c>
    </row>
    <row r="2537" spans="1:17" x14ac:dyDescent="0.25">
      <c r="A2537">
        <v>12625611</v>
      </c>
      <c r="B2537">
        <v>57</v>
      </c>
      <c r="D2537" t="s">
        <v>78</v>
      </c>
      <c r="E2537" t="s">
        <v>1610</v>
      </c>
      <c r="F2537" t="s">
        <v>1158</v>
      </c>
      <c r="G2537" t="s">
        <v>1159</v>
      </c>
      <c r="H2537">
        <v>0.15</v>
      </c>
      <c r="I2537" t="s">
        <v>1082</v>
      </c>
      <c r="J2537">
        <v>7.4999999999999993E-5</v>
      </c>
      <c r="K2537" t="s">
        <v>1086</v>
      </c>
      <c r="L2537" t="s">
        <v>1086</v>
      </c>
      <c r="M2537" t="s">
        <v>1086</v>
      </c>
      <c r="N2537">
        <v>0.25</v>
      </c>
      <c r="O2537" t="str">
        <f>B2537 &amp; E2537 &amp; D2537</f>
        <v>574401 Conn AST1</v>
      </c>
      <c r="P2537">
        <v>2.0380434782608699E-7</v>
      </c>
      <c r="Q2537">
        <v>39090003</v>
      </c>
    </row>
    <row r="2538" spans="1:17" x14ac:dyDescent="0.25">
      <c r="A2538">
        <v>12625611</v>
      </c>
      <c r="B2538">
        <v>57</v>
      </c>
      <c r="D2538" t="s">
        <v>83</v>
      </c>
      <c r="E2538" t="s">
        <v>1610</v>
      </c>
      <c r="F2538" t="s">
        <v>1158</v>
      </c>
      <c r="G2538" t="s">
        <v>1159</v>
      </c>
      <c r="H2538">
        <v>0</v>
      </c>
      <c r="I2538" t="s">
        <v>1082</v>
      </c>
      <c r="J2538">
        <v>0</v>
      </c>
      <c r="K2538" t="s">
        <v>1086</v>
      </c>
      <c r="L2538" t="s">
        <v>1086</v>
      </c>
      <c r="M2538" t="s">
        <v>1086</v>
      </c>
      <c r="N2538">
        <v>0.25</v>
      </c>
      <c r="O2538" t="str">
        <f>B2538 &amp; E2538 &amp; D2538</f>
        <v>574401 Conn AST2</v>
      </c>
      <c r="P2538">
        <v>0</v>
      </c>
      <c r="Q2538">
        <v>39090004</v>
      </c>
    </row>
    <row r="2539" spans="1:17" x14ac:dyDescent="0.25">
      <c r="A2539">
        <v>12625611</v>
      </c>
      <c r="B2539">
        <v>57</v>
      </c>
      <c r="D2539" t="s">
        <v>78</v>
      </c>
      <c r="E2539" t="s">
        <v>758</v>
      </c>
      <c r="F2539" t="s">
        <v>1155</v>
      </c>
      <c r="G2539" t="s">
        <v>1156</v>
      </c>
      <c r="H2539">
        <v>3.5590000000000001E-3</v>
      </c>
      <c r="I2539" t="s">
        <v>1080</v>
      </c>
      <c r="J2539">
        <v>3.5590000000000001E-3</v>
      </c>
      <c r="K2539" t="s">
        <v>1086</v>
      </c>
      <c r="L2539" t="s">
        <v>1086</v>
      </c>
      <c r="M2539" t="s">
        <v>1086</v>
      </c>
      <c r="N2539">
        <v>0.25</v>
      </c>
      <c r="O2539" t="str">
        <f>B2539 &amp; E2539 &amp; D2539</f>
        <v>574401 Conn Gen1</v>
      </c>
      <c r="P2539">
        <v>9.67119565217391E-6</v>
      </c>
      <c r="Q2539">
        <v>20300101</v>
      </c>
    </row>
    <row r="2540" spans="1:17" x14ac:dyDescent="0.25">
      <c r="A2540">
        <v>12625611</v>
      </c>
      <c r="B2540">
        <v>57</v>
      </c>
      <c r="D2540" t="s">
        <v>78</v>
      </c>
      <c r="E2540" t="s">
        <v>758</v>
      </c>
      <c r="F2540" t="s">
        <v>80</v>
      </c>
      <c r="G2540" t="s">
        <v>81</v>
      </c>
      <c r="H2540">
        <v>9.443E-2</v>
      </c>
      <c r="I2540" t="s">
        <v>1080</v>
      </c>
      <c r="J2540">
        <v>9.443E-2</v>
      </c>
      <c r="K2540" t="s">
        <v>1086</v>
      </c>
      <c r="L2540" t="s">
        <v>1086</v>
      </c>
      <c r="M2540" t="s">
        <v>1086</v>
      </c>
      <c r="N2540">
        <v>0.25</v>
      </c>
      <c r="O2540" t="str">
        <f>B2540 &amp; E2540 &amp; D2540</f>
        <v>574401 Conn Gen1</v>
      </c>
      <c r="P2540">
        <v>2.5660326086956499E-4</v>
      </c>
      <c r="Q2540">
        <v>20300101</v>
      </c>
    </row>
    <row r="2541" spans="1:17" x14ac:dyDescent="0.25">
      <c r="A2541">
        <v>12625611</v>
      </c>
      <c r="B2541">
        <v>57</v>
      </c>
      <c r="D2541" t="s">
        <v>78</v>
      </c>
      <c r="E2541" t="s">
        <v>758</v>
      </c>
      <c r="F2541" t="s">
        <v>1158</v>
      </c>
      <c r="G2541" t="s">
        <v>1159</v>
      </c>
      <c r="H2541">
        <v>2.1069999999999999E-3</v>
      </c>
      <c r="I2541" t="s">
        <v>1080</v>
      </c>
      <c r="J2541">
        <v>2.1069999999999999E-3</v>
      </c>
      <c r="K2541" t="s">
        <v>1086</v>
      </c>
      <c r="L2541" t="s">
        <v>1086</v>
      </c>
      <c r="M2541" t="s">
        <v>1086</v>
      </c>
      <c r="N2541">
        <v>0.25</v>
      </c>
      <c r="O2541" t="str">
        <f>B2541 &amp; E2541 &amp; D2541</f>
        <v>574401 Conn Gen1</v>
      </c>
      <c r="P2541">
        <v>5.7255434782608701E-6</v>
      </c>
      <c r="Q2541">
        <v>20300101</v>
      </c>
    </row>
    <row r="2542" spans="1:17" x14ac:dyDescent="0.25">
      <c r="A2542">
        <v>12625611</v>
      </c>
      <c r="B2542">
        <v>57</v>
      </c>
      <c r="D2542" t="s">
        <v>78</v>
      </c>
      <c r="E2542" t="s">
        <v>759</v>
      </c>
      <c r="F2542" t="s">
        <v>1155</v>
      </c>
      <c r="G2542" t="s">
        <v>1156</v>
      </c>
      <c r="H2542">
        <v>4.9703000000000004E-3</v>
      </c>
      <c r="I2542" t="s">
        <v>1080</v>
      </c>
      <c r="J2542">
        <v>4.9703000000000004E-3</v>
      </c>
      <c r="K2542" t="s">
        <v>1157</v>
      </c>
      <c r="L2542" t="s">
        <v>1082</v>
      </c>
      <c r="M2542" t="s">
        <v>1083</v>
      </c>
      <c r="N2542">
        <v>0.25</v>
      </c>
      <c r="O2542" t="str">
        <f>B2542 &amp; E2542 &amp; D2542</f>
        <v>574401 Conn. No. 1 HWH1</v>
      </c>
      <c r="P2542">
        <v>1.350625E-5</v>
      </c>
      <c r="Q2542">
        <v>10300603</v>
      </c>
    </row>
    <row r="2543" spans="1:17" x14ac:dyDescent="0.25">
      <c r="A2543">
        <v>12625611</v>
      </c>
      <c r="B2543">
        <v>57</v>
      </c>
      <c r="D2543" t="s">
        <v>78</v>
      </c>
      <c r="E2543" t="s">
        <v>759</v>
      </c>
      <c r="F2543" t="s">
        <v>80</v>
      </c>
      <c r="G2543" t="s">
        <v>81</v>
      </c>
      <c r="H2543">
        <v>5.9170000000000004E-3</v>
      </c>
      <c r="I2543" t="s">
        <v>1080</v>
      </c>
      <c r="J2543">
        <v>5.9170000000000004E-3</v>
      </c>
      <c r="K2543" t="s">
        <v>1081</v>
      </c>
      <c r="L2543" t="s">
        <v>1082</v>
      </c>
      <c r="M2543" t="s">
        <v>1083</v>
      </c>
      <c r="N2543">
        <v>0.25</v>
      </c>
      <c r="O2543" t="str">
        <f>B2543 &amp; E2543 &amp; D2543</f>
        <v>574401 Conn. No. 1 HWH1</v>
      </c>
      <c r="P2543">
        <v>1.6078804347826101E-5</v>
      </c>
      <c r="Q2543">
        <v>10300603</v>
      </c>
    </row>
    <row r="2544" spans="1:17" x14ac:dyDescent="0.25">
      <c r="A2544">
        <v>12625611</v>
      </c>
      <c r="B2544">
        <v>57</v>
      </c>
      <c r="D2544" t="s">
        <v>78</v>
      </c>
      <c r="E2544" t="s">
        <v>759</v>
      </c>
      <c r="F2544" t="s">
        <v>1158</v>
      </c>
      <c r="G2544" t="s">
        <v>1159</v>
      </c>
      <c r="H2544">
        <v>3.2539999999999999E-4</v>
      </c>
      <c r="I2544" t="s">
        <v>1080</v>
      </c>
      <c r="J2544">
        <v>3.2539999999999999E-4</v>
      </c>
      <c r="K2544" t="s">
        <v>1160</v>
      </c>
      <c r="L2544" t="s">
        <v>1082</v>
      </c>
      <c r="M2544" t="s">
        <v>1083</v>
      </c>
      <c r="N2544">
        <v>0.25</v>
      </c>
      <c r="O2544" t="str">
        <f>B2544 &amp; E2544 &amp; D2544</f>
        <v>574401 Conn. No. 1 HWH1</v>
      </c>
      <c r="P2544">
        <v>8.8423913043478297E-7</v>
      </c>
      <c r="Q2544">
        <v>10300603</v>
      </c>
    </row>
    <row r="2545" spans="1:17" x14ac:dyDescent="0.25">
      <c r="A2545">
        <v>12625611</v>
      </c>
      <c r="B2545">
        <v>57</v>
      </c>
      <c r="D2545" t="s">
        <v>78</v>
      </c>
      <c r="E2545" t="s">
        <v>760</v>
      </c>
      <c r="F2545" t="s">
        <v>1155</v>
      </c>
      <c r="G2545" t="s">
        <v>1156</v>
      </c>
      <c r="H2545">
        <v>4.9703000000000004E-3</v>
      </c>
      <c r="I2545" t="s">
        <v>1080</v>
      </c>
      <c r="J2545">
        <v>4.9703000000000004E-3</v>
      </c>
      <c r="K2545" t="s">
        <v>1157</v>
      </c>
      <c r="L2545" t="s">
        <v>1082</v>
      </c>
      <c r="M2545" t="s">
        <v>1083</v>
      </c>
      <c r="N2545">
        <v>0.25</v>
      </c>
      <c r="O2545" t="str">
        <f>B2545 &amp; E2545 &amp; D2545</f>
        <v>574401 Conn. No. 2 HWH1</v>
      </c>
      <c r="P2545">
        <v>1.350625E-5</v>
      </c>
      <c r="Q2545">
        <v>10300603</v>
      </c>
    </row>
    <row r="2546" spans="1:17" x14ac:dyDescent="0.25">
      <c r="A2546">
        <v>12625611</v>
      </c>
      <c r="B2546">
        <v>57</v>
      </c>
      <c r="D2546" t="s">
        <v>78</v>
      </c>
      <c r="E2546" t="s">
        <v>760</v>
      </c>
      <c r="F2546" t="s">
        <v>80</v>
      </c>
      <c r="G2546" t="s">
        <v>81</v>
      </c>
      <c r="H2546">
        <v>5.9170000000000004E-3</v>
      </c>
      <c r="I2546" t="s">
        <v>1080</v>
      </c>
      <c r="J2546">
        <v>5.9170000000000004E-3</v>
      </c>
      <c r="K2546" t="s">
        <v>1081</v>
      </c>
      <c r="L2546" t="s">
        <v>1082</v>
      </c>
      <c r="M2546" t="s">
        <v>1083</v>
      </c>
      <c r="N2546">
        <v>0.25</v>
      </c>
      <c r="O2546" t="str">
        <f>B2546 &amp; E2546 &amp; D2546</f>
        <v>574401 Conn. No. 2 HWH1</v>
      </c>
      <c r="P2546">
        <v>1.6078804347826101E-5</v>
      </c>
      <c r="Q2546">
        <v>10300603</v>
      </c>
    </row>
    <row r="2547" spans="1:17" x14ac:dyDescent="0.25">
      <c r="A2547">
        <v>12625611</v>
      </c>
      <c r="B2547">
        <v>57</v>
      </c>
      <c r="D2547" t="s">
        <v>78</v>
      </c>
      <c r="E2547" t="s">
        <v>760</v>
      </c>
      <c r="F2547" t="s">
        <v>1158</v>
      </c>
      <c r="G2547" t="s">
        <v>1159</v>
      </c>
      <c r="H2547">
        <v>3.2539999999999999E-4</v>
      </c>
      <c r="I2547" t="s">
        <v>1080</v>
      </c>
      <c r="J2547">
        <v>3.2539999999999999E-4</v>
      </c>
      <c r="K2547" t="s">
        <v>1160</v>
      </c>
      <c r="L2547" t="s">
        <v>1082</v>
      </c>
      <c r="M2547" t="s">
        <v>1083</v>
      </c>
      <c r="N2547">
        <v>0.25</v>
      </c>
      <c r="O2547" t="str">
        <f>B2547 &amp; E2547 &amp; D2547</f>
        <v>574401 Conn. No. 2 HWH1</v>
      </c>
      <c r="P2547">
        <v>8.8423913043478297E-7</v>
      </c>
      <c r="Q2547">
        <v>10300603</v>
      </c>
    </row>
    <row r="2548" spans="1:17" x14ac:dyDescent="0.25">
      <c r="A2548">
        <v>12625611</v>
      </c>
      <c r="B2548">
        <v>57</v>
      </c>
      <c r="D2548" t="s">
        <v>78</v>
      </c>
      <c r="E2548" t="s">
        <v>761</v>
      </c>
      <c r="F2548" t="s">
        <v>1155</v>
      </c>
      <c r="G2548" t="s">
        <v>1156</v>
      </c>
      <c r="H2548">
        <v>2.726E-2</v>
      </c>
      <c r="I2548" t="s">
        <v>1080</v>
      </c>
      <c r="J2548">
        <v>2.726E-2</v>
      </c>
      <c r="K2548" t="s">
        <v>1360</v>
      </c>
      <c r="L2548" t="s">
        <v>1082</v>
      </c>
      <c r="M2548" t="s">
        <v>1087</v>
      </c>
      <c r="N2548">
        <v>0.25</v>
      </c>
      <c r="O2548" t="str">
        <f>B2548 &amp; E2548 &amp; D2548</f>
        <v>57Anderson Gen1</v>
      </c>
      <c r="P2548">
        <v>7.4076086956521695E-5</v>
      </c>
      <c r="Q2548">
        <v>20300101</v>
      </c>
    </row>
    <row r="2549" spans="1:17" x14ac:dyDescent="0.25">
      <c r="A2549">
        <v>12625611</v>
      </c>
      <c r="B2549">
        <v>57</v>
      </c>
      <c r="D2549" t="s">
        <v>78</v>
      </c>
      <c r="E2549" t="s">
        <v>761</v>
      </c>
      <c r="F2549" t="s">
        <v>80</v>
      </c>
      <c r="G2549" t="s">
        <v>81</v>
      </c>
      <c r="H2549">
        <v>0.12648999999999999</v>
      </c>
      <c r="I2549" t="s">
        <v>1080</v>
      </c>
      <c r="J2549">
        <v>0.12648999999999999</v>
      </c>
      <c r="K2549" t="s">
        <v>1358</v>
      </c>
      <c r="L2549" t="s">
        <v>1082</v>
      </c>
      <c r="M2549" t="s">
        <v>1087</v>
      </c>
      <c r="N2549">
        <v>0.25</v>
      </c>
      <c r="O2549" t="str">
        <f>B2549 &amp; E2549 &amp; D2549</f>
        <v>57Anderson Gen1</v>
      </c>
      <c r="P2549">
        <v>3.43722826086957E-4</v>
      </c>
      <c r="Q2549">
        <v>20300101</v>
      </c>
    </row>
    <row r="2550" spans="1:17" x14ac:dyDescent="0.25">
      <c r="A2550">
        <v>12625611</v>
      </c>
      <c r="B2550">
        <v>57</v>
      </c>
      <c r="D2550" t="s">
        <v>78</v>
      </c>
      <c r="E2550" t="s">
        <v>761</v>
      </c>
      <c r="F2550" t="s">
        <v>1158</v>
      </c>
      <c r="G2550" t="s">
        <v>1159</v>
      </c>
      <c r="H2550">
        <v>1.0078E-2</v>
      </c>
      <c r="I2550" t="s">
        <v>1080</v>
      </c>
      <c r="J2550">
        <v>1.0078E-2</v>
      </c>
      <c r="K2550" t="s">
        <v>1611</v>
      </c>
      <c r="L2550" t="s">
        <v>1082</v>
      </c>
      <c r="M2550" t="s">
        <v>1087</v>
      </c>
      <c r="N2550">
        <v>0.25</v>
      </c>
      <c r="O2550" t="str">
        <f>B2550 &amp; E2550 &amp; D2550</f>
        <v>57Anderson Gen1</v>
      </c>
      <c r="P2550">
        <v>2.7385869565217401E-5</v>
      </c>
      <c r="Q2550">
        <v>20300101</v>
      </c>
    </row>
    <row r="2551" spans="1:17" x14ac:dyDescent="0.25">
      <c r="A2551">
        <v>12625611</v>
      </c>
      <c r="B2551">
        <v>57</v>
      </c>
      <c r="D2551" t="s">
        <v>78</v>
      </c>
      <c r="E2551" t="s">
        <v>1612</v>
      </c>
      <c r="F2551" t="s">
        <v>1158</v>
      </c>
      <c r="G2551" t="s">
        <v>1159</v>
      </c>
      <c r="H2551">
        <v>0.24</v>
      </c>
      <c r="I2551" t="s">
        <v>1082</v>
      </c>
      <c r="J2551">
        <v>1.2E-4</v>
      </c>
      <c r="K2551" t="s">
        <v>1086</v>
      </c>
      <c r="L2551" t="s">
        <v>1086</v>
      </c>
      <c r="M2551" t="s">
        <v>1086</v>
      </c>
      <c r="N2551">
        <v>0.25</v>
      </c>
      <c r="O2551" t="str">
        <f>B2551 &amp; E2551 &amp; D2551</f>
        <v>57Anderson/Cen AST1</v>
      </c>
      <c r="P2551">
        <v>3.26086956521739E-7</v>
      </c>
      <c r="Q2551">
        <v>39090003</v>
      </c>
    </row>
    <row r="2552" spans="1:17" x14ac:dyDescent="0.25">
      <c r="A2552">
        <v>12625611</v>
      </c>
      <c r="B2552">
        <v>57</v>
      </c>
      <c r="D2552" t="s">
        <v>83</v>
      </c>
      <c r="E2552" t="s">
        <v>1612</v>
      </c>
      <c r="F2552" t="s">
        <v>1158</v>
      </c>
      <c r="G2552" t="s">
        <v>1159</v>
      </c>
      <c r="H2552">
        <v>0.01</v>
      </c>
      <c r="I2552" t="s">
        <v>1082</v>
      </c>
      <c r="J2552">
        <v>5.0000000000000004E-6</v>
      </c>
      <c r="K2552" t="s">
        <v>1086</v>
      </c>
      <c r="L2552" t="s">
        <v>1086</v>
      </c>
      <c r="M2552" t="s">
        <v>1086</v>
      </c>
      <c r="N2552">
        <v>0.25</v>
      </c>
      <c r="O2552" t="str">
        <f>B2552 &amp; E2552 &amp; D2552</f>
        <v>57Anderson/Cen AST2</v>
      </c>
      <c r="P2552">
        <v>1.3586956521739099E-8</v>
      </c>
      <c r="Q2552">
        <v>39090004</v>
      </c>
    </row>
    <row r="2553" spans="1:17" x14ac:dyDescent="0.25">
      <c r="A2553">
        <v>12625611</v>
      </c>
      <c r="B2553">
        <v>57</v>
      </c>
      <c r="D2553" t="s">
        <v>78</v>
      </c>
      <c r="E2553" t="s">
        <v>762</v>
      </c>
      <c r="F2553" t="s">
        <v>1155</v>
      </c>
      <c r="G2553" t="s">
        <v>1156</v>
      </c>
      <c r="H2553">
        <v>0.25623299999999999</v>
      </c>
      <c r="I2553" t="s">
        <v>1080</v>
      </c>
      <c r="J2553">
        <v>0.25623299999999999</v>
      </c>
      <c r="K2553" t="s">
        <v>1157</v>
      </c>
      <c r="L2553" t="s">
        <v>1082</v>
      </c>
      <c r="M2553" t="s">
        <v>1083</v>
      </c>
      <c r="N2553">
        <v>0.25</v>
      </c>
      <c r="O2553" t="str">
        <f>B2553 &amp; E2553 &amp; D2553</f>
        <v>57ASB-BOILR0011</v>
      </c>
      <c r="P2553">
        <v>6.9628532608695696E-4</v>
      </c>
      <c r="Q2553">
        <v>10300603</v>
      </c>
    </row>
    <row r="2554" spans="1:17" x14ac:dyDescent="0.25">
      <c r="A2554">
        <v>12625611</v>
      </c>
      <c r="B2554">
        <v>57</v>
      </c>
      <c r="D2554" t="s">
        <v>78</v>
      </c>
      <c r="E2554" t="s">
        <v>762</v>
      </c>
      <c r="F2554" t="s">
        <v>80</v>
      </c>
      <c r="G2554" t="s">
        <v>81</v>
      </c>
      <c r="H2554">
        <v>0.305039</v>
      </c>
      <c r="I2554" t="s">
        <v>1080</v>
      </c>
      <c r="J2554">
        <v>0.305039</v>
      </c>
      <c r="K2554" t="s">
        <v>1081</v>
      </c>
      <c r="L2554" t="s">
        <v>1082</v>
      </c>
      <c r="M2554" t="s">
        <v>1083</v>
      </c>
      <c r="N2554">
        <v>0.25</v>
      </c>
      <c r="O2554" t="str">
        <f>B2554 &amp; E2554 &amp; D2554</f>
        <v>57ASB-BOILR0011</v>
      </c>
      <c r="P2554">
        <v>8.28910326086957E-4</v>
      </c>
      <c r="Q2554">
        <v>10300603</v>
      </c>
    </row>
    <row r="2555" spans="1:17" x14ac:dyDescent="0.25">
      <c r="A2555">
        <v>12625611</v>
      </c>
      <c r="B2555">
        <v>57</v>
      </c>
      <c r="D2555" t="s">
        <v>78</v>
      </c>
      <c r="E2555" t="s">
        <v>762</v>
      </c>
      <c r="F2555" t="s">
        <v>1158</v>
      </c>
      <c r="G2555" t="s">
        <v>1159</v>
      </c>
      <c r="H2555">
        <v>1.67771E-2</v>
      </c>
      <c r="I2555" t="s">
        <v>1080</v>
      </c>
      <c r="J2555">
        <v>1.67771E-2</v>
      </c>
      <c r="K2555" t="s">
        <v>1160</v>
      </c>
      <c r="L2555" t="s">
        <v>1082</v>
      </c>
      <c r="M2555" t="s">
        <v>1083</v>
      </c>
      <c r="N2555">
        <v>0.25</v>
      </c>
      <c r="O2555" t="str">
        <f>B2555 &amp; E2555 &amp; D2555</f>
        <v>57ASB-BOILR0011</v>
      </c>
      <c r="P2555">
        <v>4.5589945652173897E-5</v>
      </c>
      <c r="Q2555">
        <v>10300603</v>
      </c>
    </row>
    <row r="2556" spans="1:17" x14ac:dyDescent="0.25">
      <c r="A2556">
        <v>12625611</v>
      </c>
      <c r="B2556">
        <v>57</v>
      </c>
      <c r="D2556" t="s">
        <v>78</v>
      </c>
      <c r="E2556" t="s">
        <v>763</v>
      </c>
      <c r="F2556" t="s">
        <v>1155</v>
      </c>
      <c r="G2556" t="s">
        <v>1156</v>
      </c>
      <c r="H2556">
        <v>0.25709700000000002</v>
      </c>
      <c r="I2556" t="s">
        <v>1080</v>
      </c>
      <c r="J2556">
        <v>0.25709700000000002</v>
      </c>
      <c r="K2556" t="s">
        <v>1157</v>
      </c>
      <c r="L2556" t="s">
        <v>1082</v>
      </c>
      <c r="M2556" t="s">
        <v>1083</v>
      </c>
      <c r="N2556">
        <v>0.25</v>
      </c>
      <c r="O2556" t="str">
        <f>B2556 &amp; E2556 &amp; D2556</f>
        <v>57ASB-BOILR0021</v>
      </c>
      <c r="P2556">
        <v>6.9863315217391295E-4</v>
      </c>
      <c r="Q2556">
        <v>10300603</v>
      </c>
    </row>
    <row r="2557" spans="1:17" x14ac:dyDescent="0.25">
      <c r="A2557">
        <v>12625611</v>
      </c>
      <c r="B2557">
        <v>57</v>
      </c>
      <c r="D2557" t="s">
        <v>78</v>
      </c>
      <c r="E2557" t="s">
        <v>763</v>
      </c>
      <c r="F2557" t="s">
        <v>80</v>
      </c>
      <c r="G2557" t="s">
        <v>81</v>
      </c>
      <c r="H2557">
        <v>0.30606800000000001</v>
      </c>
      <c r="I2557" t="s">
        <v>1080</v>
      </c>
      <c r="J2557">
        <v>0.30606800000000001</v>
      </c>
      <c r="K2557" t="s">
        <v>1081</v>
      </c>
      <c r="L2557" t="s">
        <v>1082</v>
      </c>
      <c r="M2557" t="s">
        <v>1083</v>
      </c>
      <c r="N2557">
        <v>0.25</v>
      </c>
      <c r="O2557" t="str">
        <f>B2557 &amp; E2557 &amp; D2557</f>
        <v>57ASB-BOILR0021</v>
      </c>
      <c r="P2557">
        <v>8.3170652173913105E-4</v>
      </c>
      <c r="Q2557">
        <v>10300603</v>
      </c>
    </row>
    <row r="2558" spans="1:17" x14ac:dyDescent="0.25">
      <c r="A2558">
        <v>12625611</v>
      </c>
      <c r="B2558">
        <v>57</v>
      </c>
      <c r="D2558" t="s">
        <v>78</v>
      </c>
      <c r="E2558" t="s">
        <v>763</v>
      </c>
      <c r="F2558" t="s">
        <v>1158</v>
      </c>
      <c r="G2558" t="s">
        <v>1159</v>
      </c>
      <c r="H2558">
        <v>1.6833799999999999E-2</v>
      </c>
      <c r="I2558" t="s">
        <v>1080</v>
      </c>
      <c r="J2558">
        <v>1.6833799999999999E-2</v>
      </c>
      <c r="K2558" t="s">
        <v>1160</v>
      </c>
      <c r="L2558" t="s">
        <v>1082</v>
      </c>
      <c r="M2558" t="s">
        <v>1083</v>
      </c>
      <c r="N2558">
        <v>0.25</v>
      </c>
      <c r="O2558" t="str">
        <f>B2558 &amp; E2558 &amp; D2558</f>
        <v>57ASB-BOILR0021</v>
      </c>
      <c r="P2558">
        <v>4.5744021739130401E-5</v>
      </c>
      <c r="Q2558">
        <v>10300603</v>
      </c>
    </row>
    <row r="2559" spans="1:17" x14ac:dyDescent="0.25">
      <c r="A2559">
        <v>12625611</v>
      </c>
      <c r="B2559">
        <v>57</v>
      </c>
      <c r="D2559" t="s">
        <v>78</v>
      </c>
      <c r="E2559" t="s">
        <v>764</v>
      </c>
      <c r="F2559" t="s">
        <v>1155</v>
      </c>
      <c r="G2559" t="s">
        <v>1156</v>
      </c>
      <c r="H2559">
        <v>0.26921</v>
      </c>
      <c r="I2559" t="s">
        <v>1080</v>
      </c>
      <c r="J2559">
        <v>0.26921</v>
      </c>
      <c r="K2559" t="s">
        <v>1157</v>
      </c>
      <c r="L2559" t="s">
        <v>1082</v>
      </c>
      <c r="M2559" t="s">
        <v>1083</v>
      </c>
      <c r="N2559">
        <v>0.25</v>
      </c>
      <c r="O2559" t="str">
        <f>B2559 &amp; E2559 &amp; D2559</f>
        <v>57ASB-BOILR0031</v>
      </c>
      <c r="P2559">
        <v>7.3154891304347801E-4</v>
      </c>
      <c r="Q2559">
        <v>10300603</v>
      </c>
    </row>
    <row r="2560" spans="1:17" x14ac:dyDescent="0.25">
      <c r="A2560">
        <v>12625611</v>
      </c>
      <c r="B2560">
        <v>57</v>
      </c>
      <c r="D2560" t="s">
        <v>78</v>
      </c>
      <c r="E2560" t="s">
        <v>764</v>
      </c>
      <c r="F2560" t="s">
        <v>80</v>
      </c>
      <c r="G2560" t="s">
        <v>81</v>
      </c>
      <c r="H2560">
        <v>0.320488</v>
      </c>
      <c r="I2560" t="s">
        <v>1080</v>
      </c>
      <c r="J2560">
        <v>0.320488</v>
      </c>
      <c r="K2560" t="s">
        <v>1081</v>
      </c>
      <c r="L2560" t="s">
        <v>1082</v>
      </c>
      <c r="M2560" t="s">
        <v>1083</v>
      </c>
      <c r="N2560">
        <v>0.25</v>
      </c>
      <c r="O2560" t="str">
        <f>B2560 &amp; E2560 &amp; D2560</f>
        <v>57ASB-BOILR0031</v>
      </c>
      <c r="P2560">
        <v>8.7089130434782596E-4</v>
      </c>
      <c r="Q2560">
        <v>10300603</v>
      </c>
    </row>
    <row r="2561" spans="1:17" x14ac:dyDescent="0.25">
      <c r="A2561">
        <v>12625611</v>
      </c>
      <c r="B2561">
        <v>57</v>
      </c>
      <c r="D2561" t="s">
        <v>78</v>
      </c>
      <c r="E2561" t="s">
        <v>764</v>
      </c>
      <c r="F2561" t="s">
        <v>1158</v>
      </c>
      <c r="G2561" t="s">
        <v>1159</v>
      </c>
      <c r="H2561">
        <v>1.7626800000000001E-2</v>
      </c>
      <c r="I2561" t="s">
        <v>1080</v>
      </c>
      <c r="J2561">
        <v>1.7626800000000001E-2</v>
      </c>
      <c r="K2561" t="s">
        <v>1160</v>
      </c>
      <c r="L2561" t="s">
        <v>1082</v>
      </c>
      <c r="M2561" t="s">
        <v>1083</v>
      </c>
      <c r="N2561">
        <v>0.25</v>
      </c>
      <c r="O2561" t="str">
        <f>B2561 &amp; E2561 &amp; D2561</f>
        <v>57ASB-BOILR0031</v>
      </c>
      <c r="P2561">
        <v>4.7898913043478301E-5</v>
      </c>
      <c r="Q2561">
        <v>10300603</v>
      </c>
    </row>
    <row r="2562" spans="1:17" x14ac:dyDescent="0.25">
      <c r="A2562">
        <v>12625611</v>
      </c>
      <c r="B2562">
        <v>57</v>
      </c>
      <c r="D2562" t="s">
        <v>78</v>
      </c>
      <c r="E2562" t="s">
        <v>765</v>
      </c>
      <c r="F2562" t="s">
        <v>1155</v>
      </c>
      <c r="G2562" t="s">
        <v>1156</v>
      </c>
      <c r="H2562">
        <v>0.28764499999999998</v>
      </c>
      <c r="I2562" t="s">
        <v>1080</v>
      </c>
      <c r="J2562">
        <v>0.28764499999999998</v>
      </c>
      <c r="K2562" t="s">
        <v>1157</v>
      </c>
      <c r="L2562" t="s">
        <v>1082</v>
      </c>
      <c r="M2562" t="s">
        <v>1083</v>
      </c>
      <c r="N2562">
        <v>0.25</v>
      </c>
      <c r="O2562" t="str">
        <f>B2562 &amp; E2562 &amp; D2562</f>
        <v>57ASB-BOILR0041</v>
      </c>
      <c r="P2562">
        <v>7.8164402173912999E-4</v>
      </c>
      <c r="Q2562">
        <v>10300603</v>
      </c>
    </row>
    <row r="2563" spans="1:17" x14ac:dyDescent="0.25">
      <c r="A2563">
        <v>12625611</v>
      </c>
      <c r="B2563">
        <v>57</v>
      </c>
      <c r="D2563" t="s">
        <v>78</v>
      </c>
      <c r="E2563" t="s">
        <v>765</v>
      </c>
      <c r="F2563" t="s">
        <v>80</v>
      </c>
      <c r="G2563" t="s">
        <v>81</v>
      </c>
      <c r="H2563">
        <v>0.34243400000000002</v>
      </c>
      <c r="I2563" t="s">
        <v>1080</v>
      </c>
      <c r="J2563">
        <v>0.34243400000000002</v>
      </c>
      <c r="K2563" t="s">
        <v>1081</v>
      </c>
      <c r="L2563" t="s">
        <v>1082</v>
      </c>
      <c r="M2563" t="s">
        <v>1083</v>
      </c>
      <c r="N2563">
        <v>0.25</v>
      </c>
      <c r="O2563" t="str">
        <f>B2563 &amp; E2563 &amp; D2563</f>
        <v>57ASB-BOILR0041</v>
      </c>
      <c r="P2563">
        <v>9.3052717391304304E-4</v>
      </c>
      <c r="Q2563">
        <v>10300603</v>
      </c>
    </row>
    <row r="2564" spans="1:17" x14ac:dyDescent="0.25">
      <c r="A2564">
        <v>12625611</v>
      </c>
      <c r="B2564">
        <v>57</v>
      </c>
      <c r="D2564" t="s">
        <v>78</v>
      </c>
      <c r="E2564" t="s">
        <v>765</v>
      </c>
      <c r="F2564" t="s">
        <v>1158</v>
      </c>
      <c r="G2564" t="s">
        <v>1159</v>
      </c>
      <c r="H2564">
        <v>1.8833900000000001E-2</v>
      </c>
      <c r="I2564" t="s">
        <v>1080</v>
      </c>
      <c r="J2564">
        <v>1.8833900000000001E-2</v>
      </c>
      <c r="K2564" t="s">
        <v>1160</v>
      </c>
      <c r="L2564" t="s">
        <v>1082</v>
      </c>
      <c r="M2564" t="s">
        <v>1083</v>
      </c>
      <c r="N2564">
        <v>0.25</v>
      </c>
      <c r="O2564" t="str">
        <f>B2564 &amp; E2564 &amp; D2564</f>
        <v>57ASB-BOILR0041</v>
      </c>
      <c r="P2564">
        <v>5.1179076086956498E-5</v>
      </c>
      <c r="Q2564">
        <v>10300603</v>
      </c>
    </row>
    <row r="2565" spans="1:17" x14ac:dyDescent="0.25">
      <c r="A2565">
        <v>12625611</v>
      </c>
      <c r="B2565">
        <v>57</v>
      </c>
      <c r="D2565" t="s">
        <v>78</v>
      </c>
      <c r="E2565" t="s">
        <v>766</v>
      </c>
      <c r="F2565" t="s">
        <v>1155</v>
      </c>
      <c r="G2565" t="s">
        <v>1156</v>
      </c>
      <c r="H2565">
        <v>0.32777600000000001</v>
      </c>
      <c r="I2565" t="s">
        <v>1080</v>
      </c>
      <c r="J2565">
        <v>0.32777600000000001</v>
      </c>
      <c r="K2565" t="s">
        <v>1157</v>
      </c>
      <c r="L2565" t="s">
        <v>1082</v>
      </c>
      <c r="M2565" t="s">
        <v>1083</v>
      </c>
      <c r="N2565">
        <v>0.25</v>
      </c>
      <c r="O2565" t="str">
        <f>B2565 &amp; E2565 &amp; D2565</f>
        <v>57ASB-BOILR0051</v>
      </c>
      <c r="P2565">
        <v>8.9069565217391301E-4</v>
      </c>
      <c r="Q2565">
        <v>10300603</v>
      </c>
    </row>
    <row r="2566" spans="1:17" x14ac:dyDescent="0.25">
      <c r="A2566">
        <v>12625611</v>
      </c>
      <c r="B2566">
        <v>57</v>
      </c>
      <c r="D2566" t="s">
        <v>78</v>
      </c>
      <c r="E2566" t="s">
        <v>766</v>
      </c>
      <c r="F2566" t="s">
        <v>80</v>
      </c>
      <c r="G2566" t="s">
        <v>81</v>
      </c>
      <c r="H2566">
        <v>0.39021</v>
      </c>
      <c r="I2566" t="s">
        <v>1080</v>
      </c>
      <c r="J2566">
        <v>0.39021</v>
      </c>
      <c r="K2566" t="s">
        <v>1081</v>
      </c>
      <c r="L2566" t="s">
        <v>1082</v>
      </c>
      <c r="M2566" t="s">
        <v>1083</v>
      </c>
      <c r="N2566">
        <v>0.25</v>
      </c>
      <c r="O2566" t="str">
        <f>B2566 &amp; E2566 &amp; D2566</f>
        <v>57ASB-BOILR0051</v>
      </c>
      <c r="P2566">
        <v>1.0603532608695701E-3</v>
      </c>
      <c r="Q2566">
        <v>10300603</v>
      </c>
    </row>
    <row r="2567" spans="1:17" x14ac:dyDescent="0.25">
      <c r="A2567">
        <v>12625611</v>
      </c>
      <c r="B2567">
        <v>57</v>
      </c>
      <c r="D2567" t="s">
        <v>78</v>
      </c>
      <c r="E2567" t="s">
        <v>766</v>
      </c>
      <c r="F2567" t="s">
        <v>1158</v>
      </c>
      <c r="G2567" t="s">
        <v>1159</v>
      </c>
      <c r="H2567">
        <v>2.1461500000000001E-2</v>
      </c>
      <c r="I2567" t="s">
        <v>1080</v>
      </c>
      <c r="J2567">
        <v>2.1461500000000001E-2</v>
      </c>
      <c r="K2567" t="s">
        <v>1160</v>
      </c>
      <c r="L2567" t="s">
        <v>1082</v>
      </c>
      <c r="M2567" t="s">
        <v>1083</v>
      </c>
      <c r="N2567">
        <v>0.25</v>
      </c>
      <c r="O2567" t="str">
        <f>B2567 &amp; E2567 &amp; D2567</f>
        <v>57ASB-BOILR0051</v>
      </c>
      <c r="P2567">
        <v>5.8319293478260901E-5</v>
      </c>
      <c r="Q2567">
        <v>10300603</v>
      </c>
    </row>
    <row r="2568" spans="1:17" x14ac:dyDescent="0.25">
      <c r="A2568">
        <v>12625611</v>
      </c>
      <c r="B2568">
        <v>57</v>
      </c>
      <c r="D2568" t="s">
        <v>78</v>
      </c>
      <c r="E2568" t="s">
        <v>767</v>
      </c>
      <c r="F2568" t="s">
        <v>1155</v>
      </c>
      <c r="G2568" t="s">
        <v>1156</v>
      </c>
      <c r="H2568">
        <v>0.22825100000000001</v>
      </c>
      <c r="I2568" t="s">
        <v>1080</v>
      </c>
      <c r="J2568">
        <v>0.22825100000000001</v>
      </c>
      <c r="K2568" t="s">
        <v>1157</v>
      </c>
      <c r="L2568" t="s">
        <v>1082</v>
      </c>
      <c r="M2568" t="s">
        <v>1083</v>
      </c>
      <c r="N2568">
        <v>0.25</v>
      </c>
      <c r="O2568" t="str">
        <f>B2568 &amp; E2568 &amp; D2568</f>
        <v>57ASB-BOILR0061</v>
      </c>
      <c r="P2568">
        <v>6.2024728260869598E-4</v>
      </c>
      <c r="Q2568">
        <v>10300603</v>
      </c>
    </row>
    <row r="2569" spans="1:17" x14ac:dyDescent="0.25">
      <c r="A2569">
        <v>12625611</v>
      </c>
      <c r="B2569">
        <v>57</v>
      </c>
      <c r="D2569" t="s">
        <v>78</v>
      </c>
      <c r="E2569" t="s">
        <v>767</v>
      </c>
      <c r="F2569" t="s">
        <v>80</v>
      </c>
      <c r="G2569" t="s">
        <v>81</v>
      </c>
      <c r="H2569">
        <v>0.271727</v>
      </c>
      <c r="I2569" t="s">
        <v>1080</v>
      </c>
      <c r="J2569">
        <v>0.271727</v>
      </c>
      <c r="K2569" t="s">
        <v>1081</v>
      </c>
      <c r="L2569" t="s">
        <v>1082</v>
      </c>
      <c r="M2569" t="s">
        <v>1083</v>
      </c>
      <c r="N2569">
        <v>0.25</v>
      </c>
      <c r="O2569" t="str">
        <f>B2569 &amp; E2569 &amp; D2569</f>
        <v>57ASB-BOILR0061</v>
      </c>
      <c r="P2569">
        <v>7.3838858695652199E-4</v>
      </c>
      <c r="Q2569">
        <v>10300603</v>
      </c>
    </row>
    <row r="2570" spans="1:17" x14ac:dyDescent="0.25">
      <c r="A2570">
        <v>12625611</v>
      </c>
      <c r="B2570">
        <v>57</v>
      </c>
      <c r="D2570" t="s">
        <v>78</v>
      </c>
      <c r="E2570" t="s">
        <v>767</v>
      </c>
      <c r="F2570" t="s">
        <v>1158</v>
      </c>
      <c r="G2570" t="s">
        <v>1159</v>
      </c>
      <c r="H2570">
        <v>1.4945E-2</v>
      </c>
      <c r="I2570" t="s">
        <v>1080</v>
      </c>
      <c r="J2570">
        <v>1.4945E-2</v>
      </c>
      <c r="K2570" t="s">
        <v>1160</v>
      </c>
      <c r="L2570" t="s">
        <v>1082</v>
      </c>
      <c r="M2570" t="s">
        <v>1083</v>
      </c>
      <c r="N2570">
        <v>0.25</v>
      </c>
      <c r="O2570" t="str">
        <f>B2570 &amp; E2570 &amp; D2570</f>
        <v>57ASB-BOILR0061</v>
      </c>
      <c r="P2570">
        <v>4.0611413043478301E-5</v>
      </c>
      <c r="Q2570">
        <v>10300603</v>
      </c>
    </row>
    <row r="2571" spans="1:17" x14ac:dyDescent="0.25">
      <c r="A2571">
        <v>12625611</v>
      </c>
      <c r="B2571">
        <v>57</v>
      </c>
      <c r="D2571" t="s">
        <v>78</v>
      </c>
      <c r="E2571" t="s">
        <v>768</v>
      </c>
      <c r="F2571" t="s">
        <v>1155</v>
      </c>
      <c r="G2571" t="s">
        <v>1156</v>
      </c>
      <c r="H2571">
        <v>0.264235</v>
      </c>
      <c r="I2571" t="s">
        <v>1080</v>
      </c>
      <c r="J2571">
        <v>0.264235</v>
      </c>
      <c r="K2571" t="s">
        <v>1157</v>
      </c>
      <c r="L2571" t="s">
        <v>1082</v>
      </c>
      <c r="M2571" t="s">
        <v>1083</v>
      </c>
      <c r="N2571">
        <v>0.25</v>
      </c>
      <c r="O2571" t="str">
        <f>B2571 &amp; E2571 &amp; D2571</f>
        <v>57ASB-BOILR0071</v>
      </c>
      <c r="P2571">
        <v>7.1802989130434795E-4</v>
      </c>
      <c r="Q2571">
        <v>10300603</v>
      </c>
    </row>
    <row r="2572" spans="1:17" x14ac:dyDescent="0.25">
      <c r="A2572">
        <v>12625611</v>
      </c>
      <c r="B2572">
        <v>57</v>
      </c>
      <c r="D2572" t="s">
        <v>78</v>
      </c>
      <c r="E2572" t="s">
        <v>768</v>
      </c>
      <c r="F2572" t="s">
        <v>80</v>
      </c>
      <c r="G2572" t="s">
        <v>81</v>
      </c>
      <c r="H2572">
        <v>0.31456600000000001</v>
      </c>
      <c r="I2572" t="s">
        <v>1080</v>
      </c>
      <c r="J2572">
        <v>0.31456600000000001</v>
      </c>
      <c r="K2572" t="s">
        <v>1081</v>
      </c>
      <c r="L2572" t="s">
        <v>1082</v>
      </c>
      <c r="M2572" t="s">
        <v>1083</v>
      </c>
      <c r="N2572">
        <v>0.25</v>
      </c>
      <c r="O2572" t="str">
        <f>B2572 &amp; E2572 &amp; D2572</f>
        <v>57ASB-BOILR0071</v>
      </c>
      <c r="P2572">
        <v>8.5479891304347799E-4</v>
      </c>
      <c r="Q2572">
        <v>10300603</v>
      </c>
    </row>
    <row r="2573" spans="1:17" x14ac:dyDescent="0.25">
      <c r="A2573">
        <v>12625611</v>
      </c>
      <c r="B2573">
        <v>57</v>
      </c>
      <c r="D2573" t="s">
        <v>78</v>
      </c>
      <c r="E2573" t="s">
        <v>768</v>
      </c>
      <c r="F2573" t="s">
        <v>1158</v>
      </c>
      <c r="G2573" t="s">
        <v>1159</v>
      </c>
      <c r="H2573">
        <v>1.73011E-2</v>
      </c>
      <c r="I2573" t="s">
        <v>1080</v>
      </c>
      <c r="J2573">
        <v>1.73011E-2</v>
      </c>
      <c r="K2573" t="s">
        <v>1160</v>
      </c>
      <c r="L2573" t="s">
        <v>1082</v>
      </c>
      <c r="M2573" t="s">
        <v>1083</v>
      </c>
      <c r="N2573">
        <v>0.25</v>
      </c>
      <c r="O2573" t="str">
        <f>B2573 &amp; E2573 &amp; D2573</f>
        <v>57ASB-BOILR0071</v>
      </c>
      <c r="P2573">
        <v>4.7013858695652201E-5</v>
      </c>
      <c r="Q2573">
        <v>10300603</v>
      </c>
    </row>
    <row r="2574" spans="1:17" x14ac:dyDescent="0.25">
      <c r="A2574">
        <v>12625611</v>
      </c>
      <c r="B2574">
        <v>57</v>
      </c>
      <c r="D2574" t="s">
        <v>78</v>
      </c>
      <c r="E2574" t="s">
        <v>769</v>
      </c>
      <c r="F2574" t="s">
        <v>1155</v>
      </c>
      <c r="G2574" t="s">
        <v>1156</v>
      </c>
      <c r="H2574">
        <v>0.32326100000000002</v>
      </c>
      <c r="I2574" t="s">
        <v>1080</v>
      </c>
      <c r="J2574">
        <v>0.32326100000000002</v>
      </c>
      <c r="K2574" t="s">
        <v>1157</v>
      </c>
      <c r="L2574" t="s">
        <v>1082</v>
      </c>
      <c r="M2574" t="s">
        <v>1083</v>
      </c>
      <c r="N2574">
        <v>0.25</v>
      </c>
      <c r="O2574" t="str">
        <f>B2574 &amp; E2574 &amp; D2574</f>
        <v>57ASB-BOILR0081</v>
      </c>
      <c r="P2574">
        <v>8.7842663043478301E-4</v>
      </c>
      <c r="Q2574">
        <v>10300603</v>
      </c>
    </row>
    <row r="2575" spans="1:17" x14ac:dyDescent="0.25">
      <c r="A2575">
        <v>12625611</v>
      </c>
      <c r="B2575">
        <v>57</v>
      </c>
      <c r="D2575" t="s">
        <v>78</v>
      </c>
      <c r="E2575" t="s">
        <v>769</v>
      </c>
      <c r="F2575" t="s">
        <v>80</v>
      </c>
      <c r="G2575" t="s">
        <v>81</v>
      </c>
      <c r="H2575">
        <v>0.38483400000000001</v>
      </c>
      <c r="I2575" t="s">
        <v>1080</v>
      </c>
      <c r="J2575">
        <v>0.38483400000000001</v>
      </c>
      <c r="K2575" t="s">
        <v>1081</v>
      </c>
      <c r="L2575" t="s">
        <v>1082</v>
      </c>
      <c r="M2575" t="s">
        <v>1083</v>
      </c>
      <c r="N2575">
        <v>0.25</v>
      </c>
      <c r="O2575" t="str">
        <f>B2575 &amp; E2575 &amp; D2575</f>
        <v>57ASB-BOILR0081</v>
      </c>
      <c r="P2575">
        <v>1.04574456521739E-3</v>
      </c>
      <c r="Q2575">
        <v>10300603</v>
      </c>
    </row>
    <row r="2576" spans="1:17" x14ac:dyDescent="0.25">
      <c r="A2576">
        <v>12625611</v>
      </c>
      <c r="B2576">
        <v>57</v>
      </c>
      <c r="D2576" t="s">
        <v>78</v>
      </c>
      <c r="E2576" t="s">
        <v>769</v>
      </c>
      <c r="F2576" t="s">
        <v>1158</v>
      </c>
      <c r="G2576" t="s">
        <v>1159</v>
      </c>
      <c r="H2576">
        <v>2.1165900000000001E-2</v>
      </c>
      <c r="I2576" t="s">
        <v>1080</v>
      </c>
      <c r="J2576">
        <v>2.1165900000000001E-2</v>
      </c>
      <c r="K2576" t="s">
        <v>1160</v>
      </c>
      <c r="L2576" t="s">
        <v>1082</v>
      </c>
      <c r="M2576" t="s">
        <v>1083</v>
      </c>
      <c r="N2576">
        <v>0.25</v>
      </c>
      <c r="O2576" t="str">
        <f>B2576 &amp; E2576 &amp; D2576</f>
        <v>57ASB-BOILR0081</v>
      </c>
      <c r="P2576">
        <v>5.7516032608695701E-5</v>
      </c>
      <c r="Q2576">
        <v>10300603</v>
      </c>
    </row>
    <row r="2577" spans="1:17" x14ac:dyDescent="0.25">
      <c r="A2577">
        <v>12625611</v>
      </c>
      <c r="B2577">
        <v>57</v>
      </c>
      <c r="D2577" t="s">
        <v>78</v>
      </c>
      <c r="E2577" t="s">
        <v>770</v>
      </c>
      <c r="F2577" t="s">
        <v>1155</v>
      </c>
      <c r="G2577" t="s">
        <v>1156</v>
      </c>
      <c r="H2577">
        <v>0.28923500000000002</v>
      </c>
      <c r="I2577" t="s">
        <v>1080</v>
      </c>
      <c r="J2577">
        <v>0.28923500000000002</v>
      </c>
      <c r="K2577" t="s">
        <v>1157</v>
      </c>
      <c r="L2577" t="s">
        <v>1082</v>
      </c>
      <c r="M2577" t="s">
        <v>1083</v>
      </c>
      <c r="N2577">
        <v>0.25</v>
      </c>
      <c r="O2577" t="str">
        <f>B2577 &amp; E2577 &amp; D2577</f>
        <v>57ASB-BOILR0091</v>
      </c>
      <c r="P2577">
        <v>7.8596467391304397E-4</v>
      </c>
      <c r="Q2577">
        <v>10300603</v>
      </c>
    </row>
    <row r="2578" spans="1:17" x14ac:dyDescent="0.25">
      <c r="A2578">
        <v>12625611</v>
      </c>
      <c r="B2578">
        <v>57</v>
      </c>
      <c r="D2578" t="s">
        <v>78</v>
      </c>
      <c r="E2578" t="s">
        <v>770</v>
      </c>
      <c r="F2578" t="s">
        <v>80</v>
      </c>
      <c r="G2578" t="s">
        <v>81</v>
      </c>
      <c r="H2578">
        <v>0.34432699999999999</v>
      </c>
      <c r="I2578" t="s">
        <v>1080</v>
      </c>
      <c r="J2578">
        <v>0.34432699999999999</v>
      </c>
      <c r="K2578" t="s">
        <v>1081</v>
      </c>
      <c r="L2578" t="s">
        <v>1082</v>
      </c>
      <c r="M2578" t="s">
        <v>1083</v>
      </c>
      <c r="N2578">
        <v>0.25</v>
      </c>
      <c r="O2578" t="str">
        <f>B2578 &amp; E2578 &amp; D2578</f>
        <v>57ASB-BOILR0091</v>
      </c>
      <c r="P2578">
        <v>9.3567119565217405E-4</v>
      </c>
      <c r="Q2578">
        <v>10300603</v>
      </c>
    </row>
    <row r="2579" spans="1:17" x14ac:dyDescent="0.25">
      <c r="A2579">
        <v>12625611</v>
      </c>
      <c r="B2579">
        <v>57</v>
      </c>
      <c r="D2579" t="s">
        <v>78</v>
      </c>
      <c r="E2579" t="s">
        <v>770</v>
      </c>
      <c r="F2579" t="s">
        <v>1158</v>
      </c>
      <c r="G2579" t="s">
        <v>1159</v>
      </c>
      <c r="H2579">
        <v>1.8938E-2</v>
      </c>
      <c r="I2579" t="s">
        <v>1080</v>
      </c>
      <c r="J2579">
        <v>1.8938E-2</v>
      </c>
      <c r="K2579" t="s">
        <v>1160</v>
      </c>
      <c r="L2579" t="s">
        <v>1082</v>
      </c>
      <c r="M2579" t="s">
        <v>1083</v>
      </c>
      <c r="N2579">
        <v>0.25</v>
      </c>
      <c r="O2579" t="str">
        <f>B2579 &amp; E2579 &amp; D2579</f>
        <v>57ASB-BOILR0091</v>
      </c>
      <c r="P2579">
        <v>5.1461956521739101E-5</v>
      </c>
      <c r="Q2579">
        <v>10300603</v>
      </c>
    </row>
    <row r="2580" spans="1:17" x14ac:dyDescent="0.25">
      <c r="A2580">
        <v>12625611</v>
      </c>
      <c r="B2580">
        <v>57</v>
      </c>
      <c r="D2580" t="s">
        <v>78</v>
      </c>
      <c r="E2580" t="s">
        <v>771</v>
      </c>
      <c r="F2580" t="s">
        <v>1155</v>
      </c>
      <c r="G2580" t="s">
        <v>1156</v>
      </c>
      <c r="H2580">
        <v>0.26179999999999998</v>
      </c>
      <c r="I2580" t="s">
        <v>1080</v>
      </c>
      <c r="J2580">
        <v>0.26179999999999998</v>
      </c>
      <c r="K2580" t="s">
        <v>1086</v>
      </c>
      <c r="L2580" t="s">
        <v>1086</v>
      </c>
      <c r="M2580" t="s">
        <v>1086</v>
      </c>
      <c r="N2580">
        <v>0.25</v>
      </c>
      <c r="O2580" t="str">
        <f>B2580 &amp; E2580 &amp; D2580</f>
        <v>57Asbury CHP1</v>
      </c>
      <c r="P2580">
        <v>7.1141304347826096E-4</v>
      </c>
      <c r="Q2580">
        <v>20300203</v>
      </c>
    </row>
    <row r="2581" spans="1:17" x14ac:dyDescent="0.25">
      <c r="A2581">
        <v>12625611</v>
      </c>
      <c r="B2581">
        <v>57</v>
      </c>
      <c r="D2581" t="s">
        <v>78</v>
      </c>
      <c r="E2581" t="s">
        <v>771</v>
      </c>
      <c r="F2581" t="s">
        <v>80</v>
      </c>
      <c r="G2581" t="s">
        <v>81</v>
      </c>
      <c r="H2581">
        <v>0.39262999999999998</v>
      </c>
      <c r="I2581" t="s">
        <v>1080</v>
      </c>
      <c r="J2581">
        <v>0.39262999999999998</v>
      </c>
      <c r="K2581" t="s">
        <v>1086</v>
      </c>
      <c r="L2581" t="s">
        <v>1086</v>
      </c>
      <c r="M2581" t="s">
        <v>1086</v>
      </c>
      <c r="N2581">
        <v>0.25</v>
      </c>
      <c r="O2581" t="str">
        <f>B2581 &amp; E2581 &amp; D2581</f>
        <v>57Asbury CHP1</v>
      </c>
      <c r="P2581">
        <v>1.0669293478260901E-3</v>
      </c>
      <c r="Q2581">
        <v>20300203</v>
      </c>
    </row>
    <row r="2582" spans="1:17" x14ac:dyDescent="0.25">
      <c r="A2582">
        <v>12625611</v>
      </c>
      <c r="B2582">
        <v>57</v>
      </c>
      <c r="D2582" t="s">
        <v>78</v>
      </c>
      <c r="E2582" t="s">
        <v>771</v>
      </c>
      <c r="F2582" t="s">
        <v>1158</v>
      </c>
      <c r="G2582" t="s">
        <v>1159</v>
      </c>
      <c r="H2582">
        <v>1.30875E-2</v>
      </c>
      <c r="I2582" t="s">
        <v>1080</v>
      </c>
      <c r="J2582">
        <v>1.30875E-2</v>
      </c>
      <c r="K2582" t="s">
        <v>1086</v>
      </c>
      <c r="L2582" t="s">
        <v>1086</v>
      </c>
      <c r="M2582" t="s">
        <v>1086</v>
      </c>
      <c r="N2582">
        <v>0.25</v>
      </c>
      <c r="O2582" t="str">
        <f>B2582 &amp; E2582 &amp; D2582</f>
        <v>57Asbury CHP1</v>
      </c>
      <c r="P2582">
        <v>3.55638586956522E-5</v>
      </c>
      <c r="Q2582">
        <v>20300203</v>
      </c>
    </row>
    <row r="2583" spans="1:17" x14ac:dyDescent="0.25">
      <c r="A2583">
        <v>12625611</v>
      </c>
      <c r="B2583">
        <v>57</v>
      </c>
      <c r="D2583" t="s">
        <v>78</v>
      </c>
      <c r="E2583" t="s">
        <v>772</v>
      </c>
      <c r="F2583" t="s">
        <v>1155</v>
      </c>
      <c r="G2583" t="s">
        <v>1156</v>
      </c>
      <c r="H2583">
        <v>4.7999999999999996E-3</v>
      </c>
      <c r="I2583" t="s">
        <v>1080</v>
      </c>
      <c r="J2583">
        <v>4.7999999999999996E-3</v>
      </c>
      <c r="K2583" t="s">
        <v>1086</v>
      </c>
      <c r="L2583" t="s">
        <v>1086</v>
      </c>
      <c r="M2583" t="s">
        <v>1086</v>
      </c>
      <c r="N2583">
        <v>0.25</v>
      </c>
      <c r="O2583" t="str">
        <f>B2583 &amp; E2583 &amp; D2583</f>
        <v>57Asbury Gen1</v>
      </c>
      <c r="P2583">
        <v>1.30434782608696E-5</v>
      </c>
      <c r="Q2583">
        <v>20300101</v>
      </c>
    </row>
    <row r="2584" spans="1:17" x14ac:dyDescent="0.25">
      <c r="A2584">
        <v>12625611</v>
      </c>
      <c r="B2584">
        <v>57</v>
      </c>
      <c r="D2584" t="s">
        <v>78</v>
      </c>
      <c r="E2584" t="s">
        <v>772</v>
      </c>
      <c r="F2584" t="s">
        <v>80</v>
      </c>
      <c r="G2584" t="s">
        <v>81</v>
      </c>
      <c r="H2584">
        <v>7.5600000000000001E-2</v>
      </c>
      <c r="I2584" t="s">
        <v>1080</v>
      </c>
      <c r="J2584">
        <v>7.5600000000000001E-2</v>
      </c>
      <c r="K2584" t="s">
        <v>1086</v>
      </c>
      <c r="L2584" t="s">
        <v>1086</v>
      </c>
      <c r="M2584" t="s">
        <v>1086</v>
      </c>
      <c r="N2584">
        <v>0.25</v>
      </c>
      <c r="O2584" t="str">
        <f>B2584 &amp; E2584 &amp; D2584</f>
        <v>57Asbury Gen1</v>
      </c>
      <c r="P2584">
        <v>2.05434782608696E-4</v>
      </c>
      <c r="Q2584">
        <v>20300101</v>
      </c>
    </row>
    <row r="2585" spans="1:17" x14ac:dyDescent="0.25">
      <c r="A2585">
        <v>12625611</v>
      </c>
      <c r="B2585">
        <v>57</v>
      </c>
      <c r="D2585" t="s">
        <v>78</v>
      </c>
      <c r="E2585" t="s">
        <v>772</v>
      </c>
      <c r="F2585" t="s">
        <v>1158</v>
      </c>
      <c r="G2585" t="s">
        <v>1159</v>
      </c>
      <c r="H2585">
        <v>1.6949999999999999E-3</v>
      </c>
      <c r="I2585" t="s">
        <v>1080</v>
      </c>
      <c r="J2585">
        <v>1.6949999999999999E-3</v>
      </c>
      <c r="K2585" t="s">
        <v>1086</v>
      </c>
      <c r="L2585" t="s">
        <v>1086</v>
      </c>
      <c r="M2585" t="s">
        <v>1086</v>
      </c>
      <c r="N2585">
        <v>0.25</v>
      </c>
      <c r="O2585" t="str">
        <f>B2585 &amp; E2585 &amp; D2585</f>
        <v>57Asbury Gen1</v>
      </c>
      <c r="P2585">
        <v>4.6059782608695597E-6</v>
      </c>
      <c r="Q2585">
        <v>20300101</v>
      </c>
    </row>
    <row r="2586" spans="1:17" x14ac:dyDescent="0.25">
      <c r="A2586">
        <v>12625611</v>
      </c>
      <c r="B2586">
        <v>57</v>
      </c>
      <c r="D2586" t="s">
        <v>78</v>
      </c>
      <c r="E2586" t="s">
        <v>1613</v>
      </c>
      <c r="F2586" t="s">
        <v>1158</v>
      </c>
      <c r="G2586" t="s">
        <v>1159</v>
      </c>
      <c r="H2586">
        <v>0</v>
      </c>
      <c r="I2586" t="s">
        <v>1082</v>
      </c>
      <c r="J2586">
        <v>0</v>
      </c>
      <c r="K2586" t="s">
        <v>1086</v>
      </c>
      <c r="L2586" t="s">
        <v>1086</v>
      </c>
      <c r="M2586" t="s">
        <v>1086</v>
      </c>
      <c r="N2586">
        <v>0.25</v>
      </c>
      <c r="O2586" t="str">
        <f>B2586 &amp; E2586 &amp; D2586</f>
        <v>57Asbury Lab1</v>
      </c>
      <c r="P2586">
        <v>0</v>
      </c>
      <c r="Q2586">
        <v>31503001</v>
      </c>
    </row>
    <row r="2587" spans="1:17" x14ac:dyDescent="0.25">
      <c r="A2587">
        <v>12625611</v>
      </c>
      <c r="B2587">
        <v>57</v>
      </c>
      <c r="D2587" t="s">
        <v>78</v>
      </c>
      <c r="E2587" t="s">
        <v>773</v>
      </c>
      <c r="F2587" t="s">
        <v>1155</v>
      </c>
      <c r="G2587" t="s">
        <v>1156</v>
      </c>
      <c r="H2587">
        <v>4.9581E-3</v>
      </c>
      <c r="I2587" t="s">
        <v>1080</v>
      </c>
      <c r="J2587">
        <v>4.9581E-3</v>
      </c>
      <c r="K2587" t="s">
        <v>1157</v>
      </c>
      <c r="L2587" t="s">
        <v>1082</v>
      </c>
      <c r="M2587" t="s">
        <v>1083</v>
      </c>
      <c r="N2587">
        <v>0.25</v>
      </c>
      <c r="O2587" t="str">
        <f>B2587 &amp; E2587 &amp; D2587</f>
        <v>57Asbury No. 1 HWH1</v>
      </c>
      <c r="P2587">
        <v>1.3473097826087E-5</v>
      </c>
      <c r="Q2587">
        <v>10300603</v>
      </c>
    </row>
    <row r="2588" spans="1:17" x14ac:dyDescent="0.25">
      <c r="A2588">
        <v>12625611</v>
      </c>
      <c r="B2588">
        <v>57</v>
      </c>
      <c r="D2588" t="s">
        <v>78</v>
      </c>
      <c r="E2588" t="s">
        <v>773</v>
      </c>
      <c r="F2588" t="s">
        <v>80</v>
      </c>
      <c r="G2588" t="s">
        <v>81</v>
      </c>
      <c r="H2588">
        <v>5.9024000000000004E-3</v>
      </c>
      <c r="I2588" t="s">
        <v>1080</v>
      </c>
      <c r="J2588">
        <v>5.9024000000000004E-3</v>
      </c>
      <c r="K2588" t="s">
        <v>1081</v>
      </c>
      <c r="L2588" t="s">
        <v>1082</v>
      </c>
      <c r="M2588" t="s">
        <v>1083</v>
      </c>
      <c r="N2588">
        <v>0.25</v>
      </c>
      <c r="O2588" t="str">
        <f>B2588 &amp; E2588 &amp; D2588</f>
        <v>57Asbury No. 1 HWH1</v>
      </c>
      <c r="P2588">
        <v>1.60391304347826E-5</v>
      </c>
      <c r="Q2588">
        <v>10300603</v>
      </c>
    </row>
    <row r="2589" spans="1:17" x14ac:dyDescent="0.25">
      <c r="A2589">
        <v>12625611</v>
      </c>
      <c r="B2589">
        <v>57</v>
      </c>
      <c r="D2589" t="s">
        <v>78</v>
      </c>
      <c r="E2589" t="s">
        <v>773</v>
      </c>
      <c r="F2589" t="s">
        <v>1158</v>
      </c>
      <c r="G2589" t="s">
        <v>1159</v>
      </c>
      <c r="H2589">
        <v>3.2459999999999998E-4</v>
      </c>
      <c r="I2589" t="s">
        <v>1080</v>
      </c>
      <c r="J2589">
        <v>3.2459999999999998E-4</v>
      </c>
      <c r="K2589" t="s">
        <v>1160</v>
      </c>
      <c r="L2589" t="s">
        <v>1082</v>
      </c>
      <c r="M2589" t="s">
        <v>1083</v>
      </c>
      <c r="N2589">
        <v>0.25</v>
      </c>
      <c r="O2589" t="str">
        <f>B2589 &amp; E2589 &amp; D2589</f>
        <v>57Asbury No. 1 HWH1</v>
      </c>
      <c r="P2589">
        <v>8.8206521739130405E-7</v>
      </c>
      <c r="Q2589">
        <v>10300603</v>
      </c>
    </row>
    <row r="2590" spans="1:17" x14ac:dyDescent="0.25">
      <c r="A2590">
        <v>12625611</v>
      </c>
      <c r="B2590">
        <v>57</v>
      </c>
      <c r="D2590" t="s">
        <v>78</v>
      </c>
      <c r="E2590" t="s">
        <v>774</v>
      </c>
      <c r="F2590" t="s">
        <v>1155</v>
      </c>
      <c r="G2590" t="s">
        <v>1156</v>
      </c>
      <c r="H2590">
        <v>4.9581E-3</v>
      </c>
      <c r="I2590" t="s">
        <v>1080</v>
      </c>
      <c r="J2590">
        <v>4.9581E-3</v>
      </c>
      <c r="K2590" t="s">
        <v>1157</v>
      </c>
      <c r="L2590" t="s">
        <v>1082</v>
      </c>
      <c r="M2590" t="s">
        <v>1083</v>
      </c>
      <c r="N2590">
        <v>0.25</v>
      </c>
      <c r="O2590" t="str">
        <f>B2590 &amp; E2590 &amp; D2590</f>
        <v>57Asbury No. 2 HWH1</v>
      </c>
      <c r="P2590">
        <v>1.3473097826087E-5</v>
      </c>
      <c r="Q2590">
        <v>10300603</v>
      </c>
    </row>
    <row r="2591" spans="1:17" x14ac:dyDescent="0.25">
      <c r="A2591">
        <v>12625611</v>
      </c>
      <c r="B2591">
        <v>57</v>
      </c>
      <c r="D2591" t="s">
        <v>78</v>
      </c>
      <c r="E2591" t="s">
        <v>774</v>
      </c>
      <c r="F2591" t="s">
        <v>80</v>
      </c>
      <c r="G2591" t="s">
        <v>81</v>
      </c>
      <c r="H2591">
        <v>5.9024000000000004E-3</v>
      </c>
      <c r="I2591" t="s">
        <v>1080</v>
      </c>
      <c r="J2591">
        <v>5.9024000000000004E-3</v>
      </c>
      <c r="K2591" t="s">
        <v>1081</v>
      </c>
      <c r="L2591" t="s">
        <v>1082</v>
      </c>
      <c r="M2591" t="s">
        <v>1083</v>
      </c>
      <c r="N2591">
        <v>0.25</v>
      </c>
      <c r="O2591" t="str">
        <f>B2591 &amp; E2591 &amp; D2591</f>
        <v>57Asbury No. 2 HWH1</v>
      </c>
      <c r="P2591">
        <v>1.60391304347826E-5</v>
      </c>
      <c r="Q2591">
        <v>10300603</v>
      </c>
    </row>
    <row r="2592" spans="1:17" x14ac:dyDescent="0.25">
      <c r="A2592">
        <v>12625611</v>
      </c>
      <c r="B2592">
        <v>57</v>
      </c>
      <c r="D2592" t="s">
        <v>78</v>
      </c>
      <c r="E2592" t="s">
        <v>774</v>
      </c>
      <c r="F2592" t="s">
        <v>1158</v>
      </c>
      <c r="G2592" t="s">
        <v>1159</v>
      </c>
      <c r="H2592">
        <v>3.2459999999999998E-4</v>
      </c>
      <c r="I2592" t="s">
        <v>1080</v>
      </c>
      <c r="J2592">
        <v>3.2459999999999998E-4</v>
      </c>
      <c r="K2592" t="s">
        <v>1160</v>
      </c>
      <c r="L2592" t="s">
        <v>1082</v>
      </c>
      <c r="M2592" t="s">
        <v>1083</v>
      </c>
      <c r="N2592">
        <v>0.25</v>
      </c>
      <c r="O2592" t="str">
        <f>B2592 &amp; E2592 &amp; D2592</f>
        <v>57Asbury No. 2 HWH1</v>
      </c>
      <c r="P2592">
        <v>8.8206521739130405E-7</v>
      </c>
      <c r="Q2592">
        <v>10300603</v>
      </c>
    </row>
    <row r="2593" spans="1:17" x14ac:dyDescent="0.25">
      <c r="A2593">
        <v>12625611</v>
      </c>
      <c r="B2593">
        <v>57</v>
      </c>
      <c r="D2593" t="s">
        <v>78</v>
      </c>
      <c r="E2593" t="s">
        <v>1614</v>
      </c>
      <c r="F2593" t="s">
        <v>1158</v>
      </c>
      <c r="G2593" t="s">
        <v>1159</v>
      </c>
      <c r="H2593">
        <v>2.21</v>
      </c>
      <c r="I2593" t="s">
        <v>1082</v>
      </c>
      <c r="J2593">
        <v>1.1050000000000001E-3</v>
      </c>
      <c r="K2593" t="s">
        <v>1086</v>
      </c>
      <c r="L2593" t="s">
        <v>1086</v>
      </c>
      <c r="M2593" t="s">
        <v>1086</v>
      </c>
      <c r="N2593">
        <v>0.25</v>
      </c>
      <c r="O2593" t="str">
        <f>B2593 &amp; E2593 &amp; D2593</f>
        <v>57Ashbury AST1</v>
      </c>
      <c r="P2593">
        <v>3.0027173913043501E-6</v>
      </c>
      <c r="Q2593">
        <v>39090003</v>
      </c>
    </row>
    <row r="2594" spans="1:17" x14ac:dyDescent="0.25">
      <c r="A2594">
        <v>12625611</v>
      </c>
      <c r="B2594">
        <v>57</v>
      </c>
      <c r="D2594" t="s">
        <v>83</v>
      </c>
      <c r="E2594" t="s">
        <v>1614</v>
      </c>
      <c r="F2594" t="s">
        <v>1158</v>
      </c>
      <c r="G2594" t="s">
        <v>1159</v>
      </c>
      <c r="H2594">
        <v>0.01</v>
      </c>
      <c r="I2594" t="s">
        <v>1082</v>
      </c>
      <c r="J2594">
        <v>5.0000000000000004E-6</v>
      </c>
      <c r="K2594" t="s">
        <v>1086</v>
      </c>
      <c r="L2594" t="s">
        <v>1086</v>
      </c>
      <c r="M2594" t="s">
        <v>1086</v>
      </c>
      <c r="N2594">
        <v>0.25</v>
      </c>
      <c r="O2594" t="str">
        <f>B2594 &amp; E2594 &amp; D2594</f>
        <v>57Ashbury AST2</v>
      </c>
      <c r="P2594">
        <v>1.3586956521739099E-8</v>
      </c>
      <c r="Q2594">
        <v>39090004</v>
      </c>
    </row>
    <row r="2595" spans="1:17" x14ac:dyDescent="0.25">
      <c r="A2595">
        <v>12625611</v>
      </c>
      <c r="B2595">
        <v>57</v>
      </c>
      <c r="D2595" t="s">
        <v>78</v>
      </c>
      <c r="E2595" t="s">
        <v>1615</v>
      </c>
      <c r="F2595" t="s">
        <v>1158</v>
      </c>
      <c r="G2595" t="s">
        <v>1159</v>
      </c>
      <c r="H2595">
        <v>0</v>
      </c>
      <c r="I2595" t="s">
        <v>1082</v>
      </c>
      <c r="J2595">
        <v>0</v>
      </c>
      <c r="K2595" t="s">
        <v>1086</v>
      </c>
      <c r="L2595" t="s">
        <v>1086</v>
      </c>
      <c r="M2595" t="s">
        <v>1086</v>
      </c>
      <c r="N2595">
        <v>0.25</v>
      </c>
      <c r="O2595" t="str">
        <f>B2595 &amp; E2595 &amp; D2595</f>
        <v>57Battell/Tompkins AST1</v>
      </c>
      <c r="P2595">
        <v>0</v>
      </c>
      <c r="Q2595">
        <v>39090003</v>
      </c>
    </row>
    <row r="2596" spans="1:17" x14ac:dyDescent="0.25">
      <c r="A2596">
        <v>12625611</v>
      </c>
      <c r="B2596">
        <v>57</v>
      </c>
      <c r="D2596" t="s">
        <v>83</v>
      </c>
      <c r="E2596" t="s">
        <v>1615</v>
      </c>
      <c r="F2596" t="s">
        <v>1158</v>
      </c>
      <c r="G2596" t="s">
        <v>1159</v>
      </c>
      <c r="H2596">
        <v>0.15</v>
      </c>
      <c r="I2596" t="s">
        <v>1082</v>
      </c>
      <c r="J2596">
        <v>7.4999999999999993E-5</v>
      </c>
      <c r="K2596" t="s">
        <v>1086</v>
      </c>
      <c r="L2596" t="s">
        <v>1086</v>
      </c>
      <c r="M2596" t="s">
        <v>1086</v>
      </c>
      <c r="N2596">
        <v>0.25</v>
      </c>
      <c r="O2596" t="str">
        <f>B2596 &amp; E2596 &amp; D2596</f>
        <v>57Battell/Tompkins AST2</v>
      </c>
      <c r="P2596">
        <v>2.0380434782608699E-7</v>
      </c>
      <c r="Q2596">
        <v>39090004</v>
      </c>
    </row>
    <row r="2597" spans="1:17" x14ac:dyDescent="0.25">
      <c r="A2597">
        <v>12625611</v>
      </c>
      <c r="B2597">
        <v>57</v>
      </c>
      <c r="D2597" t="s">
        <v>78</v>
      </c>
      <c r="E2597" t="s">
        <v>775</v>
      </c>
      <c r="F2597" t="s">
        <v>1155</v>
      </c>
      <c r="G2597" t="s">
        <v>1156</v>
      </c>
      <c r="H2597">
        <v>1.11E-2</v>
      </c>
      <c r="I2597" t="s">
        <v>1080</v>
      </c>
      <c r="J2597">
        <v>1.11E-2</v>
      </c>
      <c r="K2597" t="s">
        <v>1360</v>
      </c>
      <c r="L2597" t="s">
        <v>1082</v>
      </c>
      <c r="M2597" t="s">
        <v>1087</v>
      </c>
      <c r="N2597">
        <v>0.25</v>
      </c>
      <c r="O2597" t="str">
        <f>B2597 &amp; E2597 &amp; D2597</f>
        <v>57Battelle Gen1</v>
      </c>
      <c r="P2597">
        <v>3.0163043478260901E-5</v>
      </c>
      <c r="Q2597">
        <v>20300101</v>
      </c>
    </row>
    <row r="2598" spans="1:17" x14ac:dyDescent="0.25">
      <c r="A2598">
        <v>12625611</v>
      </c>
      <c r="B2598">
        <v>57</v>
      </c>
      <c r="D2598" t="s">
        <v>78</v>
      </c>
      <c r="E2598" t="s">
        <v>775</v>
      </c>
      <c r="F2598" t="s">
        <v>80</v>
      </c>
      <c r="G2598" t="s">
        <v>81</v>
      </c>
      <c r="H2598">
        <v>5.1499999999999997E-2</v>
      </c>
      <c r="I2598" t="s">
        <v>1080</v>
      </c>
      <c r="J2598">
        <v>5.1499999999999997E-2</v>
      </c>
      <c r="K2598" t="s">
        <v>1358</v>
      </c>
      <c r="L2598" t="s">
        <v>1082</v>
      </c>
      <c r="M2598" t="s">
        <v>1087</v>
      </c>
      <c r="N2598">
        <v>0.25</v>
      </c>
      <c r="O2598" t="str">
        <f>B2598 &amp; E2598 &amp; D2598</f>
        <v>57Battelle Gen1</v>
      </c>
      <c r="P2598">
        <v>1.3994565217391301E-4</v>
      </c>
      <c r="Q2598">
        <v>20300101</v>
      </c>
    </row>
    <row r="2599" spans="1:17" x14ac:dyDescent="0.25">
      <c r="A2599">
        <v>12625611</v>
      </c>
      <c r="B2599">
        <v>57</v>
      </c>
      <c r="D2599" t="s">
        <v>78</v>
      </c>
      <c r="E2599" t="s">
        <v>775</v>
      </c>
      <c r="F2599" t="s">
        <v>1158</v>
      </c>
      <c r="G2599" t="s">
        <v>1159</v>
      </c>
      <c r="H2599">
        <v>4.1000000000000003E-3</v>
      </c>
      <c r="I2599" t="s">
        <v>1080</v>
      </c>
      <c r="J2599">
        <v>4.1000000000000003E-3</v>
      </c>
      <c r="K2599" t="s">
        <v>1611</v>
      </c>
      <c r="L2599" t="s">
        <v>1082</v>
      </c>
      <c r="M2599" t="s">
        <v>1087</v>
      </c>
      <c r="N2599">
        <v>0.25</v>
      </c>
      <c r="O2599" t="str">
        <f>B2599 &amp; E2599 &amp; D2599</f>
        <v>57Battelle Gen1</v>
      </c>
      <c r="P2599">
        <v>1.11413043478261E-5</v>
      </c>
      <c r="Q2599">
        <v>20300101</v>
      </c>
    </row>
    <row r="2600" spans="1:17" x14ac:dyDescent="0.25">
      <c r="A2600">
        <v>12625611</v>
      </c>
      <c r="B2600">
        <v>57</v>
      </c>
      <c r="D2600" t="s">
        <v>78</v>
      </c>
      <c r="E2600" t="s">
        <v>1616</v>
      </c>
      <c r="F2600" t="s">
        <v>1158</v>
      </c>
      <c r="G2600" t="s">
        <v>1159</v>
      </c>
      <c r="H2600">
        <v>0</v>
      </c>
      <c r="I2600" t="s">
        <v>1082</v>
      </c>
      <c r="J2600">
        <v>0</v>
      </c>
      <c r="K2600" t="s">
        <v>1086</v>
      </c>
      <c r="L2600" t="s">
        <v>1086</v>
      </c>
      <c r="M2600" t="s">
        <v>1086</v>
      </c>
      <c r="N2600">
        <v>0.25</v>
      </c>
      <c r="O2600" t="str">
        <f>B2600 &amp; E2600 &amp; D2600</f>
        <v>57Beeghly Lab1</v>
      </c>
      <c r="P2600">
        <v>0</v>
      </c>
      <c r="Q2600">
        <v>31503001</v>
      </c>
    </row>
    <row r="2601" spans="1:17" x14ac:dyDescent="0.25">
      <c r="A2601">
        <v>12625611</v>
      </c>
      <c r="B2601">
        <v>57</v>
      </c>
      <c r="D2601" t="s">
        <v>78</v>
      </c>
      <c r="E2601" t="s">
        <v>1617</v>
      </c>
      <c r="F2601" t="s">
        <v>1158</v>
      </c>
      <c r="G2601" t="s">
        <v>1159</v>
      </c>
      <c r="H2601">
        <v>0.13</v>
      </c>
      <c r="I2601" t="s">
        <v>1082</v>
      </c>
      <c r="J2601">
        <v>6.4999999999999994E-5</v>
      </c>
      <c r="K2601" t="s">
        <v>1086</v>
      </c>
      <c r="L2601" t="s">
        <v>1086</v>
      </c>
      <c r="M2601" t="s">
        <v>1086</v>
      </c>
      <c r="N2601">
        <v>0.25</v>
      </c>
      <c r="O2601" t="str">
        <f>B2601 &amp; E2601 &amp; D2601</f>
        <v>57Bender AST1</v>
      </c>
      <c r="P2601">
        <v>1.76630434782609E-7</v>
      </c>
      <c r="Q2601">
        <v>39090003</v>
      </c>
    </row>
    <row r="2602" spans="1:17" x14ac:dyDescent="0.25">
      <c r="A2602">
        <v>12625611</v>
      </c>
      <c r="B2602">
        <v>57</v>
      </c>
      <c r="D2602" t="s">
        <v>83</v>
      </c>
      <c r="E2602" t="s">
        <v>1617</v>
      </c>
      <c r="F2602" t="s">
        <v>1158</v>
      </c>
      <c r="G2602" t="s">
        <v>1159</v>
      </c>
      <c r="H2602">
        <v>0</v>
      </c>
      <c r="I2602" t="s">
        <v>1082</v>
      </c>
      <c r="J2602">
        <v>0</v>
      </c>
      <c r="K2602" t="s">
        <v>1086</v>
      </c>
      <c r="L2602" t="s">
        <v>1086</v>
      </c>
      <c r="M2602" t="s">
        <v>1086</v>
      </c>
      <c r="N2602">
        <v>0.25</v>
      </c>
      <c r="O2602" t="str">
        <f>B2602 &amp; E2602 &amp; D2602</f>
        <v>57Bender AST2</v>
      </c>
      <c r="P2602">
        <v>0</v>
      </c>
      <c r="Q2602">
        <v>39090004</v>
      </c>
    </row>
    <row r="2603" spans="1:17" x14ac:dyDescent="0.25">
      <c r="A2603">
        <v>12625611</v>
      </c>
      <c r="B2603">
        <v>57</v>
      </c>
      <c r="D2603" t="s">
        <v>78</v>
      </c>
      <c r="E2603" t="s">
        <v>776</v>
      </c>
      <c r="F2603" t="s">
        <v>1155</v>
      </c>
      <c r="G2603" t="s">
        <v>1156</v>
      </c>
      <c r="H2603">
        <v>2.6800000000000001E-3</v>
      </c>
      <c r="I2603" t="s">
        <v>1080</v>
      </c>
      <c r="J2603">
        <v>2.6800000000000001E-3</v>
      </c>
      <c r="K2603" t="s">
        <v>1086</v>
      </c>
      <c r="L2603" t="s">
        <v>1086</v>
      </c>
      <c r="M2603" t="s">
        <v>1086</v>
      </c>
      <c r="N2603">
        <v>0.25</v>
      </c>
      <c r="O2603" t="str">
        <f>B2603 &amp; E2603 &amp; D2603</f>
        <v>57Bender Gen1</v>
      </c>
      <c r="P2603">
        <v>7.2826086956521699E-6</v>
      </c>
      <c r="Q2603">
        <v>20300101</v>
      </c>
    </row>
    <row r="2604" spans="1:17" x14ac:dyDescent="0.25">
      <c r="A2604">
        <v>12625611</v>
      </c>
      <c r="B2604">
        <v>57</v>
      </c>
      <c r="D2604" t="s">
        <v>78</v>
      </c>
      <c r="E2604" t="s">
        <v>776</v>
      </c>
      <c r="F2604" t="s">
        <v>80</v>
      </c>
      <c r="G2604" t="s">
        <v>81</v>
      </c>
      <c r="H2604">
        <v>1.2670000000000001E-2</v>
      </c>
      <c r="I2604" t="s">
        <v>1080</v>
      </c>
      <c r="J2604">
        <v>1.2670000000000001E-2</v>
      </c>
      <c r="K2604" t="s">
        <v>1086</v>
      </c>
      <c r="L2604" t="s">
        <v>1086</v>
      </c>
      <c r="M2604" t="s">
        <v>1086</v>
      </c>
      <c r="N2604">
        <v>0.25</v>
      </c>
      <c r="O2604" t="str">
        <f>B2604 &amp; E2604 &amp; D2604</f>
        <v>57Bender Gen1</v>
      </c>
      <c r="P2604">
        <v>3.4429347826087003E-5</v>
      </c>
      <c r="Q2604">
        <v>20300101</v>
      </c>
    </row>
    <row r="2605" spans="1:17" x14ac:dyDescent="0.25">
      <c r="A2605">
        <v>12625611</v>
      </c>
      <c r="B2605">
        <v>57</v>
      </c>
      <c r="D2605" t="s">
        <v>78</v>
      </c>
      <c r="E2605" t="s">
        <v>776</v>
      </c>
      <c r="F2605" t="s">
        <v>1158</v>
      </c>
      <c r="G2605" t="s">
        <v>1159</v>
      </c>
      <c r="H2605">
        <v>2.1499999999999999E-4</v>
      </c>
      <c r="I2605" t="s">
        <v>1080</v>
      </c>
      <c r="J2605">
        <v>2.1499999999999999E-4</v>
      </c>
      <c r="K2605" t="s">
        <v>1086</v>
      </c>
      <c r="L2605" t="s">
        <v>1086</v>
      </c>
      <c r="M2605" t="s">
        <v>1086</v>
      </c>
      <c r="N2605">
        <v>0.25</v>
      </c>
      <c r="O2605" t="str">
        <f>B2605 &amp; E2605 &amp; D2605</f>
        <v>57Bender Gen1</v>
      </c>
      <c r="P2605">
        <v>5.8423913043478298E-7</v>
      </c>
      <c r="Q2605">
        <v>20300101</v>
      </c>
    </row>
    <row r="2606" spans="1:17" x14ac:dyDescent="0.25">
      <c r="A2606">
        <v>12625611</v>
      </c>
      <c r="B2606">
        <v>57</v>
      </c>
      <c r="D2606" t="s">
        <v>78</v>
      </c>
      <c r="E2606" t="s">
        <v>777</v>
      </c>
      <c r="F2606" t="s">
        <v>1155</v>
      </c>
      <c r="G2606" t="s">
        <v>1156</v>
      </c>
      <c r="H2606">
        <v>4.2399999999999998E-3</v>
      </c>
      <c r="I2606" t="s">
        <v>1080</v>
      </c>
      <c r="J2606">
        <v>4.2399999999999998E-3</v>
      </c>
      <c r="K2606" t="s">
        <v>1086</v>
      </c>
      <c r="L2606" t="s">
        <v>1086</v>
      </c>
      <c r="M2606" t="s">
        <v>1086</v>
      </c>
      <c r="N2606">
        <v>0.25</v>
      </c>
      <c r="O2606" t="str">
        <f>B2606 &amp; E2606 &amp; D2606</f>
        <v>57Broadcast Gen1</v>
      </c>
      <c r="P2606">
        <v>1.15217391304348E-5</v>
      </c>
      <c r="Q2606">
        <v>20300101</v>
      </c>
    </row>
    <row r="2607" spans="1:17" x14ac:dyDescent="0.25">
      <c r="A2607">
        <v>12625611</v>
      </c>
      <c r="B2607">
        <v>57</v>
      </c>
      <c r="D2607" t="s">
        <v>78</v>
      </c>
      <c r="E2607" t="s">
        <v>777</v>
      </c>
      <c r="F2607" t="s">
        <v>80</v>
      </c>
      <c r="G2607" t="s">
        <v>81</v>
      </c>
      <c r="H2607">
        <v>5.1990000000000001E-2</v>
      </c>
      <c r="I2607" t="s">
        <v>1080</v>
      </c>
      <c r="J2607">
        <v>5.1990000000000001E-2</v>
      </c>
      <c r="K2607" t="s">
        <v>1086</v>
      </c>
      <c r="L2607" t="s">
        <v>1086</v>
      </c>
      <c r="M2607" t="s">
        <v>1086</v>
      </c>
      <c r="N2607">
        <v>0.25</v>
      </c>
      <c r="O2607" t="str">
        <f>B2607 &amp; E2607 &amp; D2607</f>
        <v>57Broadcast Gen1</v>
      </c>
      <c r="P2607">
        <v>1.4127717391304299E-4</v>
      </c>
      <c r="Q2607">
        <v>20300101</v>
      </c>
    </row>
    <row r="2608" spans="1:17" x14ac:dyDescent="0.25">
      <c r="A2608">
        <v>12625611</v>
      </c>
      <c r="B2608">
        <v>57</v>
      </c>
      <c r="D2608" t="s">
        <v>78</v>
      </c>
      <c r="E2608" t="s">
        <v>777</v>
      </c>
      <c r="F2608" t="s">
        <v>1158</v>
      </c>
      <c r="G2608" t="s">
        <v>1159</v>
      </c>
      <c r="H2608">
        <v>8.0730000000000005E-4</v>
      </c>
      <c r="I2608" t="s">
        <v>1080</v>
      </c>
      <c r="J2608">
        <v>8.0730000000000005E-4</v>
      </c>
      <c r="K2608" t="s">
        <v>1086</v>
      </c>
      <c r="L2608" t="s">
        <v>1086</v>
      </c>
      <c r="M2608" t="s">
        <v>1086</v>
      </c>
      <c r="N2608">
        <v>0.25</v>
      </c>
      <c r="O2608" t="str">
        <f>B2608 &amp; E2608 &amp; D2608</f>
        <v>57Broadcast Gen1</v>
      </c>
      <c r="P2608">
        <v>2.19375E-6</v>
      </c>
      <c r="Q2608">
        <v>20300101</v>
      </c>
    </row>
    <row r="2609" spans="1:17" x14ac:dyDescent="0.25">
      <c r="A2609">
        <v>12625611</v>
      </c>
      <c r="B2609">
        <v>57</v>
      </c>
      <c r="D2609" t="s">
        <v>78</v>
      </c>
      <c r="E2609" t="s">
        <v>778</v>
      </c>
      <c r="F2609" t="s">
        <v>1155</v>
      </c>
      <c r="G2609" t="s">
        <v>1156</v>
      </c>
      <c r="H2609">
        <v>1.2999999999999999E-3</v>
      </c>
      <c r="I2609" t="s">
        <v>1080</v>
      </c>
      <c r="J2609">
        <v>1.2999999999999999E-3</v>
      </c>
      <c r="K2609" t="s">
        <v>1086</v>
      </c>
      <c r="L2609" t="s">
        <v>1086</v>
      </c>
      <c r="M2609" t="s">
        <v>1086</v>
      </c>
      <c r="N2609">
        <v>0.25</v>
      </c>
      <c r="O2609" t="str">
        <f>B2609 &amp; E2609 &amp; D2609</f>
        <v>57Cassel Hall Gen1</v>
      </c>
      <c r="P2609">
        <v>3.5326086956521698E-6</v>
      </c>
      <c r="Q2609">
        <v>20300101</v>
      </c>
    </row>
    <row r="2610" spans="1:17" x14ac:dyDescent="0.25">
      <c r="A2610">
        <v>12625611</v>
      </c>
      <c r="B2610">
        <v>57</v>
      </c>
      <c r="D2610" t="s">
        <v>78</v>
      </c>
      <c r="E2610" t="s">
        <v>778</v>
      </c>
      <c r="F2610" t="s">
        <v>80</v>
      </c>
      <c r="G2610" t="s">
        <v>81</v>
      </c>
      <c r="H2610">
        <v>3.2099999999999997E-2</v>
      </c>
      <c r="I2610" t="s">
        <v>1080</v>
      </c>
      <c r="J2610">
        <v>3.2099999999999997E-2</v>
      </c>
      <c r="K2610" t="s">
        <v>1086</v>
      </c>
      <c r="L2610" t="s">
        <v>1086</v>
      </c>
      <c r="M2610" t="s">
        <v>1086</v>
      </c>
      <c r="N2610">
        <v>0.25</v>
      </c>
      <c r="O2610" t="str">
        <f>B2610 &amp; E2610 &amp; D2610</f>
        <v>57Cassel Hall Gen1</v>
      </c>
      <c r="P2610">
        <v>8.7228260869565206E-5</v>
      </c>
      <c r="Q2610">
        <v>20300101</v>
      </c>
    </row>
    <row r="2611" spans="1:17" x14ac:dyDescent="0.25">
      <c r="A2611">
        <v>12625611</v>
      </c>
      <c r="B2611">
        <v>57</v>
      </c>
      <c r="D2611" t="s">
        <v>78</v>
      </c>
      <c r="E2611" t="s">
        <v>778</v>
      </c>
      <c r="F2611" t="s">
        <v>1158</v>
      </c>
      <c r="G2611" t="s">
        <v>1159</v>
      </c>
      <c r="H2611">
        <v>2.1000000000000001E-4</v>
      </c>
      <c r="I2611" t="s">
        <v>1080</v>
      </c>
      <c r="J2611">
        <v>2.1000000000000001E-4</v>
      </c>
      <c r="K2611" t="s">
        <v>1086</v>
      </c>
      <c r="L2611" t="s">
        <v>1086</v>
      </c>
      <c r="M2611" t="s">
        <v>1086</v>
      </c>
      <c r="N2611">
        <v>0.25</v>
      </c>
      <c r="O2611" t="str">
        <f>B2611 &amp; E2611 &amp; D2611</f>
        <v>57Cassel Hall Gen1</v>
      </c>
      <c r="P2611">
        <v>5.7065217391304396E-7</v>
      </c>
      <c r="Q2611">
        <v>20300101</v>
      </c>
    </row>
    <row r="2612" spans="1:17" x14ac:dyDescent="0.25">
      <c r="A2612">
        <v>12625611</v>
      </c>
      <c r="B2612">
        <v>57</v>
      </c>
      <c r="D2612" t="s">
        <v>78</v>
      </c>
      <c r="E2612" t="s">
        <v>1618</v>
      </c>
      <c r="F2612" t="s">
        <v>1158</v>
      </c>
      <c r="G2612" t="s">
        <v>1159</v>
      </c>
      <c r="H2612">
        <v>0.15</v>
      </c>
      <c r="I2612" t="s">
        <v>1082</v>
      </c>
      <c r="J2612">
        <v>7.4999999999999993E-5</v>
      </c>
      <c r="K2612" t="s">
        <v>1086</v>
      </c>
      <c r="L2612" t="s">
        <v>1086</v>
      </c>
      <c r="M2612" t="s">
        <v>1086</v>
      </c>
      <c r="N2612">
        <v>0.25</v>
      </c>
      <c r="O2612" t="str">
        <f>B2612 &amp; E2612 &amp; D2612</f>
        <v>57Cassell Hall AST1</v>
      </c>
      <c r="P2612">
        <v>2.0380434782608699E-7</v>
      </c>
      <c r="Q2612">
        <v>39090003</v>
      </c>
    </row>
    <row r="2613" spans="1:17" x14ac:dyDescent="0.25">
      <c r="A2613">
        <v>12625611</v>
      </c>
      <c r="B2613">
        <v>57</v>
      </c>
      <c r="D2613" t="s">
        <v>83</v>
      </c>
      <c r="E2613" t="s">
        <v>1618</v>
      </c>
      <c r="F2613" t="s">
        <v>1158</v>
      </c>
      <c r="G2613" t="s">
        <v>1159</v>
      </c>
      <c r="H2613">
        <v>0</v>
      </c>
      <c r="I2613" t="s">
        <v>1082</v>
      </c>
      <c r="J2613">
        <v>0</v>
      </c>
      <c r="K2613" t="s">
        <v>1086</v>
      </c>
      <c r="L2613" t="s">
        <v>1086</v>
      </c>
      <c r="M2613" t="s">
        <v>1086</v>
      </c>
      <c r="N2613">
        <v>0.25</v>
      </c>
      <c r="O2613" t="str">
        <f>B2613 &amp; E2613 &amp; D2613</f>
        <v>57Cassell Hall AST2</v>
      </c>
      <c r="P2613">
        <v>0</v>
      </c>
      <c r="Q2613">
        <v>39090004</v>
      </c>
    </row>
    <row r="2614" spans="1:17" x14ac:dyDescent="0.25">
      <c r="A2614">
        <v>12625611</v>
      </c>
      <c r="B2614">
        <v>57</v>
      </c>
      <c r="D2614" t="s">
        <v>78</v>
      </c>
      <c r="E2614" t="s">
        <v>779</v>
      </c>
      <c r="F2614" t="s">
        <v>1155</v>
      </c>
      <c r="G2614" t="s">
        <v>1156</v>
      </c>
      <c r="H2614">
        <v>0</v>
      </c>
      <c r="I2614" t="s">
        <v>1080</v>
      </c>
      <c r="J2614">
        <v>0</v>
      </c>
      <c r="K2614" t="s">
        <v>1157</v>
      </c>
      <c r="L2614" t="s">
        <v>1082</v>
      </c>
      <c r="M2614" t="s">
        <v>1083</v>
      </c>
      <c r="N2614">
        <v>0.25</v>
      </c>
      <c r="O2614" t="str">
        <f>B2614 &amp; E2614 &amp; D2614</f>
        <v>57Cassell No. 1 HWH1</v>
      </c>
      <c r="P2614">
        <v>0</v>
      </c>
      <c r="Q2614">
        <v>10300603</v>
      </c>
    </row>
    <row r="2615" spans="1:17" x14ac:dyDescent="0.25">
      <c r="A2615">
        <v>12625611</v>
      </c>
      <c r="B2615">
        <v>57</v>
      </c>
      <c r="D2615" t="s">
        <v>78</v>
      </c>
      <c r="E2615" t="s">
        <v>779</v>
      </c>
      <c r="F2615" t="s">
        <v>80</v>
      </c>
      <c r="G2615" t="s">
        <v>81</v>
      </c>
      <c r="H2615">
        <v>0</v>
      </c>
      <c r="I2615" t="s">
        <v>1080</v>
      </c>
      <c r="J2615">
        <v>0</v>
      </c>
      <c r="K2615" t="s">
        <v>1081</v>
      </c>
      <c r="L2615" t="s">
        <v>1082</v>
      </c>
      <c r="M2615" t="s">
        <v>1083</v>
      </c>
      <c r="N2615">
        <v>0.25</v>
      </c>
      <c r="O2615" t="str">
        <f>B2615 &amp; E2615 &amp; D2615</f>
        <v>57Cassell No. 1 HWH1</v>
      </c>
      <c r="P2615">
        <v>0</v>
      </c>
      <c r="Q2615">
        <v>10300603</v>
      </c>
    </row>
    <row r="2616" spans="1:17" x14ac:dyDescent="0.25">
      <c r="A2616">
        <v>12625611</v>
      </c>
      <c r="B2616">
        <v>57</v>
      </c>
      <c r="D2616" t="s">
        <v>78</v>
      </c>
      <c r="E2616" t="s">
        <v>779</v>
      </c>
      <c r="F2616" t="s">
        <v>1158</v>
      </c>
      <c r="G2616" t="s">
        <v>1159</v>
      </c>
      <c r="H2616">
        <v>0</v>
      </c>
      <c r="I2616" t="s">
        <v>1080</v>
      </c>
      <c r="J2616">
        <v>0</v>
      </c>
      <c r="K2616" t="s">
        <v>1160</v>
      </c>
      <c r="L2616" t="s">
        <v>1082</v>
      </c>
      <c r="M2616" t="s">
        <v>1083</v>
      </c>
      <c r="N2616">
        <v>0.25</v>
      </c>
      <c r="O2616" t="str">
        <f>B2616 &amp; E2616 &amp; D2616</f>
        <v>57Cassell No. 1 HWH1</v>
      </c>
      <c r="P2616">
        <v>0</v>
      </c>
      <c r="Q2616">
        <v>10300603</v>
      </c>
    </row>
    <row r="2617" spans="1:17" x14ac:dyDescent="0.25">
      <c r="A2617">
        <v>12625611</v>
      </c>
      <c r="B2617">
        <v>57</v>
      </c>
      <c r="D2617" t="s">
        <v>78</v>
      </c>
      <c r="E2617" t="s">
        <v>780</v>
      </c>
      <c r="F2617" t="s">
        <v>1155</v>
      </c>
      <c r="G2617" t="s">
        <v>1156</v>
      </c>
      <c r="H2617">
        <v>0</v>
      </c>
      <c r="I2617" t="s">
        <v>1080</v>
      </c>
      <c r="J2617">
        <v>0</v>
      </c>
      <c r="K2617" t="s">
        <v>1157</v>
      </c>
      <c r="L2617" t="s">
        <v>1082</v>
      </c>
      <c r="M2617" t="s">
        <v>1083</v>
      </c>
      <c r="N2617">
        <v>0.25</v>
      </c>
      <c r="O2617" t="str">
        <f>B2617 &amp; E2617 &amp; D2617</f>
        <v>57Cassell No. 2 HWH1</v>
      </c>
      <c r="P2617">
        <v>0</v>
      </c>
      <c r="Q2617">
        <v>10300603</v>
      </c>
    </row>
    <row r="2618" spans="1:17" x14ac:dyDescent="0.25">
      <c r="A2618">
        <v>12625611</v>
      </c>
      <c r="B2618">
        <v>57</v>
      </c>
      <c r="D2618" t="s">
        <v>78</v>
      </c>
      <c r="E2618" t="s">
        <v>780</v>
      </c>
      <c r="F2618" t="s">
        <v>80</v>
      </c>
      <c r="G2618" t="s">
        <v>81</v>
      </c>
      <c r="H2618">
        <v>0</v>
      </c>
      <c r="I2618" t="s">
        <v>1080</v>
      </c>
      <c r="J2618">
        <v>0</v>
      </c>
      <c r="K2618" t="s">
        <v>1081</v>
      </c>
      <c r="L2618" t="s">
        <v>1082</v>
      </c>
      <c r="M2618" t="s">
        <v>1083</v>
      </c>
      <c r="N2618">
        <v>0.25</v>
      </c>
      <c r="O2618" t="str">
        <f>B2618 &amp; E2618 &amp; D2618</f>
        <v>57Cassell No. 2 HWH1</v>
      </c>
      <c r="P2618">
        <v>0</v>
      </c>
      <c r="Q2618">
        <v>10300603</v>
      </c>
    </row>
    <row r="2619" spans="1:17" x14ac:dyDescent="0.25">
      <c r="A2619">
        <v>12625611</v>
      </c>
      <c r="B2619">
        <v>57</v>
      </c>
      <c r="D2619" t="s">
        <v>78</v>
      </c>
      <c r="E2619" t="s">
        <v>780</v>
      </c>
      <c r="F2619" t="s">
        <v>1158</v>
      </c>
      <c r="G2619" t="s">
        <v>1159</v>
      </c>
      <c r="H2619">
        <v>0</v>
      </c>
      <c r="I2619" t="s">
        <v>1080</v>
      </c>
      <c r="J2619">
        <v>0</v>
      </c>
      <c r="K2619" t="s">
        <v>1160</v>
      </c>
      <c r="L2619" t="s">
        <v>1082</v>
      </c>
      <c r="M2619" t="s">
        <v>1083</v>
      </c>
      <c r="N2619">
        <v>0.25</v>
      </c>
      <c r="O2619" t="str">
        <f>B2619 &amp; E2619 &amp; D2619</f>
        <v>57Cassell No. 2 HWH1</v>
      </c>
      <c r="P2619">
        <v>0</v>
      </c>
      <c r="Q2619">
        <v>10300603</v>
      </c>
    </row>
    <row r="2620" spans="1:17" x14ac:dyDescent="0.25">
      <c r="A2620">
        <v>12625611</v>
      </c>
      <c r="B2620">
        <v>57</v>
      </c>
      <c r="D2620" t="s">
        <v>78</v>
      </c>
      <c r="E2620" t="s">
        <v>781</v>
      </c>
      <c r="F2620" t="s">
        <v>1155</v>
      </c>
      <c r="G2620" t="s">
        <v>1156</v>
      </c>
      <c r="H2620">
        <v>4.8063999999999997E-3</v>
      </c>
      <c r="I2620" t="s">
        <v>1080</v>
      </c>
      <c r="J2620">
        <v>4.8063999999999997E-3</v>
      </c>
      <c r="K2620" t="s">
        <v>1157</v>
      </c>
      <c r="L2620" t="s">
        <v>1082</v>
      </c>
      <c r="M2620" t="s">
        <v>1083</v>
      </c>
      <c r="N2620">
        <v>0.25</v>
      </c>
      <c r="O2620" t="str">
        <f>B2620 &amp; E2620 &amp; D2620</f>
        <v>57CDC No. 1 HWH1</v>
      </c>
      <c r="P2620">
        <v>1.3060869565217401E-5</v>
      </c>
      <c r="Q2620">
        <v>10300603</v>
      </c>
    </row>
    <row r="2621" spans="1:17" x14ac:dyDescent="0.25">
      <c r="A2621">
        <v>12625611</v>
      </c>
      <c r="B2621">
        <v>57</v>
      </c>
      <c r="D2621" t="s">
        <v>78</v>
      </c>
      <c r="E2621" t="s">
        <v>781</v>
      </c>
      <c r="F2621" t="s">
        <v>80</v>
      </c>
      <c r="G2621" t="s">
        <v>81</v>
      </c>
      <c r="H2621">
        <v>5.7219999999999997E-3</v>
      </c>
      <c r="I2621" t="s">
        <v>1080</v>
      </c>
      <c r="J2621">
        <v>5.7219999999999997E-3</v>
      </c>
      <c r="K2621" t="s">
        <v>1081</v>
      </c>
      <c r="L2621" t="s">
        <v>1082</v>
      </c>
      <c r="M2621" t="s">
        <v>1083</v>
      </c>
      <c r="N2621">
        <v>0.25</v>
      </c>
      <c r="O2621" t="str">
        <f>B2621 &amp; E2621 &amp; D2621</f>
        <v>57CDC No. 1 HWH1</v>
      </c>
      <c r="P2621">
        <v>1.5548913043478301E-5</v>
      </c>
      <c r="Q2621">
        <v>10300603</v>
      </c>
    </row>
    <row r="2622" spans="1:17" x14ac:dyDescent="0.25">
      <c r="A2622">
        <v>12625611</v>
      </c>
      <c r="B2622">
        <v>57</v>
      </c>
      <c r="D2622" t="s">
        <v>78</v>
      </c>
      <c r="E2622" t="s">
        <v>781</v>
      </c>
      <c r="F2622" t="s">
        <v>1158</v>
      </c>
      <c r="G2622" t="s">
        <v>1159</v>
      </c>
      <c r="H2622">
        <v>3.1470000000000001E-4</v>
      </c>
      <c r="I2622" t="s">
        <v>1080</v>
      </c>
      <c r="J2622">
        <v>3.1470000000000001E-4</v>
      </c>
      <c r="K2622" t="s">
        <v>1160</v>
      </c>
      <c r="L2622" t="s">
        <v>1082</v>
      </c>
      <c r="M2622" t="s">
        <v>1083</v>
      </c>
      <c r="N2622">
        <v>0.25</v>
      </c>
      <c r="O2622" t="str">
        <f>B2622 &amp; E2622 &amp; D2622</f>
        <v>57CDC No. 1 HWH1</v>
      </c>
      <c r="P2622">
        <v>8.5516304347826102E-7</v>
      </c>
      <c r="Q2622">
        <v>10300603</v>
      </c>
    </row>
    <row r="2623" spans="1:17" x14ac:dyDescent="0.25">
      <c r="A2623">
        <v>12625611</v>
      </c>
      <c r="B2623">
        <v>57</v>
      </c>
      <c r="D2623" t="s">
        <v>78</v>
      </c>
      <c r="E2623" t="s">
        <v>782</v>
      </c>
      <c r="F2623" t="s">
        <v>1155</v>
      </c>
      <c r="G2623" t="s">
        <v>1156</v>
      </c>
      <c r="H2623">
        <v>2.6783999999999999E-2</v>
      </c>
      <c r="I2623" t="s">
        <v>1080</v>
      </c>
      <c r="J2623">
        <v>2.6783999999999999E-2</v>
      </c>
      <c r="K2623" t="s">
        <v>1619</v>
      </c>
      <c r="L2623" t="s">
        <v>1082</v>
      </c>
      <c r="M2623" t="s">
        <v>1087</v>
      </c>
      <c r="N2623">
        <v>0.25</v>
      </c>
      <c r="O2623" t="str">
        <f>B2623 &amp; E2623 &amp; D2623</f>
        <v>57East Campus 1 Gen1</v>
      </c>
      <c r="P2623">
        <v>7.27826086956522E-5</v>
      </c>
      <c r="Q2623">
        <v>20300101</v>
      </c>
    </row>
    <row r="2624" spans="1:17" x14ac:dyDescent="0.25">
      <c r="A2624">
        <v>12625611</v>
      </c>
      <c r="B2624">
        <v>57</v>
      </c>
      <c r="D2624" t="s">
        <v>78</v>
      </c>
      <c r="E2624" t="s">
        <v>782</v>
      </c>
      <c r="F2624" t="s">
        <v>80</v>
      </c>
      <c r="G2624" t="s">
        <v>81</v>
      </c>
      <c r="H2624">
        <v>0.11700000000000001</v>
      </c>
      <c r="I2624" t="s">
        <v>1080</v>
      </c>
      <c r="J2624">
        <v>0.11700000000000001</v>
      </c>
      <c r="K2624" t="s">
        <v>1620</v>
      </c>
      <c r="L2624" t="s">
        <v>1082</v>
      </c>
      <c r="M2624" t="s">
        <v>1087</v>
      </c>
      <c r="N2624">
        <v>0.25</v>
      </c>
      <c r="O2624" t="str">
        <f>B2624 &amp; E2624 &amp; D2624</f>
        <v>57East Campus 1 Gen1</v>
      </c>
      <c r="P2624">
        <v>3.1793478260869602E-4</v>
      </c>
      <c r="Q2624">
        <v>20300101</v>
      </c>
    </row>
    <row r="2625" spans="1:17" x14ac:dyDescent="0.25">
      <c r="A2625">
        <v>12625611</v>
      </c>
      <c r="B2625">
        <v>57</v>
      </c>
      <c r="D2625" t="s">
        <v>78</v>
      </c>
      <c r="E2625" t="s">
        <v>782</v>
      </c>
      <c r="F2625" t="s">
        <v>1158</v>
      </c>
      <c r="G2625" t="s">
        <v>1159</v>
      </c>
      <c r="H2625">
        <v>3.4329999999999999E-3</v>
      </c>
      <c r="I2625" t="s">
        <v>1080</v>
      </c>
      <c r="J2625">
        <v>3.4329999999999999E-3</v>
      </c>
      <c r="K2625" t="s">
        <v>1621</v>
      </c>
      <c r="L2625" t="s">
        <v>1082</v>
      </c>
      <c r="M2625" t="s">
        <v>1087</v>
      </c>
      <c r="N2625">
        <v>0.25</v>
      </c>
      <c r="O2625" t="str">
        <f>B2625 &amp; E2625 &amp; D2625</f>
        <v>57East Campus 1 Gen1</v>
      </c>
      <c r="P2625">
        <v>9.3288043478260894E-6</v>
      </c>
      <c r="Q2625">
        <v>20300101</v>
      </c>
    </row>
    <row r="2626" spans="1:17" x14ac:dyDescent="0.25">
      <c r="A2626">
        <v>12625611</v>
      </c>
      <c r="B2626">
        <v>57</v>
      </c>
      <c r="D2626" t="s">
        <v>78</v>
      </c>
      <c r="E2626" t="s">
        <v>783</v>
      </c>
      <c r="F2626" t="s">
        <v>1155</v>
      </c>
      <c r="G2626" t="s">
        <v>1156</v>
      </c>
      <c r="H2626">
        <v>3.322E-2</v>
      </c>
      <c r="I2626" t="s">
        <v>1080</v>
      </c>
      <c r="J2626">
        <v>3.322E-2</v>
      </c>
      <c r="K2626" t="s">
        <v>1619</v>
      </c>
      <c r="L2626" t="s">
        <v>1082</v>
      </c>
      <c r="M2626" t="s">
        <v>1087</v>
      </c>
      <c r="N2626">
        <v>0.25</v>
      </c>
      <c r="O2626" t="str">
        <f>B2626 &amp; E2626 &amp; D2626</f>
        <v>57East Campus 2 Gen1</v>
      </c>
      <c r="P2626">
        <v>9.0271739130434798E-5</v>
      </c>
      <c r="Q2626">
        <v>20300101</v>
      </c>
    </row>
    <row r="2627" spans="1:17" x14ac:dyDescent="0.25">
      <c r="A2627">
        <v>12625611</v>
      </c>
      <c r="B2627">
        <v>57</v>
      </c>
      <c r="D2627" t="s">
        <v>78</v>
      </c>
      <c r="E2627" t="s">
        <v>783</v>
      </c>
      <c r="F2627" t="s">
        <v>80</v>
      </c>
      <c r="G2627" t="s">
        <v>81</v>
      </c>
      <c r="H2627">
        <v>0.14499999999999999</v>
      </c>
      <c r="I2627" t="s">
        <v>1080</v>
      </c>
      <c r="J2627">
        <v>0.14499999999999999</v>
      </c>
      <c r="K2627" t="s">
        <v>1620</v>
      </c>
      <c r="L2627" t="s">
        <v>1082</v>
      </c>
      <c r="M2627" t="s">
        <v>1087</v>
      </c>
      <c r="N2627">
        <v>0.25</v>
      </c>
      <c r="O2627" t="str">
        <f>B2627 &amp; E2627 &amp; D2627</f>
        <v>57East Campus 2 Gen1</v>
      </c>
      <c r="P2627">
        <v>3.9402173913043501E-4</v>
      </c>
      <c r="Q2627">
        <v>20300101</v>
      </c>
    </row>
    <row r="2628" spans="1:17" x14ac:dyDescent="0.25">
      <c r="A2628">
        <v>12625611</v>
      </c>
      <c r="B2628">
        <v>57</v>
      </c>
      <c r="D2628" t="s">
        <v>78</v>
      </c>
      <c r="E2628" t="s">
        <v>783</v>
      </c>
      <c r="F2628" t="s">
        <v>1158</v>
      </c>
      <c r="G2628" t="s">
        <v>1159</v>
      </c>
      <c r="H2628">
        <v>4.3E-3</v>
      </c>
      <c r="I2628" t="s">
        <v>1080</v>
      </c>
      <c r="J2628">
        <v>4.3E-3</v>
      </c>
      <c r="K2628" t="s">
        <v>1621</v>
      </c>
      <c r="L2628" t="s">
        <v>1082</v>
      </c>
      <c r="M2628" t="s">
        <v>1087</v>
      </c>
      <c r="N2628">
        <v>0.25</v>
      </c>
      <c r="O2628" t="str">
        <f>B2628 &amp; E2628 &amp; D2628</f>
        <v>57East Campus 2 Gen1</v>
      </c>
      <c r="P2628">
        <v>1.16847826086957E-5</v>
      </c>
      <c r="Q2628">
        <v>20300101</v>
      </c>
    </row>
    <row r="2629" spans="1:17" x14ac:dyDescent="0.25">
      <c r="A2629">
        <v>12625611</v>
      </c>
      <c r="B2629">
        <v>57</v>
      </c>
      <c r="D2629" t="s">
        <v>78</v>
      </c>
      <c r="E2629" t="s">
        <v>784</v>
      </c>
      <c r="F2629" t="s">
        <v>1155</v>
      </c>
      <c r="G2629" t="s">
        <v>1156</v>
      </c>
      <c r="H2629">
        <v>1.4933800000000001E-2</v>
      </c>
      <c r="I2629" t="s">
        <v>1080</v>
      </c>
      <c r="J2629">
        <v>1.4933800000000001E-2</v>
      </c>
      <c r="K2629" t="s">
        <v>1360</v>
      </c>
      <c r="L2629" t="s">
        <v>1082</v>
      </c>
      <c r="M2629" t="s">
        <v>1087</v>
      </c>
      <c r="N2629">
        <v>0.25</v>
      </c>
      <c r="O2629" t="str">
        <f>B2629 &amp; E2629 &amp; D2629</f>
        <v>57East Campus 3 Gen1</v>
      </c>
      <c r="P2629">
        <v>4.0580978260869603E-5</v>
      </c>
      <c r="Q2629">
        <v>20300101</v>
      </c>
    </row>
    <row r="2630" spans="1:17" x14ac:dyDescent="0.25">
      <c r="A2630">
        <v>12625611</v>
      </c>
      <c r="B2630">
        <v>57</v>
      </c>
      <c r="D2630" t="s">
        <v>78</v>
      </c>
      <c r="E2630" t="s">
        <v>784</v>
      </c>
      <c r="F2630" t="s">
        <v>80</v>
      </c>
      <c r="G2630" t="s">
        <v>81</v>
      </c>
      <c r="H2630">
        <v>6.93E-2</v>
      </c>
      <c r="I2630" t="s">
        <v>1080</v>
      </c>
      <c r="J2630">
        <v>6.93E-2</v>
      </c>
      <c r="K2630" t="s">
        <v>1358</v>
      </c>
      <c r="L2630" t="s">
        <v>1082</v>
      </c>
      <c r="M2630" t="s">
        <v>1087</v>
      </c>
      <c r="N2630">
        <v>0.25</v>
      </c>
      <c r="O2630" t="str">
        <f>B2630 &amp; E2630 &amp; D2630</f>
        <v>57East Campus 3 Gen1</v>
      </c>
      <c r="P2630">
        <v>1.88315217391304E-4</v>
      </c>
      <c r="Q2630">
        <v>20300101</v>
      </c>
    </row>
    <row r="2631" spans="1:17" x14ac:dyDescent="0.25">
      <c r="A2631">
        <v>12625611</v>
      </c>
      <c r="B2631">
        <v>57</v>
      </c>
      <c r="D2631" t="s">
        <v>78</v>
      </c>
      <c r="E2631" t="s">
        <v>784</v>
      </c>
      <c r="F2631" t="s">
        <v>1158</v>
      </c>
      <c r="G2631" t="s">
        <v>1159</v>
      </c>
      <c r="H2631">
        <v>5.522E-3</v>
      </c>
      <c r="I2631" t="s">
        <v>1080</v>
      </c>
      <c r="J2631">
        <v>5.522E-3</v>
      </c>
      <c r="K2631" t="s">
        <v>1611</v>
      </c>
      <c r="L2631" t="s">
        <v>1082</v>
      </c>
      <c r="M2631" t="s">
        <v>1087</v>
      </c>
      <c r="N2631">
        <v>0.25</v>
      </c>
      <c r="O2631" t="str">
        <f>B2631 &amp; E2631 &amp; D2631</f>
        <v>57East Campus 3 Gen1</v>
      </c>
      <c r="P2631">
        <v>1.50054347826087E-5</v>
      </c>
      <c r="Q2631">
        <v>20300101</v>
      </c>
    </row>
    <row r="2632" spans="1:17" x14ac:dyDescent="0.25">
      <c r="A2632">
        <v>12625611</v>
      </c>
      <c r="B2632">
        <v>57</v>
      </c>
      <c r="D2632" t="s">
        <v>78</v>
      </c>
      <c r="E2632" t="s">
        <v>785</v>
      </c>
      <c r="F2632" t="s">
        <v>1155</v>
      </c>
      <c r="G2632" t="s">
        <v>1156</v>
      </c>
      <c r="H2632">
        <v>0.23106599999999999</v>
      </c>
      <c r="I2632" t="s">
        <v>1080</v>
      </c>
      <c r="J2632">
        <v>0.23106599999999999</v>
      </c>
      <c r="K2632" t="s">
        <v>1157</v>
      </c>
      <c r="L2632" t="s">
        <v>1082</v>
      </c>
      <c r="M2632" t="s">
        <v>1083</v>
      </c>
      <c r="N2632">
        <v>0.25</v>
      </c>
      <c r="O2632" t="str">
        <f>B2632 &amp; E2632 &amp; D2632</f>
        <v>57East Campus AERCO 11</v>
      </c>
      <c r="P2632">
        <v>6.2789673913043499E-4</v>
      </c>
      <c r="Q2632">
        <v>10300603</v>
      </c>
    </row>
    <row r="2633" spans="1:17" x14ac:dyDescent="0.25">
      <c r="A2633">
        <v>12625611</v>
      </c>
      <c r="B2633">
        <v>57</v>
      </c>
      <c r="D2633" t="s">
        <v>78</v>
      </c>
      <c r="E2633" t="s">
        <v>785</v>
      </c>
      <c r="F2633" t="s">
        <v>80</v>
      </c>
      <c r="G2633" t="s">
        <v>81</v>
      </c>
      <c r="H2633">
        <v>0.27507799999999999</v>
      </c>
      <c r="I2633" t="s">
        <v>1080</v>
      </c>
      <c r="J2633">
        <v>0.27507799999999999</v>
      </c>
      <c r="K2633" t="s">
        <v>1081</v>
      </c>
      <c r="L2633" t="s">
        <v>1082</v>
      </c>
      <c r="M2633" t="s">
        <v>1083</v>
      </c>
      <c r="N2633">
        <v>0.25</v>
      </c>
      <c r="O2633" t="str">
        <f>B2633 &amp; E2633 &amp; D2633</f>
        <v>57East Campus AERCO 11</v>
      </c>
      <c r="P2633">
        <v>7.4749456521739103E-4</v>
      </c>
      <c r="Q2633">
        <v>10300603</v>
      </c>
    </row>
    <row r="2634" spans="1:17" x14ac:dyDescent="0.25">
      <c r="A2634">
        <v>12625611</v>
      </c>
      <c r="B2634">
        <v>57</v>
      </c>
      <c r="D2634" t="s">
        <v>78</v>
      </c>
      <c r="E2634" t="s">
        <v>785</v>
      </c>
      <c r="F2634" t="s">
        <v>1158</v>
      </c>
      <c r="G2634" t="s">
        <v>1159</v>
      </c>
      <c r="H2634">
        <v>1.51293E-2</v>
      </c>
      <c r="I2634" t="s">
        <v>1080</v>
      </c>
      <c r="J2634">
        <v>1.51293E-2</v>
      </c>
      <c r="K2634" t="s">
        <v>1160</v>
      </c>
      <c r="L2634" t="s">
        <v>1082</v>
      </c>
      <c r="M2634" t="s">
        <v>1083</v>
      </c>
      <c r="N2634">
        <v>0.25</v>
      </c>
      <c r="O2634" t="str">
        <f>B2634 &amp; E2634 &amp; D2634</f>
        <v>57East Campus AERCO 11</v>
      </c>
      <c r="P2634">
        <v>4.1112228260869599E-5</v>
      </c>
      <c r="Q2634">
        <v>10300603</v>
      </c>
    </row>
    <row r="2635" spans="1:17" x14ac:dyDescent="0.25">
      <c r="A2635">
        <v>12625611</v>
      </c>
      <c r="B2635">
        <v>57</v>
      </c>
      <c r="D2635" t="s">
        <v>78</v>
      </c>
      <c r="E2635" t="s">
        <v>786</v>
      </c>
      <c r="F2635" t="s">
        <v>1155</v>
      </c>
      <c r="G2635" t="s">
        <v>1156</v>
      </c>
      <c r="H2635">
        <v>9.4907699999999998E-2</v>
      </c>
      <c r="I2635" t="s">
        <v>1080</v>
      </c>
      <c r="J2635">
        <v>9.4907699999999998E-2</v>
      </c>
      <c r="K2635" t="s">
        <v>1157</v>
      </c>
      <c r="L2635" t="s">
        <v>1082</v>
      </c>
      <c r="M2635" t="s">
        <v>1083</v>
      </c>
      <c r="N2635">
        <v>0.25</v>
      </c>
      <c r="O2635" t="str">
        <f>B2635 &amp; E2635 &amp; D2635</f>
        <v>57East Campus AERCO 21</v>
      </c>
      <c r="P2635">
        <v>2.5790135869565201E-4</v>
      </c>
      <c r="Q2635">
        <v>10300603</v>
      </c>
    </row>
    <row r="2636" spans="1:17" x14ac:dyDescent="0.25">
      <c r="A2636">
        <v>12625611</v>
      </c>
      <c r="B2636">
        <v>57</v>
      </c>
      <c r="D2636" t="s">
        <v>78</v>
      </c>
      <c r="E2636" t="s">
        <v>786</v>
      </c>
      <c r="F2636" t="s">
        <v>80</v>
      </c>
      <c r="G2636" t="s">
        <v>81</v>
      </c>
      <c r="H2636">
        <v>0.112985</v>
      </c>
      <c r="I2636" t="s">
        <v>1080</v>
      </c>
      <c r="J2636">
        <v>0.112985</v>
      </c>
      <c r="K2636" t="s">
        <v>1081</v>
      </c>
      <c r="L2636" t="s">
        <v>1082</v>
      </c>
      <c r="M2636" t="s">
        <v>1083</v>
      </c>
      <c r="N2636">
        <v>0.25</v>
      </c>
      <c r="O2636" t="str">
        <f>B2636 &amp; E2636 &amp; D2636</f>
        <v>57East Campus AERCO 21</v>
      </c>
      <c r="P2636">
        <v>3.0702445652173901E-4</v>
      </c>
      <c r="Q2636">
        <v>10300603</v>
      </c>
    </row>
    <row r="2637" spans="1:17" x14ac:dyDescent="0.25">
      <c r="A2637">
        <v>12625611</v>
      </c>
      <c r="B2637">
        <v>57</v>
      </c>
      <c r="D2637" t="s">
        <v>78</v>
      </c>
      <c r="E2637" t="s">
        <v>786</v>
      </c>
      <c r="F2637" t="s">
        <v>1158</v>
      </c>
      <c r="G2637" t="s">
        <v>1159</v>
      </c>
      <c r="H2637">
        <v>6.2141999999999996E-3</v>
      </c>
      <c r="I2637" t="s">
        <v>1080</v>
      </c>
      <c r="J2637">
        <v>6.2141999999999996E-3</v>
      </c>
      <c r="K2637" t="s">
        <v>1160</v>
      </c>
      <c r="L2637" t="s">
        <v>1082</v>
      </c>
      <c r="M2637" t="s">
        <v>1083</v>
      </c>
      <c r="N2637">
        <v>0.25</v>
      </c>
      <c r="O2637" t="str">
        <f>B2637 &amp; E2637 &amp; D2637</f>
        <v>57East Campus AERCO 21</v>
      </c>
      <c r="P2637">
        <v>1.68864130434783E-5</v>
      </c>
      <c r="Q2637">
        <v>10300603</v>
      </c>
    </row>
    <row r="2638" spans="1:17" x14ac:dyDescent="0.25">
      <c r="A2638">
        <v>12625611</v>
      </c>
      <c r="B2638">
        <v>57</v>
      </c>
      <c r="D2638" t="s">
        <v>78</v>
      </c>
      <c r="E2638" t="s">
        <v>1622</v>
      </c>
      <c r="F2638" t="s">
        <v>1158</v>
      </c>
      <c r="G2638" t="s">
        <v>1159</v>
      </c>
      <c r="H2638">
        <v>0.15</v>
      </c>
      <c r="I2638" t="s">
        <v>1082</v>
      </c>
      <c r="J2638">
        <v>7.4999999999999993E-5</v>
      </c>
      <c r="K2638" t="s">
        <v>1086</v>
      </c>
      <c r="L2638" t="s">
        <v>1086</v>
      </c>
      <c r="M2638" t="s">
        <v>1086</v>
      </c>
      <c r="N2638">
        <v>0.25</v>
      </c>
      <c r="O2638" t="str">
        <f>B2638 &amp; E2638 &amp; D2638</f>
        <v>57East Campus AST 11</v>
      </c>
      <c r="P2638">
        <v>2.0380434782608699E-7</v>
      </c>
      <c r="Q2638">
        <v>39090003</v>
      </c>
    </row>
    <row r="2639" spans="1:17" x14ac:dyDescent="0.25">
      <c r="A2639">
        <v>12625611</v>
      </c>
      <c r="B2639">
        <v>57</v>
      </c>
      <c r="D2639" t="s">
        <v>83</v>
      </c>
      <c r="E2639" t="s">
        <v>1622</v>
      </c>
      <c r="F2639" t="s">
        <v>1158</v>
      </c>
      <c r="G2639" t="s">
        <v>1159</v>
      </c>
      <c r="H2639">
        <v>0</v>
      </c>
      <c r="I2639" t="s">
        <v>1082</v>
      </c>
      <c r="J2639">
        <v>0</v>
      </c>
      <c r="K2639" t="s">
        <v>1086</v>
      </c>
      <c r="L2639" t="s">
        <v>1086</v>
      </c>
      <c r="M2639" t="s">
        <v>1086</v>
      </c>
      <c r="N2639">
        <v>0.25</v>
      </c>
      <c r="O2639" t="str">
        <f>B2639 &amp; E2639 &amp; D2639</f>
        <v>57East Campus AST 12</v>
      </c>
      <c r="P2639">
        <v>0</v>
      </c>
      <c r="Q2639">
        <v>39090004</v>
      </c>
    </row>
    <row r="2640" spans="1:17" x14ac:dyDescent="0.25">
      <c r="A2640">
        <v>12625611</v>
      </c>
      <c r="B2640">
        <v>57</v>
      </c>
      <c r="D2640" t="s">
        <v>78</v>
      </c>
      <c r="E2640" t="s">
        <v>1623</v>
      </c>
      <c r="F2640" t="s">
        <v>1158</v>
      </c>
      <c r="G2640" t="s">
        <v>1159</v>
      </c>
      <c r="H2640">
        <v>0.15</v>
      </c>
      <c r="I2640" t="s">
        <v>1082</v>
      </c>
      <c r="J2640">
        <v>7.4999999999999993E-5</v>
      </c>
      <c r="K2640" t="s">
        <v>1086</v>
      </c>
      <c r="L2640" t="s">
        <v>1086</v>
      </c>
      <c r="M2640" t="s">
        <v>1086</v>
      </c>
      <c r="N2640">
        <v>0.25</v>
      </c>
      <c r="O2640" t="str">
        <f>B2640 &amp; E2640 &amp; D2640</f>
        <v>57East Campus AST 21</v>
      </c>
      <c r="P2640">
        <v>2.0380434782608699E-7</v>
      </c>
      <c r="Q2640">
        <v>39090003</v>
      </c>
    </row>
    <row r="2641" spans="1:17" x14ac:dyDescent="0.25">
      <c r="A2641">
        <v>12625611</v>
      </c>
      <c r="B2641">
        <v>57</v>
      </c>
      <c r="D2641" t="s">
        <v>83</v>
      </c>
      <c r="E2641" t="s">
        <v>1623</v>
      </c>
      <c r="F2641" t="s">
        <v>1158</v>
      </c>
      <c r="G2641" t="s">
        <v>1159</v>
      </c>
      <c r="H2641">
        <v>0</v>
      </c>
      <c r="I2641" t="s">
        <v>1082</v>
      </c>
      <c r="J2641">
        <v>0</v>
      </c>
      <c r="K2641" t="s">
        <v>1086</v>
      </c>
      <c r="L2641" t="s">
        <v>1086</v>
      </c>
      <c r="M2641" t="s">
        <v>1086</v>
      </c>
      <c r="N2641">
        <v>0.25</v>
      </c>
      <c r="O2641" t="str">
        <f>B2641 &amp; E2641 &amp; D2641</f>
        <v>57East Campus AST 22</v>
      </c>
      <c r="P2641">
        <v>0</v>
      </c>
      <c r="Q2641">
        <v>39090004</v>
      </c>
    </row>
    <row r="2642" spans="1:17" x14ac:dyDescent="0.25">
      <c r="A2642">
        <v>12625611</v>
      </c>
      <c r="B2642">
        <v>57</v>
      </c>
      <c r="D2642" t="s">
        <v>78</v>
      </c>
      <c r="E2642" t="s">
        <v>1624</v>
      </c>
      <c r="F2642" t="s">
        <v>1158</v>
      </c>
      <c r="G2642" t="s">
        <v>1159</v>
      </c>
      <c r="H2642">
        <v>0.15</v>
      </c>
      <c r="I2642" t="s">
        <v>1082</v>
      </c>
      <c r="J2642">
        <v>7.4999999999999993E-5</v>
      </c>
      <c r="K2642" t="s">
        <v>1086</v>
      </c>
      <c r="L2642" t="s">
        <v>1086</v>
      </c>
      <c r="M2642" t="s">
        <v>1086</v>
      </c>
      <c r="N2642">
        <v>0.25</v>
      </c>
      <c r="O2642" t="str">
        <f>B2642 &amp; E2642 &amp; D2642</f>
        <v>57East Campus AST 31</v>
      </c>
      <c r="P2642">
        <v>2.0380434782608699E-7</v>
      </c>
      <c r="Q2642">
        <v>39090003</v>
      </c>
    </row>
    <row r="2643" spans="1:17" x14ac:dyDescent="0.25">
      <c r="A2643">
        <v>12625611</v>
      </c>
      <c r="B2643">
        <v>57</v>
      </c>
      <c r="D2643" t="s">
        <v>83</v>
      </c>
      <c r="E2643" t="s">
        <v>1624</v>
      </c>
      <c r="F2643" t="s">
        <v>1158</v>
      </c>
      <c r="G2643" t="s">
        <v>1159</v>
      </c>
      <c r="H2643">
        <v>0</v>
      </c>
      <c r="I2643" t="s">
        <v>1082</v>
      </c>
      <c r="J2643">
        <v>0</v>
      </c>
      <c r="K2643" t="s">
        <v>1086</v>
      </c>
      <c r="L2643" t="s">
        <v>1086</v>
      </c>
      <c r="M2643" t="s">
        <v>1086</v>
      </c>
      <c r="N2643">
        <v>0.25</v>
      </c>
      <c r="O2643" t="str">
        <f>B2643 &amp; E2643 &amp; D2643</f>
        <v>57East Campus AST 32</v>
      </c>
      <c r="P2643">
        <v>0</v>
      </c>
      <c r="Q2643">
        <v>39090004</v>
      </c>
    </row>
    <row r="2644" spans="1:17" x14ac:dyDescent="0.25">
      <c r="A2644">
        <v>12625611</v>
      </c>
      <c r="B2644">
        <v>57</v>
      </c>
      <c r="D2644" t="s">
        <v>78</v>
      </c>
      <c r="E2644" t="s">
        <v>787</v>
      </c>
      <c r="F2644" t="s">
        <v>1155</v>
      </c>
      <c r="G2644" t="s">
        <v>1156</v>
      </c>
      <c r="H2644">
        <v>0</v>
      </c>
      <c r="I2644" t="s">
        <v>1080</v>
      </c>
      <c r="J2644">
        <v>0</v>
      </c>
      <c r="K2644" t="s">
        <v>1157</v>
      </c>
      <c r="L2644" t="s">
        <v>1082</v>
      </c>
      <c r="M2644" t="s">
        <v>1083</v>
      </c>
      <c r="N2644">
        <v>0.25</v>
      </c>
      <c r="O2644" t="str">
        <f>B2644 &amp; E2644 &amp; D2644</f>
        <v>57East Campus No 1 HWH1</v>
      </c>
      <c r="P2644">
        <v>0</v>
      </c>
      <c r="Q2644">
        <v>10300603</v>
      </c>
    </row>
    <row r="2645" spans="1:17" x14ac:dyDescent="0.25">
      <c r="A2645">
        <v>12625611</v>
      </c>
      <c r="B2645">
        <v>57</v>
      </c>
      <c r="D2645" t="s">
        <v>78</v>
      </c>
      <c r="E2645" t="s">
        <v>787</v>
      </c>
      <c r="F2645" t="s">
        <v>80</v>
      </c>
      <c r="G2645" t="s">
        <v>81</v>
      </c>
      <c r="H2645">
        <v>0</v>
      </c>
      <c r="I2645" t="s">
        <v>1080</v>
      </c>
      <c r="J2645">
        <v>0</v>
      </c>
      <c r="K2645" t="s">
        <v>1081</v>
      </c>
      <c r="L2645" t="s">
        <v>1082</v>
      </c>
      <c r="M2645" t="s">
        <v>1083</v>
      </c>
      <c r="N2645">
        <v>0.25</v>
      </c>
      <c r="O2645" t="str">
        <f>B2645 &amp; E2645 &amp; D2645</f>
        <v>57East Campus No 1 HWH1</v>
      </c>
      <c r="P2645">
        <v>0</v>
      </c>
      <c r="Q2645">
        <v>10300603</v>
      </c>
    </row>
    <row r="2646" spans="1:17" x14ac:dyDescent="0.25">
      <c r="A2646">
        <v>12625611</v>
      </c>
      <c r="B2646">
        <v>57</v>
      </c>
      <c r="D2646" t="s">
        <v>78</v>
      </c>
      <c r="E2646" t="s">
        <v>787</v>
      </c>
      <c r="F2646" t="s">
        <v>1158</v>
      </c>
      <c r="G2646" t="s">
        <v>1159</v>
      </c>
      <c r="H2646">
        <v>0</v>
      </c>
      <c r="I2646" t="s">
        <v>1080</v>
      </c>
      <c r="J2646">
        <v>0</v>
      </c>
      <c r="K2646" t="s">
        <v>1160</v>
      </c>
      <c r="L2646" t="s">
        <v>1082</v>
      </c>
      <c r="M2646" t="s">
        <v>1083</v>
      </c>
      <c r="N2646">
        <v>0.25</v>
      </c>
      <c r="O2646" t="str">
        <f>B2646 &amp; E2646 &amp; D2646</f>
        <v>57East Campus No 1 HWH1</v>
      </c>
      <c r="P2646">
        <v>0</v>
      </c>
      <c r="Q2646">
        <v>10300603</v>
      </c>
    </row>
    <row r="2647" spans="1:17" x14ac:dyDescent="0.25">
      <c r="A2647">
        <v>12625611</v>
      </c>
      <c r="B2647">
        <v>57</v>
      </c>
      <c r="D2647" t="s">
        <v>78</v>
      </c>
      <c r="E2647" t="s">
        <v>788</v>
      </c>
      <c r="F2647" t="s">
        <v>1155</v>
      </c>
      <c r="G2647" t="s">
        <v>1156</v>
      </c>
      <c r="H2647">
        <v>0</v>
      </c>
      <c r="I2647" t="s">
        <v>1080</v>
      </c>
      <c r="J2647">
        <v>0</v>
      </c>
      <c r="K2647" t="s">
        <v>1157</v>
      </c>
      <c r="L2647" t="s">
        <v>1082</v>
      </c>
      <c r="M2647" t="s">
        <v>1083</v>
      </c>
      <c r="N2647">
        <v>0.25</v>
      </c>
      <c r="O2647" t="str">
        <f>B2647 &amp; E2647 &amp; D2647</f>
        <v>57East Campus No 2 HWH1</v>
      </c>
      <c r="P2647">
        <v>0</v>
      </c>
      <c r="Q2647">
        <v>10300603</v>
      </c>
    </row>
    <row r="2648" spans="1:17" x14ac:dyDescent="0.25">
      <c r="A2648">
        <v>12625611</v>
      </c>
      <c r="B2648">
        <v>57</v>
      </c>
      <c r="D2648" t="s">
        <v>78</v>
      </c>
      <c r="E2648" t="s">
        <v>788</v>
      </c>
      <c r="F2648" t="s">
        <v>80</v>
      </c>
      <c r="G2648" t="s">
        <v>81</v>
      </c>
      <c r="H2648">
        <v>0</v>
      </c>
      <c r="I2648" t="s">
        <v>1080</v>
      </c>
      <c r="J2648">
        <v>0</v>
      </c>
      <c r="K2648" t="s">
        <v>1081</v>
      </c>
      <c r="L2648" t="s">
        <v>1082</v>
      </c>
      <c r="M2648" t="s">
        <v>1083</v>
      </c>
      <c r="N2648">
        <v>0.25</v>
      </c>
      <c r="O2648" t="str">
        <f>B2648 &amp; E2648 &amp; D2648</f>
        <v>57East Campus No 2 HWH1</v>
      </c>
      <c r="P2648">
        <v>0</v>
      </c>
      <c r="Q2648">
        <v>10300603</v>
      </c>
    </row>
    <row r="2649" spans="1:17" x14ac:dyDescent="0.25">
      <c r="A2649">
        <v>12625611</v>
      </c>
      <c r="B2649">
        <v>57</v>
      </c>
      <c r="D2649" t="s">
        <v>78</v>
      </c>
      <c r="E2649" t="s">
        <v>788</v>
      </c>
      <c r="F2649" t="s">
        <v>1158</v>
      </c>
      <c r="G2649" t="s">
        <v>1159</v>
      </c>
      <c r="H2649">
        <v>0</v>
      </c>
      <c r="I2649" t="s">
        <v>1080</v>
      </c>
      <c r="J2649">
        <v>0</v>
      </c>
      <c r="K2649" t="s">
        <v>1160</v>
      </c>
      <c r="L2649" t="s">
        <v>1082</v>
      </c>
      <c r="M2649" t="s">
        <v>1083</v>
      </c>
      <c r="N2649">
        <v>0.25</v>
      </c>
      <c r="O2649" t="str">
        <f>B2649 &amp; E2649 &amp; D2649</f>
        <v>57East Campus No 2 HWH1</v>
      </c>
      <c r="P2649">
        <v>0</v>
      </c>
      <c r="Q2649">
        <v>10300603</v>
      </c>
    </row>
    <row r="2650" spans="1:17" x14ac:dyDescent="0.25">
      <c r="A2650">
        <v>12625611</v>
      </c>
      <c r="B2650">
        <v>57</v>
      </c>
      <c r="D2650" t="s">
        <v>78</v>
      </c>
      <c r="E2650" t="s">
        <v>789</v>
      </c>
      <c r="F2650" t="s">
        <v>1155</v>
      </c>
      <c r="G2650" t="s">
        <v>1156</v>
      </c>
      <c r="H2650">
        <v>6.1341E-3</v>
      </c>
      <c r="I2650" t="s">
        <v>1080</v>
      </c>
      <c r="J2650">
        <v>6.1341E-3</v>
      </c>
      <c r="K2650" t="s">
        <v>1157</v>
      </c>
      <c r="L2650" t="s">
        <v>1082</v>
      </c>
      <c r="M2650" t="s">
        <v>1083</v>
      </c>
      <c r="N2650">
        <v>0.25</v>
      </c>
      <c r="O2650" t="str">
        <f>B2650 &amp; E2650 &amp; D2650</f>
        <v>57Greenburg 11</v>
      </c>
      <c r="P2650">
        <v>1.6668749999999999E-5</v>
      </c>
      <c r="Q2650">
        <v>10300603</v>
      </c>
    </row>
    <row r="2651" spans="1:17" x14ac:dyDescent="0.25">
      <c r="A2651">
        <v>12625611</v>
      </c>
      <c r="B2651">
        <v>57</v>
      </c>
      <c r="D2651" t="s">
        <v>78</v>
      </c>
      <c r="E2651" t="s">
        <v>789</v>
      </c>
      <c r="F2651" t="s">
        <v>80</v>
      </c>
      <c r="G2651" t="s">
        <v>81</v>
      </c>
      <c r="H2651">
        <v>7.3023999999999997E-3</v>
      </c>
      <c r="I2651" t="s">
        <v>1080</v>
      </c>
      <c r="J2651">
        <v>7.3023999999999997E-3</v>
      </c>
      <c r="K2651" t="s">
        <v>1081</v>
      </c>
      <c r="L2651" t="s">
        <v>1082</v>
      </c>
      <c r="M2651" t="s">
        <v>1083</v>
      </c>
      <c r="N2651">
        <v>0.25</v>
      </c>
      <c r="O2651" t="str">
        <f>B2651 &amp; E2651 &amp; D2651</f>
        <v>57Greenburg 11</v>
      </c>
      <c r="P2651">
        <v>1.9843478260869601E-5</v>
      </c>
      <c r="Q2651">
        <v>10300603</v>
      </c>
    </row>
    <row r="2652" spans="1:17" x14ac:dyDescent="0.25">
      <c r="A2652">
        <v>12625611</v>
      </c>
      <c r="B2652">
        <v>57</v>
      </c>
      <c r="D2652" t="s">
        <v>78</v>
      </c>
      <c r="E2652" t="s">
        <v>789</v>
      </c>
      <c r="F2652" t="s">
        <v>1158</v>
      </c>
      <c r="G2652" t="s">
        <v>1159</v>
      </c>
      <c r="H2652">
        <v>4.016E-4</v>
      </c>
      <c r="I2652" t="s">
        <v>1080</v>
      </c>
      <c r="J2652">
        <v>4.016E-4</v>
      </c>
      <c r="K2652" t="s">
        <v>1160</v>
      </c>
      <c r="L2652" t="s">
        <v>1082</v>
      </c>
      <c r="M2652" t="s">
        <v>1083</v>
      </c>
      <c r="N2652">
        <v>0.25</v>
      </c>
      <c r="O2652" t="str">
        <f>B2652 &amp; E2652 &amp; D2652</f>
        <v>57Greenburg 11</v>
      </c>
      <c r="P2652">
        <v>1.0913043478260901E-6</v>
      </c>
      <c r="Q2652">
        <v>10300603</v>
      </c>
    </row>
    <row r="2653" spans="1:17" x14ac:dyDescent="0.25">
      <c r="A2653">
        <v>12625611</v>
      </c>
      <c r="B2653">
        <v>57</v>
      </c>
      <c r="D2653" t="s">
        <v>78</v>
      </c>
      <c r="E2653" t="s">
        <v>790</v>
      </c>
      <c r="F2653" t="s">
        <v>1155</v>
      </c>
      <c r="G2653" t="s">
        <v>1156</v>
      </c>
      <c r="H2653">
        <v>6.1341E-3</v>
      </c>
      <c r="I2653" t="s">
        <v>1080</v>
      </c>
      <c r="J2653">
        <v>6.1341E-3</v>
      </c>
      <c r="K2653" t="s">
        <v>1157</v>
      </c>
      <c r="L2653" t="s">
        <v>1082</v>
      </c>
      <c r="M2653" t="s">
        <v>1083</v>
      </c>
      <c r="N2653">
        <v>0.25</v>
      </c>
      <c r="O2653" t="str">
        <f>B2653 &amp; E2653 &amp; D2653</f>
        <v>57Greenburg 21</v>
      </c>
      <c r="P2653">
        <v>1.6668749999999999E-5</v>
      </c>
      <c r="Q2653">
        <v>10300603</v>
      </c>
    </row>
    <row r="2654" spans="1:17" x14ac:dyDescent="0.25">
      <c r="A2654">
        <v>12625611</v>
      </c>
      <c r="B2654">
        <v>57</v>
      </c>
      <c r="D2654" t="s">
        <v>78</v>
      </c>
      <c r="E2654" t="s">
        <v>790</v>
      </c>
      <c r="F2654" t="s">
        <v>80</v>
      </c>
      <c r="G2654" t="s">
        <v>81</v>
      </c>
      <c r="H2654">
        <v>7.3023999999999997E-3</v>
      </c>
      <c r="I2654" t="s">
        <v>1080</v>
      </c>
      <c r="J2654">
        <v>7.3023999999999997E-3</v>
      </c>
      <c r="K2654" t="s">
        <v>1081</v>
      </c>
      <c r="L2654" t="s">
        <v>1082</v>
      </c>
      <c r="M2654" t="s">
        <v>1083</v>
      </c>
      <c r="N2654">
        <v>0.25</v>
      </c>
      <c r="O2654" t="str">
        <f>B2654 &amp; E2654 &amp; D2654</f>
        <v>57Greenburg 21</v>
      </c>
      <c r="P2654">
        <v>1.9843478260869601E-5</v>
      </c>
      <c r="Q2654">
        <v>10300603</v>
      </c>
    </row>
    <row r="2655" spans="1:17" x14ac:dyDescent="0.25">
      <c r="A2655">
        <v>12625611</v>
      </c>
      <c r="B2655">
        <v>57</v>
      </c>
      <c r="D2655" t="s">
        <v>78</v>
      </c>
      <c r="E2655" t="s">
        <v>790</v>
      </c>
      <c r="F2655" t="s">
        <v>1158</v>
      </c>
      <c r="G2655" t="s">
        <v>1159</v>
      </c>
      <c r="H2655">
        <v>4.016E-4</v>
      </c>
      <c r="I2655" t="s">
        <v>1080</v>
      </c>
      <c r="J2655">
        <v>4.016E-4</v>
      </c>
      <c r="K2655" t="s">
        <v>1160</v>
      </c>
      <c r="L2655" t="s">
        <v>1082</v>
      </c>
      <c r="M2655" t="s">
        <v>1083</v>
      </c>
      <c r="N2655">
        <v>0.25</v>
      </c>
      <c r="O2655" t="str">
        <f>B2655 &amp; E2655 &amp; D2655</f>
        <v>57Greenburg 21</v>
      </c>
      <c r="P2655">
        <v>1.0913043478260901E-6</v>
      </c>
      <c r="Q2655">
        <v>10300603</v>
      </c>
    </row>
    <row r="2656" spans="1:17" x14ac:dyDescent="0.25">
      <c r="A2656">
        <v>12625611</v>
      </c>
      <c r="B2656">
        <v>57</v>
      </c>
      <c r="D2656" t="s">
        <v>78</v>
      </c>
      <c r="E2656" t="s">
        <v>791</v>
      </c>
      <c r="F2656" t="s">
        <v>1155</v>
      </c>
      <c r="G2656" t="s">
        <v>1156</v>
      </c>
      <c r="H2656">
        <v>1.2665600000000001E-2</v>
      </c>
      <c r="I2656" t="s">
        <v>1080</v>
      </c>
      <c r="J2656">
        <v>1.2665600000000001E-2</v>
      </c>
      <c r="K2656" t="s">
        <v>1157</v>
      </c>
      <c r="L2656" t="s">
        <v>1082</v>
      </c>
      <c r="M2656" t="s">
        <v>1083</v>
      </c>
      <c r="N2656">
        <v>0.25</v>
      </c>
      <c r="O2656" t="str">
        <f>B2656 &amp; E2656 &amp; D2656</f>
        <v>57Greenburg No. 1 HWH1</v>
      </c>
      <c r="P2656">
        <v>3.4417391304347797E-5</v>
      </c>
      <c r="Q2656">
        <v>10300603</v>
      </c>
    </row>
    <row r="2657" spans="1:17" x14ac:dyDescent="0.25">
      <c r="A2657">
        <v>12625611</v>
      </c>
      <c r="B2657">
        <v>57</v>
      </c>
      <c r="D2657" t="s">
        <v>78</v>
      </c>
      <c r="E2657" t="s">
        <v>791</v>
      </c>
      <c r="F2657" t="s">
        <v>80</v>
      </c>
      <c r="G2657" t="s">
        <v>81</v>
      </c>
      <c r="H2657">
        <v>1.5078100000000001E-2</v>
      </c>
      <c r="I2657" t="s">
        <v>1080</v>
      </c>
      <c r="J2657">
        <v>1.5078100000000001E-2</v>
      </c>
      <c r="K2657" t="s">
        <v>1081</v>
      </c>
      <c r="L2657" t="s">
        <v>1082</v>
      </c>
      <c r="M2657" t="s">
        <v>1083</v>
      </c>
      <c r="N2657">
        <v>0.25</v>
      </c>
      <c r="O2657" t="str">
        <f>B2657 &amp; E2657 &amp; D2657</f>
        <v>57Greenburg No. 1 HWH1</v>
      </c>
      <c r="P2657">
        <v>4.0973097826087002E-5</v>
      </c>
      <c r="Q2657">
        <v>10300603</v>
      </c>
    </row>
    <row r="2658" spans="1:17" x14ac:dyDescent="0.25">
      <c r="A2658">
        <v>12625611</v>
      </c>
      <c r="B2658">
        <v>57</v>
      </c>
      <c r="D2658" t="s">
        <v>78</v>
      </c>
      <c r="E2658" t="s">
        <v>791</v>
      </c>
      <c r="F2658" t="s">
        <v>1158</v>
      </c>
      <c r="G2658" t="s">
        <v>1159</v>
      </c>
      <c r="H2658">
        <v>8.2930000000000005E-4</v>
      </c>
      <c r="I2658" t="s">
        <v>1080</v>
      </c>
      <c r="J2658">
        <v>8.2930000000000005E-4</v>
      </c>
      <c r="K2658" t="s">
        <v>1160</v>
      </c>
      <c r="L2658" t="s">
        <v>1082</v>
      </c>
      <c r="M2658" t="s">
        <v>1083</v>
      </c>
      <c r="N2658">
        <v>0.25</v>
      </c>
      <c r="O2658" t="str">
        <f>B2658 &amp; E2658 &amp; D2658</f>
        <v>57Greenburg No. 1 HWH1</v>
      </c>
      <c r="P2658">
        <v>2.2535326086956502E-6</v>
      </c>
      <c r="Q2658">
        <v>10300603</v>
      </c>
    </row>
    <row r="2659" spans="1:17" x14ac:dyDescent="0.25">
      <c r="A2659">
        <v>12625611</v>
      </c>
      <c r="B2659">
        <v>57</v>
      </c>
      <c r="D2659" t="s">
        <v>78</v>
      </c>
      <c r="E2659" t="s">
        <v>792</v>
      </c>
      <c r="F2659" t="s">
        <v>1155</v>
      </c>
      <c r="G2659" t="s">
        <v>1156</v>
      </c>
      <c r="H2659">
        <v>1.2665600000000001E-2</v>
      </c>
      <c r="I2659" t="s">
        <v>1080</v>
      </c>
      <c r="J2659">
        <v>1.2665600000000001E-2</v>
      </c>
      <c r="K2659" t="s">
        <v>1157</v>
      </c>
      <c r="L2659" t="s">
        <v>1082</v>
      </c>
      <c r="M2659" t="s">
        <v>1083</v>
      </c>
      <c r="N2659">
        <v>0.25</v>
      </c>
      <c r="O2659" t="str">
        <f>B2659 &amp; E2659 &amp; D2659</f>
        <v>57Greenburg No. 2 HWH1</v>
      </c>
      <c r="P2659">
        <v>3.4417391304347797E-5</v>
      </c>
      <c r="Q2659">
        <v>10300603</v>
      </c>
    </row>
    <row r="2660" spans="1:17" x14ac:dyDescent="0.25">
      <c r="A2660">
        <v>12625611</v>
      </c>
      <c r="B2660">
        <v>57</v>
      </c>
      <c r="D2660" t="s">
        <v>78</v>
      </c>
      <c r="E2660" t="s">
        <v>792</v>
      </c>
      <c r="F2660" t="s">
        <v>80</v>
      </c>
      <c r="G2660" t="s">
        <v>81</v>
      </c>
      <c r="H2660">
        <v>1.5078100000000001E-2</v>
      </c>
      <c r="I2660" t="s">
        <v>1080</v>
      </c>
      <c r="J2660">
        <v>1.5078100000000001E-2</v>
      </c>
      <c r="K2660" t="s">
        <v>1081</v>
      </c>
      <c r="L2660" t="s">
        <v>1082</v>
      </c>
      <c r="M2660" t="s">
        <v>1083</v>
      </c>
      <c r="N2660">
        <v>0.25</v>
      </c>
      <c r="O2660" t="str">
        <f>B2660 &amp; E2660 &amp; D2660</f>
        <v>57Greenburg No. 2 HWH1</v>
      </c>
      <c r="P2660">
        <v>4.0973097826087002E-5</v>
      </c>
      <c r="Q2660">
        <v>10300603</v>
      </c>
    </row>
    <row r="2661" spans="1:17" x14ac:dyDescent="0.25">
      <c r="A2661">
        <v>12625611</v>
      </c>
      <c r="B2661">
        <v>57</v>
      </c>
      <c r="D2661" t="s">
        <v>78</v>
      </c>
      <c r="E2661" t="s">
        <v>792</v>
      </c>
      <c r="F2661" t="s">
        <v>1158</v>
      </c>
      <c r="G2661" t="s">
        <v>1159</v>
      </c>
      <c r="H2661">
        <v>8.2930000000000005E-4</v>
      </c>
      <c r="I2661" t="s">
        <v>1080</v>
      </c>
      <c r="J2661">
        <v>8.2930000000000005E-4</v>
      </c>
      <c r="K2661" t="s">
        <v>1160</v>
      </c>
      <c r="L2661" t="s">
        <v>1082</v>
      </c>
      <c r="M2661" t="s">
        <v>1083</v>
      </c>
      <c r="N2661">
        <v>0.25</v>
      </c>
      <c r="O2661" t="str">
        <f>B2661 &amp; E2661 &amp; D2661</f>
        <v>57Greenburg No. 2 HWH1</v>
      </c>
      <c r="P2661">
        <v>2.2535326086956502E-6</v>
      </c>
      <c r="Q2661">
        <v>10300603</v>
      </c>
    </row>
    <row r="2662" spans="1:17" x14ac:dyDescent="0.25">
      <c r="A2662">
        <v>12625611</v>
      </c>
      <c r="B2662">
        <v>57</v>
      </c>
      <c r="D2662" t="s">
        <v>78</v>
      </c>
      <c r="E2662" t="s">
        <v>793</v>
      </c>
      <c r="F2662" t="s">
        <v>1155</v>
      </c>
      <c r="G2662" t="s">
        <v>1156</v>
      </c>
      <c r="H2662">
        <v>4.2164000000000004E-3</v>
      </c>
      <c r="I2662" t="s">
        <v>1080</v>
      </c>
      <c r="J2662">
        <v>4.2164000000000004E-3</v>
      </c>
      <c r="K2662" t="s">
        <v>1157</v>
      </c>
      <c r="L2662" t="s">
        <v>1082</v>
      </c>
      <c r="M2662" t="s">
        <v>1083</v>
      </c>
      <c r="N2662">
        <v>0.25</v>
      </c>
      <c r="O2662" t="str">
        <f>B2662 &amp; E2662 &amp; D2662</f>
        <v>57Hall of Science1</v>
      </c>
      <c r="P2662">
        <v>1.14576086956522E-5</v>
      </c>
      <c r="Q2662">
        <v>10300603</v>
      </c>
    </row>
    <row r="2663" spans="1:17" x14ac:dyDescent="0.25">
      <c r="A2663">
        <v>12625611</v>
      </c>
      <c r="B2663">
        <v>57</v>
      </c>
      <c r="D2663" t="s">
        <v>78</v>
      </c>
      <c r="E2663" t="s">
        <v>793</v>
      </c>
      <c r="F2663" t="s">
        <v>80</v>
      </c>
      <c r="G2663" t="s">
        <v>81</v>
      </c>
      <c r="H2663">
        <v>5.0194999999999997E-3</v>
      </c>
      <c r="I2663" t="s">
        <v>1080</v>
      </c>
      <c r="J2663">
        <v>5.0194999999999997E-3</v>
      </c>
      <c r="K2663" t="s">
        <v>1081</v>
      </c>
      <c r="L2663" t="s">
        <v>1082</v>
      </c>
      <c r="M2663" t="s">
        <v>1083</v>
      </c>
      <c r="N2663">
        <v>0.25</v>
      </c>
      <c r="O2663" t="str">
        <f>B2663 &amp; E2663 &amp; D2663</f>
        <v>57Hall of Science1</v>
      </c>
      <c r="P2663">
        <v>1.36399456521739E-5</v>
      </c>
      <c r="Q2663">
        <v>10300603</v>
      </c>
    </row>
    <row r="2664" spans="1:17" x14ac:dyDescent="0.25">
      <c r="A2664">
        <v>12625611</v>
      </c>
      <c r="B2664">
        <v>57</v>
      </c>
      <c r="D2664" t="s">
        <v>78</v>
      </c>
      <c r="E2664" t="s">
        <v>793</v>
      </c>
      <c r="F2664" t="s">
        <v>1158</v>
      </c>
      <c r="G2664" t="s">
        <v>1159</v>
      </c>
      <c r="H2664">
        <v>2.7609999999999999E-4</v>
      </c>
      <c r="I2664" t="s">
        <v>1080</v>
      </c>
      <c r="J2664">
        <v>2.7609999999999999E-4</v>
      </c>
      <c r="K2664" t="s">
        <v>1160</v>
      </c>
      <c r="L2664" t="s">
        <v>1082</v>
      </c>
      <c r="M2664" t="s">
        <v>1083</v>
      </c>
      <c r="N2664">
        <v>0.25</v>
      </c>
      <c r="O2664" t="str">
        <f>B2664 &amp; E2664 &amp; D2664</f>
        <v>57Hall of Science1</v>
      </c>
      <c r="P2664">
        <v>7.5027173913043504E-7</v>
      </c>
      <c r="Q2664">
        <v>10300603</v>
      </c>
    </row>
    <row r="2665" spans="1:17" x14ac:dyDescent="0.25">
      <c r="A2665">
        <v>12625611</v>
      </c>
      <c r="B2665">
        <v>57</v>
      </c>
      <c r="D2665" t="s">
        <v>78</v>
      </c>
      <c r="E2665" t="s">
        <v>1625</v>
      </c>
      <c r="F2665" t="s">
        <v>1158</v>
      </c>
      <c r="G2665" t="s">
        <v>1159</v>
      </c>
      <c r="H2665">
        <v>0.15</v>
      </c>
      <c r="I2665" t="s">
        <v>1082</v>
      </c>
      <c r="J2665">
        <v>7.4999999999999993E-5</v>
      </c>
      <c r="K2665" t="s">
        <v>1086</v>
      </c>
      <c r="L2665" t="s">
        <v>1086</v>
      </c>
      <c r="M2665" t="s">
        <v>1086</v>
      </c>
      <c r="N2665">
        <v>0.25</v>
      </c>
      <c r="O2665" t="str">
        <f>B2665 &amp; E2665 &amp; D2665</f>
        <v>57Hall of Science AST1</v>
      </c>
      <c r="P2665">
        <v>2.0380434782608699E-7</v>
      </c>
      <c r="Q2665">
        <v>39090003</v>
      </c>
    </row>
    <row r="2666" spans="1:17" x14ac:dyDescent="0.25">
      <c r="A2666">
        <v>12625611</v>
      </c>
      <c r="B2666">
        <v>57</v>
      </c>
      <c r="D2666" t="s">
        <v>83</v>
      </c>
      <c r="E2666" t="s">
        <v>1625</v>
      </c>
      <c r="F2666" t="s">
        <v>1158</v>
      </c>
      <c r="G2666" t="s">
        <v>1159</v>
      </c>
      <c r="H2666">
        <v>0</v>
      </c>
      <c r="I2666" t="s">
        <v>1082</v>
      </c>
      <c r="J2666">
        <v>0</v>
      </c>
      <c r="K2666" t="s">
        <v>1086</v>
      </c>
      <c r="L2666" t="s">
        <v>1086</v>
      </c>
      <c r="M2666" t="s">
        <v>1086</v>
      </c>
      <c r="N2666">
        <v>0.25</v>
      </c>
      <c r="O2666" t="str">
        <f>B2666 &amp; E2666 &amp; D2666</f>
        <v>57Hall of Science AST2</v>
      </c>
      <c r="P2666">
        <v>0</v>
      </c>
      <c r="Q2666">
        <v>39090004</v>
      </c>
    </row>
    <row r="2667" spans="1:17" x14ac:dyDescent="0.25">
      <c r="A2667">
        <v>12625611</v>
      </c>
      <c r="B2667">
        <v>57</v>
      </c>
      <c r="D2667" t="s">
        <v>78</v>
      </c>
      <c r="E2667" t="s">
        <v>794</v>
      </c>
      <c r="F2667" t="s">
        <v>1155</v>
      </c>
      <c r="G2667" t="s">
        <v>1156</v>
      </c>
      <c r="H2667">
        <v>4.5920000000000002E-2</v>
      </c>
      <c r="I2667" t="s">
        <v>1080</v>
      </c>
      <c r="J2667">
        <v>4.5920000000000002E-2</v>
      </c>
      <c r="K2667" t="s">
        <v>1086</v>
      </c>
      <c r="L2667" t="s">
        <v>1086</v>
      </c>
      <c r="M2667" t="s">
        <v>1086</v>
      </c>
      <c r="N2667">
        <v>0.25</v>
      </c>
      <c r="O2667" t="str">
        <f>B2667 &amp; E2667 &amp; D2667</f>
        <v>57Hall of Science Gen1</v>
      </c>
      <c r="P2667">
        <v>1.24782608695652E-4</v>
      </c>
      <c r="Q2667">
        <v>20300101</v>
      </c>
    </row>
    <row r="2668" spans="1:17" x14ac:dyDescent="0.25">
      <c r="A2668">
        <v>12625611</v>
      </c>
      <c r="B2668">
        <v>57</v>
      </c>
      <c r="D2668" t="s">
        <v>78</v>
      </c>
      <c r="E2668" t="s">
        <v>794</v>
      </c>
      <c r="F2668" t="s">
        <v>80</v>
      </c>
      <c r="G2668" t="s">
        <v>81</v>
      </c>
      <c r="H2668">
        <v>9.9059999999999995E-2</v>
      </c>
      <c r="I2668" t="s">
        <v>1080</v>
      </c>
      <c r="J2668">
        <v>9.9059999999999995E-2</v>
      </c>
      <c r="K2668" t="s">
        <v>1086</v>
      </c>
      <c r="L2668" t="s">
        <v>1086</v>
      </c>
      <c r="M2668" t="s">
        <v>1086</v>
      </c>
      <c r="N2668">
        <v>0.25</v>
      </c>
      <c r="O2668" t="str">
        <f>B2668 &amp; E2668 &amp; D2668</f>
        <v>57Hall of Science Gen1</v>
      </c>
      <c r="P2668">
        <v>2.69184782608696E-4</v>
      </c>
      <c r="Q2668">
        <v>20300101</v>
      </c>
    </row>
    <row r="2669" spans="1:17" x14ac:dyDescent="0.25">
      <c r="A2669">
        <v>12625611</v>
      </c>
      <c r="B2669">
        <v>57</v>
      </c>
      <c r="D2669" t="s">
        <v>78</v>
      </c>
      <c r="E2669" t="s">
        <v>794</v>
      </c>
      <c r="F2669" t="s">
        <v>1158</v>
      </c>
      <c r="G2669" t="s">
        <v>1159</v>
      </c>
      <c r="H2669">
        <v>3.8999999999999998E-3</v>
      </c>
      <c r="I2669" t="s">
        <v>1080</v>
      </c>
      <c r="J2669">
        <v>3.8999999999999998E-3</v>
      </c>
      <c r="K2669" t="s">
        <v>1086</v>
      </c>
      <c r="L2669" t="s">
        <v>1086</v>
      </c>
      <c r="M2669" t="s">
        <v>1086</v>
      </c>
      <c r="N2669">
        <v>0.25</v>
      </c>
      <c r="O2669" t="str">
        <f>B2669 &amp; E2669 &amp; D2669</f>
        <v>57Hall of Science Gen1</v>
      </c>
      <c r="P2669">
        <v>1.05978260869565E-5</v>
      </c>
      <c r="Q2669">
        <v>20300101</v>
      </c>
    </row>
    <row r="2670" spans="1:17" x14ac:dyDescent="0.25">
      <c r="A2670">
        <v>12625611</v>
      </c>
      <c r="B2670">
        <v>57</v>
      </c>
      <c r="D2670" t="s">
        <v>78</v>
      </c>
      <c r="E2670" t="s">
        <v>1626</v>
      </c>
      <c r="F2670" t="s">
        <v>1158</v>
      </c>
      <c r="G2670" t="s">
        <v>1159</v>
      </c>
      <c r="H2670">
        <v>25.37</v>
      </c>
      <c r="I2670" t="s">
        <v>1082</v>
      </c>
      <c r="J2670">
        <v>1.2685E-2</v>
      </c>
      <c r="K2670" t="s">
        <v>1086</v>
      </c>
      <c r="L2670" t="s">
        <v>1086</v>
      </c>
      <c r="M2670" t="s">
        <v>1086</v>
      </c>
      <c r="N2670">
        <v>0.25</v>
      </c>
      <c r="O2670" t="str">
        <f>B2670 &amp; E2670 &amp; D2670</f>
        <v>57Hall of Science Lab1</v>
      </c>
      <c r="P2670">
        <v>3.4470108695652197E-5</v>
      </c>
      <c r="Q2670">
        <v>31503001</v>
      </c>
    </row>
    <row r="2671" spans="1:17" x14ac:dyDescent="0.25">
      <c r="A2671">
        <v>12625611</v>
      </c>
      <c r="B2671">
        <v>57</v>
      </c>
      <c r="D2671" t="s">
        <v>78</v>
      </c>
      <c r="E2671" t="s">
        <v>1627</v>
      </c>
      <c r="F2671" t="s">
        <v>1158</v>
      </c>
      <c r="G2671" t="s">
        <v>1159</v>
      </c>
      <c r="H2671">
        <v>0.04</v>
      </c>
      <c r="I2671" t="s">
        <v>1082</v>
      </c>
      <c r="J2671">
        <v>2.0000000000000002E-5</v>
      </c>
      <c r="K2671" t="s">
        <v>1086</v>
      </c>
      <c r="L2671" t="s">
        <v>1086</v>
      </c>
      <c r="M2671" t="s">
        <v>1086</v>
      </c>
      <c r="N2671">
        <v>0.25</v>
      </c>
      <c r="O2671" t="str">
        <f>B2671 &amp; E2671 &amp; D2671</f>
        <v>57Hughes AST1</v>
      </c>
      <c r="P2671">
        <v>5.4347826086956497E-8</v>
      </c>
      <c r="Q2671">
        <v>39090003</v>
      </c>
    </row>
    <row r="2672" spans="1:17" x14ac:dyDescent="0.25">
      <c r="A2672">
        <v>12625611</v>
      </c>
      <c r="B2672">
        <v>57</v>
      </c>
      <c r="D2672" t="s">
        <v>83</v>
      </c>
      <c r="E2672" t="s">
        <v>1627</v>
      </c>
      <c r="F2672" t="s">
        <v>1158</v>
      </c>
      <c r="G2672" t="s">
        <v>1159</v>
      </c>
      <c r="H2672">
        <v>0</v>
      </c>
      <c r="I2672" t="s">
        <v>1082</v>
      </c>
      <c r="J2672">
        <v>0</v>
      </c>
      <c r="K2672" t="s">
        <v>1086</v>
      </c>
      <c r="L2672" t="s">
        <v>1086</v>
      </c>
      <c r="M2672" t="s">
        <v>1086</v>
      </c>
      <c r="N2672">
        <v>0.25</v>
      </c>
      <c r="O2672" t="str">
        <f>B2672 &amp; E2672 &amp; D2672</f>
        <v>57Hughes AST2</v>
      </c>
      <c r="P2672">
        <v>0</v>
      </c>
      <c r="Q2672">
        <v>39090004</v>
      </c>
    </row>
    <row r="2673" spans="1:17" x14ac:dyDescent="0.25">
      <c r="A2673">
        <v>12625611</v>
      </c>
      <c r="B2673">
        <v>57</v>
      </c>
      <c r="D2673" t="s">
        <v>78</v>
      </c>
      <c r="E2673" t="s">
        <v>795</v>
      </c>
      <c r="F2673" t="s">
        <v>1155</v>
      </c>
      <c r="G2673" t="s">
        <v>1156</v>
      </c>
      <c r="H2673">
        <v>1.162E-2</v>
      </c>
      <c r="I2673" t="s">
        <v>1080</v>
      </c>
      <c r="J2673">
        <v>1.162E-2</v>
      </c>
      <c r="K2673" t="s">
        <v>1360</v>
      </c>
      <c r="L2673" t="s">
        <v>1082</v>
      </c>
      <c r="M2673" t="s">
        <v>1087</v>
      </c>
      <c r="N2673">
        <v>0.25</v>
      </c>
      <c r="O2673" t="str">
        <f>B2673 &amp; E2673 &amp; D2673</f>
        <v>57Hughes Gen1</v>
      </c>
      <c r="P2673">
        <v>3.1576086956521699E-5</v>
      </c>
      <c r="Q2673">
        <v>20300101</v>
      </c>
    </row>
    <row r="2674" spans="1:17" x14ac:dyDescent="0.25">
      <c r="A2674">
        <v>12625611</v>
      </c>
      <c r="B2674">
        <v>57</v>
      </c>
      <c r="D2674" t="s">
        <v>78</v>
      </c>
      <c r="E2674" t="s">
        <v>795</v>
      </c>
      <c r="F2674" t="s">
        <v>80</v>
      </c>
      <c r="G2674" t="s">
        <v>81</v>
      </c>
      <c r="H2674">
        <v>5.3900000000000003E-2</v>
      </c>
      <c r="I2674" t="s">
        <v>1080</v>
      </c>
      <c r="J2674">
        <v>5.3900000000000003E-2</v>
      </c>
      <c r="K2674" t="s">
        <v>1358</v>
      </c>
      <c r="L2674" t="s">
        <v>1082</v>
      </c>
      <c r="M2674" t="s">
        <v>1087</v>
      </c>
      <c r="N2674">
        <v>0.25</v>
      </c>
      <c r="O2674" t="str">
        <f>B2674 &amp; E2674 &amp; D2674</f>
        <v>57Hughes Gen1</v>
      </c>
      <c r="P2674">
        <v>1.4646739130434801E-4</v>
      </c>
      <c r="Q2674">
        <v>20300101</v>
      </c>
    </row>
    <row r="2675" spans="1:17" x14ac:dyDescent="0.25">
      <c r="A2675">
        <v>12625611</v>
      </c>
      <c r="B2675">
        <v>57</v>
      </c>
      <c r="D2675" t="s">
        <v>78</v>
      </c>
      <c r="E2675" t="s">
        <v>795</v>
      </c>
      <c r="F2675" t="s">
        <v>1158</v>
      </c>
      <c r="G2675" t="s">
        <v>1159</v>
      </c>
      <c r="H2675">
        <v>4.2978000000000001E-3</v>
      </c>
      <c r="I2675" t="s">
        <v>1080</v>
      </c>
      <c r="J2675">
        <v>4.2978000000000001E-3</v>
      </c>
      <c r="K2675" t="s">
        <v>1628</v>
      </c>
      <c r="L2675" t="s">
        <v>1082</v>
      </c>
      <c r="M2675" t="s">
        <v>1087</v>
      </c>
      <c r="N2675">
        <v>0.25</v>
      </c>
      <c r="O2675" t="str">
        <f>B2675 &amp; E2675 &amp; D2675</f>
        <v>57Hughes Gen1</v>
      </c>
      <c r="P2675">
        <v>1.1678804347826101E-5</v>
      </c>
      <c r="Q2675">
        <v>20300101</v>
      </c>
    </row>
    <row r="2676" spans="1:17" x14ac:dyDescent="0.25">
      <c r="A2676">
        <v>12625611</v>
      </c>
      <c r="B2676">
        <v>57</v>
      </c>
      <c r="D2676" t="s">
        <v>78</v>
      </c>
      <c r="E2676" t="s">
        <v>1629</v>
      </c>
      <c r="F2676" t="s">
        <v>1158</v>
      </c>
      <c r="G2676" t="s">
        <v>1159</v>
      </c>
      <c r="H2676">
        <v>0.04</v>
      </c>
      <c r="I2676" t="s">
        <v>1082</v>
      </c>
      <c r="J2676">
        <v>2.0000000000000002E-5</v>
      </c>
      <c r="K2676" t="s">
        <v>1086</v>
      </c>
      <c r="L2676" t="s">
        <v>1086</v>
      </c>
      <c r="M2676" t="s">
        <v>1086</v>
      </c>
      <c r="N2676">
        <v>0.25</v>
      </c>
      <c r="O2676" t="str">
        <f>B2676 &amp; E2676 &amp; D2676</f>
        <v>57Hurst AST1</v>
      </c>
      <c r="P2676">
        <v>5.4347826086956497E-8</v>
      </c>
      <c r="Q2676">
        <v>39090003</v>
      </c>
    </row>
    <row r="2677" spans="1:17" x14ac:dyDescent="0.25">
      <c r="A2677">
        <v>12625611</v>
      </c>
      <c r="B2677">
        <v>57</v>
      </c>
      <c r="D2677" t="s">
        <v>83</v>
      </c>
      <c r="E2677" t="s">
        <v>1629</v>
      </c>
      <c r="F2677" t="s">
        <v>1158</v>
      </c>
      <c r="G2677" t="s">
        <v>1159</v>
      </c>
      <c r="H2677">
        <v>0</v>
      </c>
      <c r="I2677" t="s">
        <v>1082</v>
      </c>
      <c r="J2677">
        <v>0</v>
      </c>
      <c r="K2677" t="s">
        <v>1086</v>
      </c>
      <c r="L2677" t="s">
        <v>1086</v>
      </c>
      <c r="M2677" t="s">
        <v>1086</v>
      </c>
      <c r="N2677">
        <v>0.25</v>
      </c>
      <c r="O2677" t="str">
        <f>B2677 &amp; E2677 &amp; D2677</f>
        <v>57Hurst AST2</v>
      </c>
      <c r="P2677">
        <v>0</v>
      </c>
      <c r="Q2677">
        <v>39090004</v>
      </c>
    </row>
    <row r="2678" spans="1:17" x14ac:dyDescent="0.25">
      <c r="A2678">
        <v>12625611</v>
      </c>
      <c r="B2678">
        <v>57</v>
      </c>
      <c r="D2678" t="s">
        <v>78</v>
      </c>
      <c r="E2678" t="s">
        <v>796</v>
      </c>
      <c r="F2678" t="s">
        <v>1155</v>
      </c>
      <c r="G2678" t="s">
        <v>1156</v>
      </c>
      <c r="H2678">
        <v>4.9399999999999999E-3</v>
      </c>
      <c r="I2678" t="s">
        <v>1080</v>
      </c>
      <c r="J2678">
        <v>4.9399999999999999E-3</v>
      </c>
      <c r="K2678" t="s">
        <v>1360</v>
      </c>
      <c r="L2678" t="s">
        <v>1082</v>
      </c>
      <c r="M2678" t="s">
        <v>1087</v>
      </c>
      <c r="N2678">
        <v>0.25</v>
      </c>
      <c r="O2678" t="str">
        <f>B2678 &amp; E2678 &amp; D2678</f>
        <v>57Hurst Gen1</v>
      </c>
      <c r="P2678">
        <v>1.34239130434783E-5</v>
      </c>
      <c r="Q2678">
        <v>20300101</v>
      </c>
    </row>
    <row r="2679" spans="1:17" x14ac:dyDescent="0.25">
      <c r="A2679">
        <v>12625611</v>
      </c>
      <c r="B2679">
        <v>57</v>
      </c>
      <c r="D2679" t="s">
        <v>78</v>
      </c>
      <c r="E2679" t="s">
        <v>796</v>
      </c>
      <c r="F2679" t="s">
        <v>80</v>
      </c>
      <c r="G2679" t="s">
        <v>81</v>
      </c>
      <c r="H2679">
        <v>2.29E-2</v>
      </c>
      <c r="I2679" t="s">
        <v>1080</v>
      </c>
      <c r="J2679">
        <v>2.29E-2</v>
      </c>
      <c r="K2679" t="s">
        <v>1358</v>
      </c>
      <c r="L2679" t="s">
        <v>1082</v>
      </c>
      <c r="M2679" t="s">
        <v>1087</v>
      </c>
      <c r="N2679">
        <v>0.25</v>
      </c>
      <c r="O2679" t="str">
        <f>B2679 &amp; E2679 &amp; D2679</f>
        <v>57Hurst Gen1</v>
      </c>
      <c r="P2679">
        <v>6.2228260869565195E-5</v>
      </c>
      <c r="Q2679">
        <v>20300101</v>
      </c>
    </row>
    <row r="2680" spans="1:17" x14ac:dyDescent="0.25">
      <c r="A2680">
        <v>12625611</v>
      </c>
      <c r="B2680">
        <v>57</v>
      </c>
      <c r="D2680" t="s">
        <v>78</v>
      </c>
      <c r="E2680" t="s">
        <v>796</v>
      </c>
      <c r="F2680" t="s">
        <v>1158</v>
      </c>
      <c r="G2680" t="s">
        <v>1159</v>
      </c>
      <c r="H2680">
        <v>1.8258E-3</v>
      </c>
      <c r="I2680" t="s">
        <v>1080</v>
      </c>
      <c r="J2680">
        <v>1.8258E-3</v>
      </c>
      <c r="K2680" t="s">
        <v>1611</v>
      </c>
      <c r="L2680" t="s">
        <v>1082</v>
      </c>
      <c r="M2680" t="s">
        <v>1087</v>
      </c>
      <c r="N2680">
        <v>0.25</v>
      </c>
      <c r="O2680" t="str">
        <f>B2680 &amp; E2680 &amp; D2680</f>
        <v>57Hurst Gen1</v>
      </c>
      <c r="P2680">
        <v>4.9614130434782598E-6</v>
      </c>
      <c r="Q2680">
        <v>20300101</v>
      </c>
    </row>
    <row r="2681" spans="1:17" x14ac:dyDescent="0.25">
      <c r="A2681">
        <v>12625611</v>
      </c>
      <c r="B2681">
        <v>57</v>
      </c>
      <c r="D2681" t="s">
        <v>78</v>
      </c>
      <c r="E2681" t="s">
        <v>1630</v>
      </c>
      <c r="F2681" t="s">
        <v>1158</v>
      </c>
      <c r="G2681" t="s">
        <v>1159</v>
      </c>
      <c r="H2681">
        <v>0</v>
      </c>
      <c r="I2681" t="s">
        <v>1082</v>
      </c>
      <c r="J2681">
        <v>0</v>
      </c>
      <c r="K2681" t="s">
        <v>1086</v>
      </c>
      <c r="L2681" t="s">
        <v>1086</v>
      </c>
      <c r="M2681" t="s">
        <v>1086</v>
      </c>
      <c r="N2681">
        <v>0.25</v>
      </c>
      <c r="O2681" t="str">
        <f>B2681 &amp; E2681 &amp; D2681</f>
        <v>57Hurst Lab1</v>
      </c>
      <c r="P2681">
        <v>0</v>
      </c>
      <c r="Q2681">
        <v>31503001</v>
      </c>
    </row>
    <row r="2682" spans="1:17" x14ac:dyDescent="0.25">
      <c r="A2682">
        <v>12625611</v>
      </c>
      <c r="B2682">
        <v>57</v>
      </c>
      <c r="D2682" t="s">
        <v>78</v>
      </c>
      <c r="E2682" t="s">
        <v>1631</v>
      </c>
      <c r="F2682" t="s">
        <v>1158</v>
      </c>
      <c r="G2682" t="s">
        <v>1159</v>
      </c>
      <c r="H2682">
        <v>0.15</v>
      </c>
      <c r="I2682" t="s">
        <v>1082</v>
      </c>
      <c r="J2682">
        <v>7.4999999999999993E-5</v>
      </c>
      <c r="K2682" t="s">
        <v>1086</v>
      </c>
      <c r="L2682" t="s">
        <v>1086</v>
      </c>
      <c r="M2682" t="s">
        <v>1086</v>
      </c>
      <c r="N2682">
        <v>0.25</v>
      </c>
      <c r="O2682" t="str">
        <f>B2682 &amp; E2682 &amp; D2682</f>
        <v>57ISB (SIS) AST1</v>
      </c>
      <c r="P2682">
        <v>2.0380434782608699E-7</v>
      </c>
      <c r="Q2682">
        <v>39090003</v>
      </c>
    </row>
    <row r="2683" spans="1:17" x14ac:dyDescent="0.25">
      <c r="A2683">
        <v>12625611</v>
      </c>
      <c r="B2683">
        <v>57</v>
      </c>
      <c r="D2683" t="s">
        <v>83</v>
      </c>
      <c r="E2683" t="s">
        <v>1631</v>
      </c>
      <c r="F2683" t="s">
        <v>1158</v>
      </c>
      <c r="G2683" t="s">
        <v>1159</v>
      </c>
      <c r="H2683">
        <v>0</v>
      </c>
      <c r="I2683" t="s">
        <v>1082</v>
      </c>
      <c r="J2683">
        <v>0</v>
      </c>
      <c r="K2683" t="s">
        <v>1086</v>
      </c>
      <c r="L2683" t="s">
        <v>1086</v>
      </c>
      <c r="M2683" t="s">
        <v>1086</v>
      </c>
      <c r="N2683">
        <v>0.25</v>
      </c>
      <c r="O2683" t="str">
        <f>B2683 &amp; E2683 &amp; D2683</f>
        <v>57ISB (SIS) AST2</v>
      </c>
      <c r="P2683">
        <v>0</v>
      </c>
      <c r="Q2683">
        <v>39090004</v>
      </c>
    </row>
    <row r="2684" spans="1:17" x14ac:dyDescent="0.25">
      <c r="A2684">
        <v>12625611</v>
      </c>
      <c r="B2684">
        <v>57</v>
      </c>
      <c r="D2684" t="s">
        <v>78</v>
      </c>
      <c r="E2684" t="s">
        <v>797</v>
      </c>
      <c r="F2684" t="s">
        <v>1155</v>
      </c>
      <c r="G2684" t="s">
        <v>1156</v>
      </c>
      <c r="H2684">
        <v>2.3219999999999998E-3</v>
      </c>
      <c r="I2684" t="s">
        <v>1080</v>
      </c>
      <c r="J2684">
        <v>2.3219999999999998E-3</v>
      </c>
      <c r="K2684" t="s">
        <v>1086</v>
      </c>
      <c r="L2684" t="s">
        <v>1086</v>
      </c>
      <c r="M2684" t="s">
        <v>1086</v>
      </c>
      <c r="N2684">
        <v>0.25</v>
      </c>
      <c r="O2684" t="str">
        <f>B2684 &amp; E2684 &amp; D2684</f>
        <v>57ISB Gen1</v>
      </c>
      <c r="P2684">
        <v>6.3097826086956501E-6</v>
      </c>
      <c r="Q2684">
        <v>20300101</v>
      </c>
    </row>
    <row r="2685" spans="1:17" x14ac:dyDescent="0.25">
      <c r="A2685">
        <v>12625611</v>
      </c>
      <c r="B2685">
        <v>57</v>
      </c>
      <c r="D2685" t="s">
        <v>78</v>
      </c>
      <c r="E2685" t="s">
        <v>797</v>
      </c>
      <c r="F2685" t="s">
        <v>80</v>
      </c>
      <c r="G2685" t="s">
        <v>81</v>
      </c>
      <c r="H2685">
        <v>3.5099999999999999E-2</v>
      </c>
      <c r="I2685" t="s">
        <v>1080</v>
      </c>
      <c r="J2685">
        <v>3.5099999999999999E-2</v>
      </c>
      <c r="K2685" t="s">
        <v>1086</v>
      </c>
      <c r="L2685" t="s">
        <v>1086</v>
      </c>
      <c r="M2685" t="s">
        <v>1086</v>
      </c>
      <c r="N2685">
        <v>0.25</v>
      </c>
      <c r="O2685" t="str">
        <f>B2685 &amp; E2685 &amp; D2685</f>
        <v>57ISB Gen1</v>
      </c>
      <c r="P2685">
        <v>9.5380434782608704E-5</v>
      </c>
      <c r="Q2685">
        <v>20300101</v>
      </c>
    </row>
    <row r="2686" spans="1:17" x14ac:dyDescent="0.25">
      <c r="A2686">
        <v>12625611</v>
      </c>
      <c r="B2686">
        <v>57</v>
      </c>
      <c r="D2686" t="s">
        <v>78</v>
      </c>
      <c r="E2686" t="s">
        <v>797</v>
      </c>
      <c r="F2686" t="s">
        <v>1158</v>
      </c>
      <c r="G2686" t="s">
        <v>1159</v>
      </c>
      <c r="H2686">
        <v>4.0499999999999998E-4</v>
      </c>
      <c r="I2686" t="s">
        <v>1080</v>
      </c>
      <c r="J2686">
        <v>4.0499999999999998E-4</v>
      </c>
      <c r="K2686" t="s">
        <v>1086</v>
      </c>
      <c r="L2686" t="s">
        <v>1086</v>
      </c>
      <c r="M2686" t="s">
        <v>1086</v>
      </c>
      <c r="N2686">
        <v>0.25</v>
      </c>
      <c r="O2686" t="str">
        <f>B2686 &amp; E2686 &amp; D2686</f>
        <v>57ISB Gen1</v>
      </c>
      <c r="P2686">
        <v>1.1005434782608701E-6</v>
      </c>
      <c r="Q2686">
        <v>20300101</v>
      </c>
    </row>
    <row r="2687" spans="1:17" x14ac:dyDescent="0.25">
      <c r="A2687">
        <v>12625611</v>
      </c>
      <c r="B2687">
        <v>57</v>
      </c>
      <c r="D2687" t="s">
        <v>78</v>
      </c>
      <c r="E2687" t="s">
        <v>798</v>
      </c>
      <c r="F2687" t="s">
        <v>1155</v>
      </c>
      <c r="G2687" t="s">
        <v>1156</v>
      </c>
      <c r="H2687">
        <v>0.205841</v>
      </c>
      <c r="I2687" t="s">
        <v>1080</v>
      </c>
      <c r="J2687">
        <v>0.205841</v>
      </c>
      <c r="K2687" t="s">
        <v>1157</v>
      </c>
      <c r="L2687" t="s">
        <v>1082</v>
      </c>
      <c r="M2687" t="s">
        <v>1083</v>
      </c>
      <c r="N2687">
        <v>0.25</v>
      </c>
      <c r="O2687" t="str">
        <f>B2687 &amp; E2687 &amp; D2687</f>
        <v>57Katzen 11</v>
      </c>
      <c r="P2687">
        <v>5.59350543478261E-4</v>
      </c>
      <c r="Q2687">
        <v>10300603</v>
      </c>
    </row>
    <row r="2688" spans="1:17" x14ac:dyDescent="0.25">
      <c r="A2688">
        <v>12625611</v>
      </c>
      <c r="B2688">
        <v>57</v>
      </c>
      <c r="D2688" t="s">
        <v>78</v>
      </c>
      <c r="E2688" t="s">
        <v>798</v>
      </c>
      <c r="F2688" t="s">
        <v>80</v>
      </c>
      <c r="G2688" t="s">
        <v>81</v>
      </c>
      <c r="H2688">
        <v>0.24504899999999999</v>
      </c>
      <c r="I2688" t="s">
        <v>1080</v>
      </c>
      <c r="J2688">
        <v>0.24504899999999999</v>
      </c>
      <c r="K2688" t="s">
        <v>1081</v>
      </c>
      <c r="L2688" t="s">
        <v>1082</v>
      </c>
      <c r="M2688" t="s">
        <v>1083</v>
      </c>
      <c r="N2688">
        <v>0.25</v>
      </c>
      <c r="O2688" t="str">
        <f>B2688 &amp; E2688 &amp; D2688</f>
        <v>57Katzen 11</v>
      </c>
      <c r="P2688">
        <v>6.6589402173913002E-4</v>
      </c>
      <c r="Q2688">
        <v>10300603</v>
      </c>
    </row>
    <row r="2689" spans="1:17" x14ac:dyDescent="0.25">
      <c r="A2689">
        <v>12625611</v>
      </c>
      <c r="B2689">
        <v>57</v>
      </c>
      <c r="D2689" t="s">
        <v>78</v>
      </c>
      <c r="E2689" t="s">
        <v>798</v>
      </c>
      <c r="F2689" t="s">
        <v>1158</v>
      </c>
      <c r="G2689" t="s">
        <v>1159</v>
      </c>
      <c r="H2689">
        <v>1.34777E-2</v>
      </c>
      <c r="I2689" t="s">
        <v>1080</v>
      </c>
      <c r="J2689">
        <v>1.34777E-2</v>
      </c>
      <c r="K2689" t="s">
        <v>1160</v>
      </c>
      <c r="L2689" t="s">
        <v>1082</v>
      </c>
      <c r="M2689" t="s">
        <v>1083</v>
      </c>
      <c r="N2689">
        <v>0.25</v>
      </c>
      <c r="O2689" t="str">
        <f>B2689 &amp; E2689 &amp; D2689</f>
        <v>57Katzen 11</v>
      </c>
      <c r="P2689">
        <v>3.6624184782608702E-5</v>
      </c>
      <c r="Q2689">
        <v>10300603</v>
      </c>
    </row>
    <row r="2690" spans="1:17" x14ac:dyDescent="0.25">
      <c r="A2690">
        <v>12625611</v>
      </c>
      <c r="B2690">
        <v>57</v>
      </c>
      <c r="D2690" t="s">
        <v>78</v>
      </c>
      <c r="E2690" t="s">
        <v>799</v>
      </c>
      <c r="F2690" t="s">
        <v>1155</v>
      </c>
      <c r="G2690" t="s">
        <v>1156</v>
      </c>
      <c r="H2690">
        <v>0.205841</v>
      </c>
      <c r="I2690" t="s">
        <v>1080</v>
      </c>
      <c r="J2690">
        <v>0.205841</v>
      </c>
      <c r="K2690" t="s">
        <v>1157</v>
      </c>
      <c r="L2690" t="s">
        <v>1082</v>
      </c>
      <c r="M2690" t="s">
        <v>1083</v>
      </c>
      <c r="N2690">
        <v>0.25</v>
      </c>
      <c r="O2690" t="str">
        <f>B2690 &amp; E2690 &amp; D2690</f>
        <v>57Katzen 21</v>
      </c>
      <c r="P2690">
        <v>5.59350543478261E-4</v>
      </c>
      <c r="Q2690">
        <v>10300603</v>
      </c>
    </row>
    <row r="2691" spans="1:17" x14ac:dyDescent="0.25">
      <c r="A2691">
        <v>12625611</v>
      </c>
      <c r="B2691">
        <v>57</v>
      </c>
      <c r="D2691" t="s">
        <v>78</v>
      </c>
      <c r="E2691" t="s">
        <v>799</v>
      </c>
      <c r="F2691" t="s">
        <v>80</v>
      </c>
      <c r="G2691" t="s">
        <v>81</v>
      </c>
      <c r="H2691">
        <v>0.24504899999999999</v>
      </c>
      <c r="I2691" t="s">
        <v>1080</v>
      </c>
      <c r="J2691">
        <v>0.24504899999999999</v>
      </c>
      <c r="K2691" t="s">
        <v>1081</v>
      </c>
      <c r="L2691" t="s">
        <v>1082</v>
      </c>
      <c r="M2691" t="s">
        <v>1083</v>
      </c>
      <c r="N2691">
        <v>0.25</v>
      </c>
      <c r="O2691" t="str">
        <f>B2691 &amp; E2691 &amp; D2691</f>
        <v>57Katzen 21</v>
      </c>
      <c r="P2691">
        <v>6.6589402173913002E-4</v>
      </c>
      <c r="Q2691">
        <v>10300603</v>
      </c>
    </row>
    <row r="2692" spans="1:17" x14ac:dyDescent="0.25">
      <c r="A2692">
        <v>12625611</v>
      </c>
      <c r="B2692">
        <v>57</v>
      </c>
      <c r="D2692" t="s">
        <v>78</v>
      </c>
      <c r="E2692" t="s">
        <v>799</v>
      </c>
      <c r="F2692" t="s">
        <v>1158</v>
      </c>
      <c r="G2692" t="s">
        <v>1159</v>
      </c>
      <c r="H2692">
        <v>1.34777E-2</v>
      </c>
      <c r="I2692" t="s">
        <v>1080</v>
      </c>
      <c r="J2692">
        <v>1.34777E-2</v>
      </c>
      <c r="K2692" t="s">
        <v>1160</v>
      </c>
      <c r="L2692" t="s">
        <v>1082</v>
      </c>
      <c r="M2692" t="s">
        <v>1083</v>
      </c>
      <c r="N2692">
        <v>0.25</v>
      </c>
      <c r="O2692" t="str">
        <f>B2692 &amp; E2692 &amp; D2692</f>
        <v>57Katzen 21</v>
      </c>
      <c r="P2692">
        <v>3.6624184782608702E-5</v>
      </c>
      <c r="Q2692">
        <v>10300603</v>
      </c>
    </row>
    <row r="2693" spans="1:17" x14ac:dyDescent="0.25">
      <c r="A2693">
        <v>12625611</v>
      </c>
      <c r="B2693">
        <v>57</v>
      </c>
      <c r="D2693" t="s">
        <v>78</v>
      </c>
      <c r="E2693" t="s">
        <v>1632</v>
      </c>
      <c r="F2693" t="s">
        <v>1158</v>
      </c>
      <c r="G2693" t="s">
        <v>1159</v>
      </c>
      <c r="H2693">
        <v>1.74</v>
      </c>
      <c r="I2693" t="s">
        <v>1082</v>
      </c>
      <c r="J2693">
        <v>8.7000000000000001E-4</v>
      </c>
      <c r="K2693" t="s">
        <v>1086</v>
      </c>
      <c r="L2693" t="s">
        <v>1086</v>
      </c>
      <c r="M2693" t="s">
        <v>1086</v>
      </c>
      <c r="N2693">
        <v>0.25</v>
      </c>
      <c r="O2693" t="str">
        <f>B2693 &amp; E2693 &amp; D2693</f>
        <v>57Katzen Art Lab1</v>
      </c>
      <c r="P2693">
        <v>2.3641304347826102E-6</v>
      </c>
      <c r="Q2693">
        <v>31503001</v>
      </c>
    </row>
    <row r="2694" spans="1:17" x14ac:dyDescent="0.25">
      <c r="A2694">
        <v>12625611</v>
      </c>
      <c r="B2694">
        <v>57</v>
      </c>
      <c r="D2694" t="s">
        <v>78</v>
      </c>
      <c r="E2694" t="s">
        <v>1633</v>
      </c>
      <c r="F2694" t="s">
        <v>1158</v>
      </c>
      <c r="G2694" t="s">
        <v>1159</v>
      </c>
      <c r="H2694">
        <v>0.08</v>
      </c>
      <c r="I2694" t="s">
        <v>1082</v>
      </c>
      <c r="J2694">
        <v>4.0000000000000003E-5</v>
      </c>
      <c r="K2694" t="s">
        <v>1086</v>
      </c>
      <c r="L2694" t="s">
        <v>1086</v>
      </c>
      <c r="M2694" t="s">
        <v>1086</v>
      </c>
      <c r="N2694">
        <v>0.25</v>
      </c>
      <c r="O2694" t="str">
        <f>B2694 &amp; E2694 &amp; D2694</f>
        <v>57Katzen AST1</v>
      </c>
      <c r="P2694">
        <v>1.0869565217391299E-7</v>
      </c>
      <c r="Q2694">
        <v>39090003</v>
      </c>
    </row>
    <row r="2695" spans="1:17" x14ac:dyDescent="0.25">
      <c r="A2695">
        <v>12625611</v>
      </c>
      <c r="B2695">
        <v>57</v>
      </c>
      <c r="D2695" t="s">
        <v>83</v>
      </c>
      <c r="E2695" t="s">
        <v>1633</v>
      </c>
      <c r="F2695" t="s">
        <v>1158</v>
      </c>
      <c r="G2695" t="s">
        <v>1159</v>
      </c>
      <c r="H2695">
        <v>0</v>
      </c>
      <c r="I2695" t="s">
        <v>1082</v>
      </c>
      <c r="J2695">
        <v>0</v>
      </c>
      <c r="K2695" t="s">
        <v>1086</v>
      </c>
      <c r="L2695" t="s">
        <v>1086</v>
      </c>
      <c r="M2695" t="s">
        <v>1086</v>
      </c>
      <c r="N2695">
        <v>0.25</v>
      </c>
      <c r="O2695" t="str">
        <f>B2695 &amp; E2695 &amp; D2695</f>
        <v>57Katzen AST2</v>
      </c>
      <c r="P2695">
        <v>0</v>
      </c>
      <c r="Q2695">
        <v>39090004</v>
      </c>
    </row>
    <row r="2696" spans="1:17" x14ac:dyDescent="0.25">
      <c r="A2696">
        <v>12625611</v>
      </c>
      <c r="B2696">
        <v>57</v>
      </c>
      <c r="D2696" t="s">
        <v>78</v>
      </c>
      <c r="E2696" t="s">
        <v>800</v>
      </c>
      <c r="F2696" t="s">
        <v>1155</v>
      </c>
      <c r="G2696" t="s">
        <v>1156</v>
      </c>
      <c r="H2696">
        <v>6.6880000000000004E-3</v>
      </c>
      <c r="I2696" t="s">
        <v>1080</v>
      </c>
      <c r="J2696">
        <v>6.6880000000000004E-3</v>
      </c>
      <c r="K2696" t="s">
        <v>1086</v>
      </c>
      <c r="L2696" t="s">
        <v>1086</v>
      </c>
      <c r="M2696" t="s">
        <v>1086</v>
      </c>
      <c r="N2696">
        <v>0.25</v>
      </c>
      <c r="O2696" t="str">
        <f>B2696 &amp; E2696 &amp; D2696</f>
        <v>57Katzen Gen1</v>
      </c>
      <c r="P2696">
        <v>1.8173913043478301E-5</v>
      </c>
      <c r="Q2696">
        <v>20300101</v>
      </c>
    </row>
    <row r="2697" spans="1:17" x14ac:dyDescent="0.25">
      <c r="A2697">
        <v>12625611</v>
      </c>
      <c r="B2697">
        <v>57</v>
      </c>
      <c r="D2697" t="s">
        <v>78</v>
      </c>
      <c r="E2697" t="s">
        <v>800</v>
      </c>
      <c r="F2697" t="s">
        <v>80</v>
      </c>
      <c r="G2697" t="s">
        <v>81</v>
      </c>
      <c r="H2697">
        <v>3.5900000000000001E-2</v>
      </c>
      <c r="I2697" t="s">
        <v>1080</v>
      </c>
      <c r="J2697">
        <v>3.5900000000000001E-2</v>
      </c>
      <c r="K2697" t="s">
        <v>1086</v>
      </c>
      <c r="L2697" t="s">
        <v>1086</v>
      </c>
      <c r="M2697" t="s">
        <v>1086</v>
      </c>
      <c r="N2697">
        <v>0.25</v>
      </c>
      <c r="O2697" t="str">
        <f>B2697 &amp; E2697 &amp; D2697</f>
        <v>57Katzen Gen1</v>
      </c>
      <c r="P2697">
        <v>9.7554347826087006E-5</v>
      </c>
      <c r="Q2697">
        <v>20300101</v>
      </c>
    </row>
    <row r="2698" spans="1:17" x14ac:dyDescent="0.25">
      <c r="A2698">
        <v>12625611</v>
      </c>
      <c r="B2698">
        <v>57</v>
      </c>
      <c r="D2698" t="s">
        <v>78</v>
      </c>
      <c r="E2698" t="s">
        <v>800</v>
      </c>
      <c r="F2698" t="s">
        <v>1158</v>
      </c>
      <c r="G2698" t="s">
        <v>1159</v>
      </c>
      <c r="H2698">
        <v>2.4819999999999998E-3</v>
      </c>
      <c r="I2698" t="s">
        <v>1080</v>
      </c>
      <c r="J2698">
        <v>2.4819999999999998E-3</v>
      </c>
      <c r="K2698" t="s">
        <v>1621</v>
      </c>
      <c r="L2698" t="s">
        <v>1082</v>
      </c>
      <c r="M2698" t="s">
        <v>1087</v>
      </c>
      <c r="N2698">
        <v>0.25</v>
      </c>
      <c r="O2698" t="str">
        <f>B2698 &amp; E2698 &amp; D2698</f>
        <v>57Katzen Gen1</v>
      </c>
      <c r="P2698">
        <v>6.7445652173912997E-6</v>
      </c>
      <c r="Q2698">
        <v>20300101</v>
      </c>
    </row>
    <row r="2699" spans="1:17" x14ac:dyDescent="0.25">
      <c r="A2699">
        <v>12625611</v>
      </c>
      <c r="B2699">
        <v>57</v>
      </c>
      <c r="D2699" t="s">
        <v>78</v>
      </c>
      <c r="E2699" t="s">
        <v>801</v>
      </c>
      <c r="F2699" t="s">
        <v>1155</v>
      </c>
      <c r="G2699" t="s">
        <v>1156</v>
      </c>
      <c r="H2699">
        <v>2.819E-2</v>
      </c>
      <c r="I2699" t="s">
        <v>1080</v>
      </c>
      <c r="J2699">
        <v>2.819E-2</v>
      </c>
      <c r="K2699" t="s">
        <v>1360</v>
      </c>
      <c r="L2699" t="s">
        <v>1082</v>
      </c>
      <c r="M2699" t="s">
        <v>1087</v>
      </c>
      <c r="N2699">
        <v>0.25</v>
      </c>
      <c r="O2699" t="str">
        <f>B2699 &amp; E2699 &amp; D2699</f>
        <v>57Leonard Gen1</v>
      </c>
      <c r="P2699">
        <v>7.6603260869565206E-5</v>
      </c>
      <c r="Q2699">
        <v>20300101</v>
      </c>
    </row>
    <row r="2700" spans="1:17" x14ac:dyDescent="0.25">
      <c r="A2700">
        <v>12625611</v>
      </c>
      <c r="B2700">
        <v>57</v>
      </c>
      <c r="D2700" t="s">
        <v>78</v>
      </c>
      <c r="E2700" t="s">
        <v>801</v>
      </c>
      <c r="F2700" t="s">
        <v>80</v>
      </c>
      <c r="G2700" t="s">
        <v>81</v>
      </c>
      <c r="H2700">
        <v>0.13081999999999999</v>
      </c>
      <c r="I2700" t="s">
        <v>1080</v>
      </c>
      <c r="J2700">
        <v>0.13081999999999999</v>
      </c>
      <c r="K2700" t="s">
        <v>1358</v>
      </c>
      <c r="L2700" t="s">
        <v>1082</v>
      </c>
      <c r="M2700" t="s">
        <v>1087</v>
      </c>
      <c r="N2700">
        <v>0.25</v>
      </c>
      <c r="O2700" t="str">
        <f>B2700 &amp; E2700 &amp; D2700</f>
        <v>57Leonard Gen1</v>
      </c>
      <c r="P2700">
        <v>3.5548913043478299E-4</v>
      </c>
      <c r="Q2700">
        <v>20300101</v>
      </c>
    </row>
    <row r="2701" spans="1:17" x14ac:dyDescent="0.25">
      <c r="A2701">
        <v>12625611</v>
      </c>
      <c r="B2701">
        <v>57</v>
      </c>
      <c r="D2701" t="s">
        <v>78</v>
      </c>
      <c r="E2701" t="s">
        <v>801</v>
      </c>
      <c r="F2701" t="s">
        <v>1158</v>
      </c>
      <c r="G2701" t="s">
        <v>1159</v>
      </c>
      <c r="H2701">
        <v>1.0423E-2</v>
      </c>
      <c r="I2701" t="s">
        <v>1080</v>
      </c>
      <c r="J2701">
        <v>1.0423E-2</v>
      </c>
      <c r="K2701" t="s">
        <v>1611</v>
      </c>
      <c r="L2701" t="s">
        <v>1082</v>
      </c>
      <c r="M2701" t="s">
        <v>1087</v>
      </c>
      <c r="N2701">
        <v>0.25</v>
      </c>
      <c r="O2701" t="str">
        <f>B2701 &amp; E2701 &amp; D2701</f>
        <v>57Leonard Gen1</v>
      </c>
      <c r="P2701">
        <v>2.8323369565217401E-5</v>
      </c>
      <c r="Q2701">
        <v>20300101</v>
      </c>
    </row>
    <row r="2702" spans="1:17" x14ac:dyDescent="0.25">
      <c r="A2702">
        <v>12625611</v>
      </c>
      <c r="B2702">
        <v>57</v>
      </c>
      <c r="D2702" t="s">
        <v>78</v>
      </c>
      <c r="E2702" t="s">
        <v>1634</v>
      </c>
      <c r="F2702" t="s">
        <v>1158</v>
      </c>
      <c r="G2702" t="s">
        <v>1159</v>
      </c>
      <c r="H2702">
        <v>0</v>
      </c>
      <c r="I2702" t="s">
        <v>1082</v>
      </c>
      <c r="J2702">
        <v>0</v>
      </c>
      <c r="K2702" t="s">
        <v>1086</v>
      </c>
      <c r="L2702" t="s">
        <v>1086</v>
      </c>
      <c r="M2702" t="s">
        <v>1086</v>
      </c>
      <c r="N2702">
        <v>0.25</v>
      </c>
      <c r="O2702" t="str">
        <f>B2702 &amp; E2702 &amp; D2702</f>
        <v>57Leonard UST1</v>
      </c>
      <c r="P2702">
        <v>0</v>
      </c>
      <c r="Q2702">
        <v>39090003</v>
      </c>
    </row>
    <row r="2703" spans="1:17" x14ac:dyDescent="0.25">
      <c r="A2703">
        <v>12625611</v>
      </c>
      <c r="B2703">
        <v>57</v>
      </c>
      <c r="D2703" t="s">
        <v>83</v>
      </c>
      <c r="E2703" t="s">
        <v>1634</v>
      </c>
      <c r="F2703" t="s">
        <v>1158</v>
      </c>
      <c r="G2703" t="s">
        <v>1159</v>
      </c>
      <c r="H2703">
        <v>0</v>
      </c>
      <c r="I2703" t="s">
        <v>1082</v>
      </c>
      <c r="J2703">
        <v>0</v>
      </c>
      <c r="K2703" t="s">
        <v>1086</v>
      </c>
      <c r="L2703" t="s">
        <v>1086</v>
      </c>
      <c r="M2703" t="s">
        <v>1086</v>
      </c>
      <c r="N2703">
        <v>0.25</v>
      </c>
      <c r="O2703" t="str">
        <f>B2703 &amp; E2703 &amp; D2703</f>
        <v>57Leonard UST2</v>
      </c>
      <c r="P2703">
        <v>0</v>
      </c>
      <c r="Q2703">
        <v>39090004</v>
      </c>
    </row>
    <row r="2704" spans="1:17" x14ac:dyDescent="0.25">
      <c r="A2704">
        <v>12625611</v>
      </c>
      <c r="B2704">
        <v>57</v>
      </c>
      <c r="D2704" t="s">
        <v>78</v>
      </c>
      <c r="E2704" t="s">
        <v>1635</v>
      </c>
      <c r="F2704" t="s">
        <v>1158</v>
      </c>
      <c r="G2704" t="s">
        <v>1159</v>
      </c>
      <c r="H2704">
        <v>0.04</v>
      </c>
      <c r="I2704" t="s">
        <v>1082</v>
      </c>
      <c r="J2704">
        <v>2.0000000000000002E-5</v>
      </c>
      <c r="K2704" t="s">
        <v>1086</v>
      </c>
      <c r="L2704" t="s">
        <v>1086</v>
      </c>
      <c r="M2704" t="s">
        <v>1086</v>
      </c>
      <c r="N2704">
        <v>0.25</v>
      </c>
      <c r="O2704" t="str">
        <f>B2704 &amp; E2704 &amp; D2704</f>
        <v>57Letts AST1</v>
      </c>
      <c r="P2704">
        <v>5.4347826086956497E-8</v>
      </c>
      <c r="Q2704">
        <v>39090003</v>
      </c>
    </row>
    <row r="2705" spans="1:17" x14ac:dyDescent="0.25">
      <c r="A2705">
        <v>12625611</v>
      </c>
      <c r="B2705">
        <v>57</v>
      </c>
      <c r="D2705" t="s">
        <v>83</v>
      </c>
      <c r="E2705" t="s">
        <v>1635</v>
      </c>
      <c r="F2705" t="s">
        <v>1158</v>
      </c>
      <c r="G2705" t="s">
        <v>1159</v>
      </c>
      <c r="H2705">
        <v>0</v>
      </c>
      <c r="I2705" t="s">
        <v>1082</v>
      </c>
      <c r="J2705">
        <v>0</v>
      </c>
      <c r="K2705" t="s">
        <v>1086</v>
      </c>
      <c r="L2705" t="s">
        <v>1086</v>
      </c>
      <c r="M2705" t="s">
        <v>1086</v>
      </c>
      <c r="N2705">
        <v>0.25</v>
      </c>
      <c r="O2705" t="str">
        <f>B2705 &amp; E2705 &amp; D2705</f>
        <v>57Letts AST2</v>
      </c>
      <c r="P2705">
        <v>0</v>
      </c>
      <c r="Q2705">
        <v>39090004</v>
      </c>
    </row>
    <row r="2706" spans="1:17" x14ac:dyDescent="0.25">
      <c r="A2706">
        <v>12625611</v>
      </c>
      <c r="B2706">
        <v>57</v>
      </c>
      <c r="D2706" t="s">
        <v>78</v>
      </c>
      <c r="E2706" t="s">
        <v>802</v>
      </c>
      <c r="F2706" t="s">
        <v>1155</v>
      </c>
      <c r="G2706" t="s">
        <v>1156</v>
      </c>
      <c r="H2706">
        <v>4.1399999999999996E-3</v>
      </c>
      <c r="I2706" t="s">
        <v>1080</v>
      </c>
      <c r="J2706">
        <v>4.1399999999999996E-3</v>
      </c>
      <c r="K2706" t="s">
        <v>1086</v>
      </c>
      <c r="L2706" t="s">
        <v>1086</v>
      </c>
      <c r="M2706" t="s">
        <v>1086</v>
      </c>
      <c r="N2706">
        <v>0.25</v>
      </c>
      <c r="O2706" t="str">
        <f>B2706 &amp; E2706 &amp; D2706</f>
        <v>57Letts Gen1</v>
      </c>
      <c r="P2706">
        <v>1.1250000000000001E-5</v>
      </c>
      <c r="Q2706">
        <v>20300101</v>
      </c>
    </row>
    <row r="2707" spans="1:17" x14ac:dyDescent="0.25">
      <c r="A2707">
        <v>12625611</v>
      </c>
      <c r="B2707">
        <v>57</v>
      </c>
      <c r="D2707" t="s">
        <v>78</v>
      </c>
      <c r="E2707" t="s">
        <v>802</v>
      </c>
      <c r="F2707" t="s">
        <v>80</v>
      </c>
      <c r="G2707" t="s">
        <v>81</v>
      </c>
      <c r="H2707">
        <v>3.108E-2</v>
      </c>
      <c r="I2707" t="s">
        <v>1080</v>
      </c>
      <c r="J2707">
        <v>3.108E-2</v>
      </c>
      <c r="K2707" t="s">
        <v>1086</v>
      </c>
      <c r="L2707" t="s">
        <v>1086</v>
      </c>
      <c r="M2707" t="s">
        <v>1086</v>
      </c>
      <c r="N2707">
        <v>0.25</v>
      </c>
      <c r="O2707" t="str">
        <f>B2707 &amp; E2707 &amp; D2707</f>
        <v>57Letts Gen1</v>
      </c>
      <c r="P2707">
        <v>8.4456521739130394E-5</v>
      </c>
      <c r="Q2707">
        <v>20300101</v>
      </c>
    </row>
    <row r="2708" spans="1:17" x14ac:dyDescent="0.25">
      <c r="A2708">
        <v>12625611</v>
      </c>
      <c r="B2708">
        <v>57</v>
      </c>
      <c r="D2708" t="s">
        <v>78</v>
      </c>
      <c r="E2708" t="s">
        <v>802</v>
      </c>
      <c r="F2708" t="s">
        <v>1158</v>
      </c>
      <c r="G2708" t="s">
        <v>1159</v>
      </c>
      <c r="H2708">
        <v>9.68E-4</v>
      </c>
      <c r="I2708" t="s">
        <v>1080</v>
      </c>
      <c r="J2708">
        <v>9.68E-4</v>
      </c>
      <c r="K2708" t="s">
        <v>1086</v>
      </c>
      <c r="L2708" t="s">
        <v>1086</v>
      </c>
      <c r="M2708" t="s">
        <v>1086</v>
      </c>
      <c r="N2708">
        <v>0.25</v>
      </c>
      <c r="O2708" t="str">
        <f>B2708 &amp; E2708 &amp; D2708</f>
        <v>57Letts Gen1</v>
      </c>
      <c r="P2708">
        <v>2.6304347826086999E-6</v>
      </c>
      <c r="Q2708">
        <v>20300101</v>
      </c>
    </row>
    <row r="2709" spans="1:17" x14ac:dyDescent="0.25">
      <c r="A2709">
        <v>12625611</v>
      </c>
      <c r="B2709">
        <v>57</v>
      </c>
      <c r="D2709" t="s">
        <v>78</v>
      </c>
      <c r="E2709" t="s">
        <v>1636</v>
      </c>
      <c r="F2709" t="s">
        <v>1158</v>
      </c>
      <c r="G2709" t="s">
        <v>1159</v>
      </c>
      <c r="H2709">
        <v>0.04</v>
      </c>
      <c r="I2709" t="s">
        <v>1082</v>
      </c>
      <c r="J2709">
        <v>2.0000000000000002E-5</v>
      </c>
      <c r="K2709" t="s">
        <v>1086</v>
      </c>
      <c r="L2709" t="s">
        <v>1086</v>
      </c>
      <c r="M2709" t="s">
        <v>1086</v>
      </c>
      <c r="N2709">
        <v>0.25</v>
      </c>
      <c r="O2709" t="str">
        <f>B2709 &amp; E2709 &amp; D2709</f>
        <v>57Mary Graydon AST1</v>
      </c>
      <c r="P2709">
        <v>5.4347826086956497E-8</v>
      </c>
      <c r="Q2709">
        <v>39090003</v>
      </c>
    </row>
    <row r="2710" spans="1:17" x14ac:dyDescent="0.25">
      <c r="A2710">
        <v>12625611</v>
      </c>
      <c r="B2710">
        <v>57</v>
      </c>
      <c r="D2710" t="s">
        <v>83</v>
      </c>
      <c r="E2710" t="s">
        <v>1636</v>
      </c>
      <c r="F2710" t="s">
        <v>1158</v>
      </c>
      <c r="G2710" t="s">
        <v>1159</v>
      </c>
      <c r="H2710">
        <v>0</v>
      </c>
      <c r="I2710" t="s">
        <v>1082</v>
      </c>
      <c r="J2710">
        <v>0</v>
      </c>
      <c r="K2710" t="s">
        <v>1086</v>
      </c>
      <c r="L2710" t="s">
        <v>1086</v>
      </c>
      <c r="M2710" t="s">
        <v>1086</v>
      </c>
      <c r="N2710">
        <v>0.25</v>
      </c>
      <c r="O2710" t="str">
        <f>B2710 &amp; E2710 &amp; D2710</f>
        <v>57Mary Graydon AST2</v>
      </c>
      <c r="P2710">
        <v>0</v>
      </c>
      <c r="Q2710">
        <v>39090004</v>
      </c>
    </row>
    <row r="2711" spans="1:17" x14ac:dyDescent="0.25">
      <c r="A2711">
        <v>12625611</v>
      </c>
      <c r="B2711">
        <v>57</v>
      </c>
      <c r="D2711" t="s">
        <v>78</v>
      </c>
      <c r="E2711" t="s">
        <v>803</v>
      </c>
      <c r="F2711" t="s">
        <v>1155</v>
      </c>
      <c r="G2711" t="s">
        <v>1156</v>
      </c>
      <c r="H2711">
        <v>3.5116000000000001E-2</v>
      </c>
      <c r="I2711" t="s">
        <v>1080</v>
      </c>
      <c r="J2711">
        <v>3.5116000000000001E-2</v>
      </c>
      <c r="K2711" t="s">
        <v>1360</v>
      </c>
      <c r="L2711" t="s">
        <v>1082</v>
      </c>
      <c r="M2711" t="s">
        <v>1087</v>
      </c>
      <c r="N2711">
        <v>0.25</v>
      </c>
      <c r="O2711" t="str">
        <f>B2711 &amp; E2711 &amp; D2711</f>
        <v>57Mary Graydon Gen1</v>
      </c>
      <c r="P2711">
        <v>9.5423913043478305E-5</v>
      </c>
      <c r="Q2711">
        <v>20300101</v>
      </c>
    </row>
    <row r="2712" spans="1:17" x14ac:dyDescent="0.25">
      <c r="A2712">
        <v>12625611</v>
      </c>
      <c r="B2712">
        <v>57</v>
      </c>
      <c r="D2712" t="s">
        <v>78</v>
      </c>
      <c r="E2712" t="s">
        <v>803</v>
      </c>
      <c r="F2712" t="s">
        <v>80</v>
      </c>
      <c r="G2712" t="s">
        <v>81</v>
      </c>
      <c r="H2712">
        <v>0.16295999999999999</v>
      </c>
      <c r="I2712" t="s">
        <v>1080</v>
      </c>
      <c r="J2712">
        <v>0.16295999999999999</v>
      </c>
      <c r="K2712" t="s">
        <v>1358</v>
      </c>
      <c r="L2712" t="s">
        <v>1082</v>
      </c>
      <c r="M2712" t="s">
        <v>1087</v>
      </c>
      <c r="N2712">
        <v>0.25</v>
      </c>
      <c r="O2712" t="str">
        <f>B2712 &amp; E2712 &amp; D2712</f>
        <v>57Mary Graydon Gen1</v>
      </c>
      <c r="P2712">
        <v>4.4282608695652201E-4</v>
      </c>
      <c r="Q2712">
        <v>20300101</v>
      </c>
    </row>
    <row r="2713" spans="1:17" x14ac:dyDescent="0.25">
      <c r="A2713">
        <v>12625611</v>
      </c>
      <c r="B2713">
        <v>57</v>
      </c>
      <c r="D2713" t="s">
        <v>78</v>
      </c>
      <c r="E2713" t="s">
        <v>803</v>
      </c>
      <c r="F2713" t="s">
        <v>1158</v>
      </c>
      <c r="G2713" t="s">
        <v>1159</v>
      </c>
      <c r="H2713">
        <v>1.2985E-2</v>
      </c>
      <c r="I2713" t="s">
        <v>1080</v>
      </c>
      <c r="J2713">
        <v>1.2985E-2</v>
      </c>
      <c r="K2713" t="s">
        <v>1628</v>
      </c>
      <c r="L2713" t="s">
        <v>1082</v>
      </c>
      <c r="M2713" t="s">
        <v>1087</v>
      </c>
      <c r="N2713">
        <v>0.25</v>
      </c>
      <c r="O2713" t="str">
        <f>B2713 &amp; E2713 &amp; D2713</f>
        <v>57Mary Graydon Gen1</v>
      </c>
      <c r="P2713">
        <v>3.5285326086956501E-5</v>
      </c>
      <c r="Q2713">
        <v>20300101</v>
      </c>
    </row>
    <row r="2714" spans="1:17" x14ac:dyDescent="0.25">
      <c r="A2714">
        <v>12625611</v>
      </c>
      <c r="B2714">
        <v>57</v>
      </c>
      <c r="D2714" t="s">
        <v>78</v>
      </c>
      <c r="E2714" t="s">
        <v>804</v>
      </c>
      <c r="F2714" t="s">
        <v>1155</v>
      </c>
      <c r="G2714" t="s">
        <v>1156</v>
      </c>
      <c r="H2714">
        <v>5.1630000000000003E-4</v>
      </c>
      <c r="I2714" t="s">
        <v>1080</v>
      </c>
      <c r="J2714">
        <v>5.1630000000000003E-4</v>
      </c>
      <c r="K2714" t="s">
        <v>1157</v>
      </c>
      <c r="L2714" t="s">
        <v>1082</v>
      </c>
      <c r="M2714" t="s">
        <v>1083</v>
      </c>
      <c r="N2714">
        <v>0.25</v>
      </c>
      <c r="O2714" t="str">
        <f>B2714 &amp; E2714 &amp; D2714</f>
        <v>57McCabe No 1 HWH1</v>
      </c>
      <c r="P2714">
        <v>1.40298913043478E-6</v>
      </c>
      <c r="Q2714">
        <v>10300603</v>
      </c>
    </row>
    <row r="2715" spans="1:17" x14ac:dyDescent="0.25">
      <c r="A2715">
        <v>12625611</v>
      </c>
      <c r="B2715">
        <v>57</v>
      </c>
      <c r="D2715" t="s">
        <v>78</v>
      </c>
      <c r="E2715" t="s">
        <v>804</v>
      </c>
      <c r="F2715" t="s">
        <v>80</v>
      </c>
      <c r="G2715" t="s">
        <v>81</v>
      </c>
      <c r="H2715">
        <v>6.1459999999999998E-4</v>
      </c>
      <c r="I2715" t="s">
        <v>1080</v>
      </c>
      <c r="J2715">
        <v>6.1459999999999998E-4</v>
      </c>
      <c r="K2715" t="s">
        <v>1081</v>
      </c>
      <c r="L2715" t="s">
        <v>1082</v>
      </c>
      <c r="M2715" t="s">
        <v>1083</v>
      </c>
      <c r="N2715">
        <v>0.25</v>
      </c>
      <c r="O2715" t="str">
        <f>B2715 &amp; E2715 &amp; D2715</f>
        <v>57McCabe No 1 HWH1</v>
      </c>
      <c r="P2715">
        <v>1.67010869565217E-6</v>
      </c>
      <c r="Q2715">
        <v>10300603</v>
      </c>
    </row>
    <row r="2716" spans="1:17" x14ac:dyDescent="0.25">
      <c r="A2716">
        <v>12625611</v>
      </c>
      <c r="B2716">
        <v>57</v>
      </c>
      <c r="D2716" t="s">
        <v>78</v>
      </c>
      <c r="E2716" t="s">
        <v>804</v>
      </c>
      <c r="F2716" t="s">
        <v>1158</v>
      </c>
      <c r="G2716" t="s">
        <v>1159</v>
      </c>
      <c r="H2716">
        <v>3.3800000000000002E-5</v>
      </c>
      <c r="I2716" t="s">
        <v>1080</v>
      </c>
      <c r="J2716">
        <v>3.3800000000000002E-5</v>
      </c>
      <c r="K2716" t="s">
        <v>1160</v>
      </c>
      <c r="L2716" t="s">
        <v>1082</v>
      </c>
      <c r="M2716" t="s">
        <v>1083</v>
      </c>
      <c r="N2716">
        <v>0.25</v>
      </c>
      <c r="O2716" t="str">
        <f>B2716 &amp; E2716 &amp; D2716</f>
        <v>57McCabe No 1 HWH1</v>
      </c>
      <c r="P2716">
        <v>9.1847826086956502E-8</v>
      </c>
      <c r="Q2716">
        <v>10300603</v>
      </c>
    </row>
    <row r="2717" spans="1:17" x14ac:dyDescent="0.25">
      <c r="A2717">
        <v>12625611</v>
      </c>
      <c r="B2717">
        <v>57</v>
      </c>
      <c r="D2717" t="s">
        <v>78</v>
      </c>
      <c r="E2717" t="s">
        <v>1637</v>
      </c>
      <c r="F2717" t="s">
        <v>1158</v>
      </c>
      <c r="G2717" t="s">
        <v>1159</v>
      </c>
      <c r="H2717">
        <v>0.04</v>
      </c>
      <c r="I2717" t="s">
        <v>1082</v>
      </c>
      <c r="J2717">
        <v>2.0000000000000002E-5</v>
      </c>
      <c r="K2717" t="s">
        <v>1086</v>
      </c>
      <c r="L2717" t="s">
        <v>1086</v>
      </c>
      <c r="M2717" t="s">
        <v>1086</v>
      </c>
      <c r="N2717">
        <v>0.25</v>
      </c>
      <c r="O2717" t="str">
        <f>B2717 &amp; E2717 &amp; D2717</f>
        <v>57McDowell AST1</v>
      </c>
      <c r="P2717">
        <v>5.4347826086956497E-8</v>
      </c>
      <c r="Q2717">
        <v>39090003</v>
      </c>
    </row>
    <row r="2718" spans="1:17" x14ac:dyDescent="0.25">
      <c r="A2718">
        <v>12625611</v>
      </c>
      <c r="B2718">
        <v>57</v>
      </c>
      <c r="D2718" t="s">
        <v>83</v>
      </c>
      <c r="E2718" t="s">
        <v>1637</v>
      </c>
      <c r="F2718" t="s">
        <v>1158</v>
      </c>
      <c r="G2718" t="s">
        <v>1159</v>
      </c>
      <c r="H2718">
        <v>0</v>
      </c>
      <c r="I2718" t="s">
        <v>1082</v>
      </c>
      <c r="J2718">
        <v>0</v>
      </c>
      <c r="K2718" t="s">
        <v>1086</v>
      </c>
      <c r="L2718" t="s">
        <v>1086</v>
      </c>
      <c r="M2718" t="s">
        <v>1086</v>
      </c>
      <c r="N2718">
        <v>0.25</v>
      </c>
      <c r="O2718" t="str">
        <f>B2718 &amp; E2718 &amp; D2718</f>
        <v>57McDowell AST2</v>
      </c>
      <c r="P2718">
        <v>0</v>
      </c>
      <c r="Q2718">
        <v>39090004</v>
      </c>
    </row>
    <row r="2719" spans="1:17" x14ac:dyDescent="0.25">
      <c r="A2719">
        <v>12625611</v>
      </c>
      <c r="B2719">
        <v>57</v>
      </c>
      <c r="D2719" t="s">
        <v>78</v>
      </c>
      <c r="E2719" t="s">
        <v>805</v>
      </c>
      <c r="F2719" t="s">
        <v>1155</v>
      </c>
      <c r="G2719" t="s">
        <v>1156</v>
      </c>
      <c r="H2719">
        <v>1.7849999999999999E-3</v>
      </c>
      <c r="I2719" t="s">
        <v>1080</v>
      </c>
      <c r="J2719">
        <v>1.7849999999999999E-3</v>
      </c>
      <c r="K2719" t="s">
        <v>1086</v>
      </c>
      <c r="L2719" t="s">
        <v>1086</v>
      </c>
      <c r="M2719" t="s">
        <v>1086</v>
      </c>
      <c r="N2719">
        <v>0.25</v>
      </c>
      <c r="O2719" t="str">
        <f>B2719 &amp; E2719 &amp; D2719</f>
        <v>57McDowell Gen1</v>
      </c>
      <c r="P2719">
        <v>4.85054347826087E-6</v>
      </c>
      <c r="Q2719">
        <v>20300101</v>
      </c>
    </row>
    <row r="2720" spans="1:17" x14ac:dyDescent="0.25">
      <c r="A2720">
        <v>12625611</v>
      </c>
      <c r="B2720">
        <v>57</v>
      </c>
      <c r="D2720" t="s">
        <v>78</v>
      </c>
      <c r="E2720" t="s">
        <v>805</v>
      </c>
      <c r="F2720" t="s">
        <v>80</v>
      </c>
      <c r="G2720" t="s">
        <v>81</v>
      </c>
      <c r="H2720">
        <v>2.085E-2</v>
      </c>
      <c r="I2720" t="s">
        <v>1080</v>
      </c>
      <c r="J2720">
        <v>2.085E-2</v>
      </c>
      <c r="K2720" t="s">
        <v>1086</v>
      </c>
      <c r="L2720" t="s">
        <v>1086</v>
      </c>
      <c r="M2720" t="s">
        <v>1086</v>
      </c>
      <c r="N2720">
        <v>0.25</v>
      </c>
      <c r="O2720" t="str">
        <f>B2720 &amp; E2720 &amp; D2720</f>
        <v>57McDowell Gen1</v>
      </c>
      <c r="P2720">
        <v>5.6657608695652201E-5</v>
      </c>
      <c r="Q2720">
        <v>20300101</v>
      </c>
    </row>
    <row r="2721" spans="1:17" x14ac:dyDescent="0.25">
      <c r="A2721">
        <v>12625611</v>
      </c>
      <c r="B2721">
        <v>57</v>
      </c>
      <c r="D2721" t="s">
        <v>78</v>
      </c>
      <c r="E2721" t="s">
        <v>805</v>
      </c>
      <c r="F2721" t="s">
        <v>1158</v>
      </c>
      <c r="G2721" t="s">
        <v>1159</v>
      </c>
      <c r="H2721">
        <v>2.9700000000000001E-4</v>
      </c>
      <c r="I2721" t="s">
        <v>1080</v>
      </c>
      <c r="J2721">
        <v>2.9700000000000001E-4</v>
      </c>
      <c r="K2721" t="s">
        <v>1086</v>
      </c>
      <c r="L2721" t="s">
        <v>1086</v>
      </c>
      <c r="M2721" t="s">
        <v>1086</v>
      </c>
      <c r="N2721">
        <v>0.25</v>
      </c>
      <c r="O2721" t="str">
        <f>B2721 &amp; E2721 &amp; D2721</f>
        <v>57McDowell Gen1</v>
      </c>
      <c r="P2721">
        <v>8.0706521739130402E-7</v>
      </c>
      <c r="Q2721">
        <v>20300101</v>
      </c>
    </row>
    <row r="2722" spans="1:17" x14ac:dyDescent="0.25">
      <c r="A2722">
        <v>12625611</v>
      </c>
      <c r="B2722">
        <v>57</v>
      </c>
      <c r="D2722" t="s">
        <v>78</v>
      </c>
      <c r="E2722" t="s">
        <v>1638</v>
      </c>
      <c r="F2722" t="s">
        <v>1158</v>
      </c>
      <c r="G2722" t="s">
        <v>1159</v>
      </c>
      <c r="H2722">
        <v>0.08</v>
      </c>
      <c r="I2722" t="s">
        <v>1082</v>
      </c>
      <c r="J2722">
        <v>4.0000000000000003E-5</v>
      </c>
      <c r="K2722" t="s">
        <v>1086</v>
      </c>
      <c r="L2722" t="s">
        <v>1086</v>
      </c>
      <c r="M2722" t="s">
        <v>1086</v>
      </c>
      <c r="N2722">
        <v>0.25</v>
      </c>
      <c r="O2722" t="str">
        <f>B2722 &amp; E2722 &amp; D2722</f>
        <v>57McKinley AST1</v>
      </c>
      <c r="P2722">
        <v>1.0869565217391299E-7</v>
      </c>
      <c r="Q2722">
        <v>39090003</v>
      </c>
    </row>
    <row r="2723" spans="1:17" x14ac:dyDescent="0.25">
      <c r="A2723">
        <v>12625611</v>
      </c>
      <c r="B2723">
        <v>57</v>
      </c>
      <c r="D2723" t="s">
        <v>83</v>
      </c>
      <c r="E2723" t="s">
        <v>1638</v>
      </c>
      <c r="F2723" t="s">
        <v>1158</v>
      </c>
      <c r="G2723" t="s">
        <v>1159</v>
      </c>
      <c r="H2723">
        <v>0</v>
      </c>
      <c r="I2723" t="s">
        <v>1082</v>
      </c>
      <c r="J2723">
        <v>0</v>
      </c>
      <c r="K2723" t="s">
        <v>1086</v>
      </c>
      <c r="L2723" t="s">
        <v>1086</v>
      </c>
      <c r="M2723" t="s">
        <v>1086</v>
      </c>
      <c r="N2723">
        <v>0.25</v>
      </c>
      <c r="O2723" t="str">
        <f>B2723 &amp; E2723 &amp; D2723</f>
        <v>57McKinley AST2</v>
      </c>
      <c r="P2723">
        <v>0</v>
      </c>
      <c r="Q2723">
        <v>39090004</v>
      </c>
    </row>
    <row r="2724" spans="1:17" x14ac:dyDescent="0.25">
      <c r="A2724">
        <v>12625611</v>
      </c>
      <c r="B2724">
        <v>57</v>
      </c>
      <c r="D2724" t="s">
        <v>78</v>
      </c>
      <c r="E2724" t="s">
        <v>806</v>
      </c>
      <c r="F2724" t="s">
        <v>1155</v>
      </c>
      <c r="G2724" t="s">
        <v>1156</v>
      </c>
      <c r="H2724">
        <v>1.4787E-2</v>
      </c>
      <c r="I2724" t="s">
        <v>1080</v>
      </c>
      <c r="J2724">
        <v>1.4787E-2</v>
      </c>
      <c r="K2724" t="s">
        <v>1086</v>
      </c>
      <c r="L2724" t="s">
        <v>1086</v>
      </c>
      <c r="M2724" t="s">
        <v>1086</v>
      </c>
      <c r="N2724">
        <v>0.25</v>
      </c>
      <c r="O2724" t="str">
        <f>B2724 &amp; E2724 &amp; D2724</f>
        <v>57McKinley Gen1</v>
      </c>
      <c r="P2724">
        <v>4.0182065217391298E-5</v>
      </c>
      <c r="Q2724">
        <v>20300101</v>
      </c>
    </row>
    <row r="2725" spans="1:17" x14ac:dyDescent="0.25">
      <c r="A2725">
        <v>12625611</v>
      </c>
      <c r="B2725">
        <v>57</v>
      </c>
      <c r="D2725" t="s">
        <v>78</v>
      </c>
      <c r="E2725" t="s">
        <v>806</v>
      </c>
      <c r="F2725" t="s">
        <v>80</v>
      </c>
      <c r="G2725" t="s">
        <v>81</v>
      </c>
      <c r="H2725">
        <v>8.0420000000000005E-2</v>
      </c>
      <c r="I2725" t="s">
        <v>1080</v>
      </c>
      <c r="J2725">
        <v>8.0420000000000005E-2</v>
      </c>
      <c r="K2725" t="s">
        <v>1639</v>
      </c>
      <c r="L2725" t="s">
        <v>1082</v>
      </c>
      <c r="M2725" t="s">
        <v>1087</v>
      </c>
      <c r="N2725">
        <v>0.25</v>
      </c>
      <c r="O2725" t="str">
        <f>B2725 &amp; E2725 &amp; D2725</f>
        <v>57McKinley Gen1</v>
      </c>
      <c r="P2725">
        <v>2.18532608695652E-4</v>
      </c>
      <c r="Q2725">
        <v>20300101</v>
      </c>
    </row>
    <row r="2726" spans="1:17" x14ac:dyDescent="0.25">
      <c r="A2726">
        <v>12625611</v>
      </c>
      <c r="B2726">
        <v>57</v>
      </c>
      <c r="D2726" t="s">
        <v>78</v>
      </c>
      <c r="E2726" t="s">
        <v>806</v>
      </c>
      <c r="F2726" t="s">
        <v>1158</v>
      </c>
      <c r="G2726" t="s">
        <v>1159</v>
      </c>
      <c r="H2726">
        <v>6.4079999999999996E-3</v>
      </c>
      <c r="I2726" t="s">
        <v>1080</v>
      </c>
      <c r="J2726">
        <v>6.4079999999999996E-3</v>
      </c>
      <c r="K2726" t="s">
        <v>1628</v>
      </c>
      <c r="L2726" t="s">
        <v>1082</v>
      </c>
      <c r="M2726" t="s">
        <v>1087</v>
      </c>
      <c r="N2726">
        <v>0.25</v>
      </c>
      <c r="O2726" t="str">
        <f>B2726 &amp; E2726 &amp; D2726</f>
        <v>57McKinley Gen1</v>
      </c>
      <c r="P2726">
        <v>1.7413043478260899E-5</v>
      </c>
      <c r="Q2726">
        <v>20300101</v>
      </c>
    </row>
    <row r="2727" spans="1:17" x14ac:dyDescent="0.25">
      <c r="A2727">
        <v>12625611</v>
      </c>
      <c r="B2727">
        <v>57</v>
      </c>
      <c r="D2727" t="s">
        <v>78</v>
      </c>
      <c r="E2727" t="s">
        <v>807</v>
      </c>
      <c r="F2727" t="s">
        <v>1155</v>
      </c>
      <c r="G2727" t="s">
        <v>1156</v>
      </c>
      <c r="H2727">
        <v>0.11412899999999999</v>
      </c>
      <c r="I2727" t="s">
        <v>1080</v>
      </c>
      <c r="J2727">
        <v>0.11412899999999999</v>
      </c>
      <c r="K2727" t="s">
        <v>1157</v>
      </c>
      <c r="L2727" t="s">
        <v>1082</v>
      </c>
      <c r="M2727" t="s">
        <v>1083</v>
      </c>
      <c r="N2727">
        <v>0.25</v>
      </c>
      <c r="O2727" t="str">
        <f>B2727 &amp; E2727 &amp; D2727</f>
        <v>57Nebraska 11</v>
      </c>
      <c r="P2727">
        <v>3.1013315217391299E-4</v>
      </c>
      <c r="Q2727">
        <v>10300603</v>
      </c>
    </row>
    <row r="2728" spans="1:17" x14ac:dyDescent="0.25">
      <c r="A2728">
        <v>12625611</v>
      </c>
      <c r="B2728">
        <v>57</v>
      </c>
      <c r="D2728" t="s">
        <v>78</v>
      </c>
      <c r="E2728" t="s">
        <v>807</v>
      </c>
      <c r="F2728" t="s">
        <v>80</v>
      </c>
      <c r="G2728" t="s">
        <v>81</v>
      </c>
      <c r="H2728">
        <v>0.13586799999999999</v>
      </c>
      <c r="I2728" t="s">
        <v>1080</v>
      </c>
      <c r="J2728">
        <v>0.13586799999999999</v>
      </c>
      <c r="K2728" t="s">
        <v>1081</v>
      </c>
      <c r="L2728" t="s">
        <v>1082</v>
      </c>
      <c r="M2728" t="s">
        <v>1083</v>
      </c>
      <c r="N2728">
        <v>0.25</v>
      </c>
      <c r="O2728" t="str">
        <f>B2728 &amp; E2728 &amp; D2728</f>
        <v>57Nebraska 11</v>
      </c>
      <c r="P2728">
        <v>3.6920652173913E-4</v>
      </c>
      <c r="Q2728">
        <v>10300603</v>
      </c>
    </row>
    <row r="2729" spans="1:17" x14ac:dyDescent="0.25">
      <c r="A2729">
        <v>12625611</v>
      </c>
      <c r="B2729">
        <v>57</v>
      </c>
      <c r="D2729" t="s">
        <v>78</v>
      </c>
      <c r="E2729" t="s">
        <v>807</v>
      </c>
      <c r="F2729" t="s">
        <v>1158</v>
      </c>
      <c r="G2729" t="s">
        <v>1159</v>
      </c>
      <c r="H2729">
        <v>7.4727999999999999E-3</v>
      </c>
      <c r="I2729" t="s">
        <v>1080</v>
      </c>
      <c r="J2729">
        <v>7.4727999999999999E-3</v>
      </c>
      <c r="K2729" t="s">
        <v>1160</v>
      </c>
      <c r="L2729" t="s">
        <v>1082</v>
      </c>
      <c r="M2729" t="s">
        <v>1083</v>
      </c>
      <c r="N2729">
        <v>0.25</v>
      </c>
      <c r="O2729" t="str">
        <f>B2729 &amp; E2729 &amp; D2729</f>
        <v>57Nebraska 11</v>
      </c>
      <c r="P2729">
        <v>2.03065217391304E-5</v>
      </c>
      <c r="Q2729">
        <v>10300603</v>
      </c>
    </row>
    <row r="2730" spans="1:17" x14ac:dyDescent="0.25">
      <c r="A2730">
        <v>12625611</v>
      </c>
      <c r="B2730">
        <v>57</v>
      </c>
      <c r="D2730" t="s">
        <v>78</v>
      </c>
      <c r="E2730" t="s">
        <v>808</v>
      </c>
      <c r="F2730" t="s">
        <v>1155</v>
      </c>
      <c r="G2730" t="s">
        <v>1156</v>
      </c>
      <c r="H2730">
        <v>0.11412899999999999</v>
      </c>
      <c r="I2730" t="s">
        <v>1080</v>
      </c>
      <c r="J2730">
        <v>0.11412899999999999</v>
      </c>
      <c r="K2730" t="s">
        <v>1157</v>
      </c>
      <c r="L2730" t="s">
        <v>1082</v>
      </c>
      <c r="M2730" t="s">
        <v>1083</v>
      </c>
      <c r="N2730">
        <v>0.25</v>
      </c>
      <c r="O2730" t="str">
        <f>B2730 &amp; E2730 &amp; D2730</f>
        <v>57Nebraska 21</v>
      </c>
      <c r="P2730">
        <v>3.1013315217391299E-4</v>
      </c>
      <c r="Q2730">
        <v>10300603</v>
      </c>
    </row>
    <row r="2731" spans="1:17" x14ac:dyDescent="0.25">
      <c r="A2731">
        <v>12625611</v>
      </c>
      <c r="B2731">
        <v>57</v>
      </c>
      <c r="D2731" t="s">
        <v>78</v>
      </c>
      <c r="E2731" t="s">
        <v>808</v>
      </c>
      <c r="F2731" t="s">
        <v>80</v>
      </c>
      <c r="G2731" t="s">
        <v>81</v>
      </c>
      <c r="H2731">
        <v>0.13586799999999999</v>
      </c>
      <c r="I2731" t="s">
        <v>1080</v>
      </c>
      <c r="J2731">
        <v>0.13586799999999999</v>
      </c>
      <c r="K2731" t="s">
        <v>1081</v>
      </c>
      <c r="L2731" t="s">
        <v>1082</v>
      </c>
      <c r="M2731" t="s">
        <v>1083</v>
      </c>
      <c r="N2731">
        <v>0.25</v>
      </c>
      <c r="O2731" t="str">
        <f>B2731 &amp; E2731 &amp; D2731</f>
        <v>57Nebraska 21</v>
      </c>
      <c r="P2731">
        <v>3.6920652173913E-4</v>
      </c>
      <c r="Q2731">
        <v>10300603</v>
      </c>
    </row>
    <row r="2732" spans="1:17" x14ac:dyDescent="0.25">
      <c r="A2732">
        <v>12625611</v>
      </c>
      <c r="B2732">
        <v>57</v>
      </c>
      <c r="D2732" t="s">
        <v>78</v>
      </c>
      <c r="E2732" t="s">
        <v>808</v>
      </c>
      <c r="F2732" t="s">
        <v>1158</v>
      </c>
      <c r="G2732" t="s">
        <v>1159</v>
      </c>
      <c r="H2732">
        <v>7.4727999999999999E-3</v>
      </c>
      <c r="I2732" t="s">
        <v>1080</v>
      </c>
      <c r="J2732">
        <v>7.4727999999999999E-3</v>
      </c>
      <c r="K2732" t="s">
        <v>1160</v>
      </c>
      <c r="L2732" t="s">
        <v>1082</v>
      </c>
      <c r="M2732" t="s">
        <v>1083</v>
      </c>
      <c r="N2732">
        <v>0.25</v>
      </c>
      <c r="O2732" t="str">
        <f>B2732 &amp; E2732 &amp; D2732</f>
        <v>57Nebraska 21</v>
      </c>
      <c r="P2732">
        <v>2.03065217391304E-5</v>
      </c>
      <c r="Q2732">
        <v>10300603</v>
      </c>
    </row>
    <row r="2733" spans="1:17" x14ac:dyDescent="0.25">
      <c r="A2733">
        <v>12625611</v>
      </c>
      <c r="B2733">
        <v>57</v>
      </c>
      <c r="D2733" t="s">
        <v>78</v>
      </c>
      <c r="E2733" t="s">
        <v>1640</v>
      </c>
      <c r="F2733" t="s">
        <v>1158</v>
      </c>
      <c r="G2733" t="s">
        <v>1159</v>
      </c>
      <c r="H2733">
        <v>0.05</v>
      </c>
      <c r="I2733" t="s">
        <v>1082</v>
      </c>
      <c r="J2733">
        <v>2.5000000000000001E-5</v>
      </c>
      <c r="K2733" t="s">
        <v>1086</v>
      </c>
      <c r="L2733" t="s">
        <v>1086</v>
      </c>
      <c r="M2733" t="s">
        <v>1086</v>
      </c>
      <c r="N2733">
        <v>0.25</v>
      </c>
      <c r="O2733" t="str">
        <f>B2733 &amp; E2733 &amp; D2733</f>
        <v>57Nebraska AST1</v>
      </c>
      <c r="P2733">
        <v>6.7934782608695699E-8</v>
      </c>
      <c r="Q2733">
        <v>39090003</v>
      </c>
    </row>
    <row r="2734" spans="1:17" x14ac:dyDescent="0.25">
      <c r="A2734">
        <v>12625611</v>
      </c>
      <c r="B2734">
        <v>57</v>
      </c>
      <c r="D2734" t="s">
        <v>83</v>
      </c>
      <c r="E2734" t="s">
        <v>1640</v>
      </c>
      <c r="F2734" t="s">
        <v>1158</v>
      </c>
      <c r="G2734" t="s">
        <v>1159</v>
      </c>
      <c r="H2734">
        <v>0</v>
      </c>
      <c r="I2734" t="s">
        <v>1082</v>
      </c>
      <c r="J2734">
        <v>0</v>
      </c>
      <c r="K2734" t="s">
        <v>1086</v>
      </c>
      <c r="L2734" t="s">
        <v>1086</v>
      </c>
      <c r="M2734" t="s">
        <v>1086</v>
      </c>
      <c r="N2734">
        <v>0.25</v>
      </c>
      <c r="O2734" t="str">
        <f>B2734 &amp; E2734 &amp; D2734</f>
        <v>57Nebraska AST2</v>
      </c>
      <c r="P2734">
        <v>0</v>
      </c>
      <c r="Q2734">
        <v>39090004</v>
      </c>
    </row>
    <row r="2735" spans="1:17" x14ac:dyDescent="0.25">
      <c r="A2735">
        <v>12625611</v>
      </c>
      <c r="B2735">
        <v>57</v>
      </c>
      <c r="D2735" t="s">
        <v>78</v>
      </c>
      <c r="E2735" t="s">
        <v>809</v>
      </c>
      <c r="F2735" t="s">
        <v>1155</v>
      </c>
      <c r="G2735" t="s">
        <v>1156</v>
      </c>
      <c r="H2735">
        <v>4.3610000000000003E-3</v>
      </c>
      <c r="I2735" t="s">
        <v>1080</v>
      </c>
      <c r="J2735">
        <v>4.3610000000000003E-3</v>
      </c>
      <c r="K2735" t="s">
        <v>1360</v>
      </c>
      <c r="L2735" t="s">
        <v>1082</v>
      </c>
      <c r="M2735" t="s">
        <v>1087</v>
      </c>
      <c r="N2735">
        <v>0.25</v>
      </c>
      <c r="O2735" t="str">
        <f>B2735 &amp; E2735 &amp; D2735</f>
        <v>57Nebraska Gen1</v>
      </c>
      <c r="P2735">
        <v>1.18505434782609E-5</v>
      </c>
      <c r="Q2735">
        <v>20300101</v>
      </c>
    </row>
    <row r="2736" spans="1:17" x14ac:dyDescent="0.25">
      <c r="A2736">
        <v>12625611</v>
      </c>
      <c r="B2736">
        <v>57</v>
      </c>
      <c r="D2736" t="s">
        <v>78</v>
      </c>
      <c r="E2736" t="s">
        <v>809</v>
      </c>
      <c r="F2736" t="s">
        <v>80</v>
      </c>
      <c r="G2736" t="s">
        <v>81</v>
      </c>
      <c r="H2736">
        <v>2.0240000000000001E-2</v>
      </c>
      <c r="I2736" t="s">
        <v>1080</v>
      </c>
      <c r="J2736">
        <v>2.0240000000000001E-2</v>
      </c>
      <c r="K2736" t="s">
        <v>1358</v>
      </c>
      <c r="L2736" t="s">
        <v>1082</v>
      </c>
      <c r="M2736" t="s">
        <v>1087</v>
      </c>
      <c r="N2736">
        <v>0.25</v>
      </c>
      <c r="O2736" t="str">
        <f>B2736 &amp; E2736 &amp; D2736</f>
        <v>57Nebraska Gen1</v>
      </c>
      <c r="P2736">
        <v>5.5000000000000002E-5</v>
      </c>
      <c r="Q2736">
        <v>20300101</v>
      </c>
    </row>
    <row r="2737" spans="1:17" x14ac:dyDescent="0.25">
      <c r="A2737">
        <v>12625611</v>
      </c>
      <c r="B2737">
        <v>57</v>
      </c>
      <c r="D2737" t="s">
        <v>78</v>
      </c>
      <c r="E2737" t="s">
        <v>809</v>
      </c>
      <c r="F2737" t="s">
        <v>1158</v>
      </c>
      <c r="G2737" t="s">
        <v>1159</v>
      </c>
      <c r="H2737">
        <v>1.6119999999999999E-3</v>
      </c>
      <c r="I2737" t="s">
        <v>1080</v>
      </c>
      <c r="J2737">
        <v>1.6119999999999999E-3</v>
      </c>
      <c r="K2737" t="s">
        <v>1628</v>
      </c>
      <c r="L2737" t="s">
        <v>1082</v>
      </c>
      <c r="M2737" t="s">
        <v>1087</v>
      </c>
      <c r="N2737">
        <v>0.25</v>
      </c>
      <c r="O2737" t="str">
        <f>B2737 &amp; E2737 &amp; D2737</f>
        <v>57Nebraska Gen1</v>
      </c>
      <c r="P2737">
        <v>4.3804347826086997E-6</v>
      </c>
      <c r="Q2737">
        <v>20300101</v>
      </c>
    </row>
    <row r="2738" spans="1:17" x14ac:dyDescent="0.25">
      <c r="A2738">
        <v>12625611</v>
      </c>
      <c r="B2738">
        <v>57</v>
      </c>
      <c r="D2738" t="s">
        <v>78</v>
      </c>
      <c r="E2738" t="s">
        <v>810</v>
      </c>
      <c r="F2738" t="s">
        <v>1155</v>
      </c>
      <c r="G2738" t="s">
        <v>1156</v>
      </c>
      <c r="H2738">
        <v>4.3065999999999998E-3</v>
      </c>
      <c r="I2738" t="s">
        <v>1080</v>
      </c>
      <c r="J2738">
        <v>4.3065999999999998E-3</v>
      </c>
      <c r="K2738" t="s">
        <v>1157</v>
      </c>
      <c r="L2738" t="s">
        <v>1082</v>
      </c>
      <c r="M2738" t="s">
        <v>1083</v>
      </c>
      <c r="N2738">
        <v>0.25</v>
      </c>
      <c r="O2738" t="str">
        <f>B2738 &amp; E2738 &amp; D2738</f>
        <v>57Nebraska No.1 HWH1</v>
      </c>
      <c r="P2738">
        <v>1.1702717391304301E-5</v>
      </c>
      <c r="Q2738">
        <v>10300603</v>
      </c>
    </row>
    <row r="2739" spans="1:17" x14ac:dyDescent="0.25">
      <c r="A2739">
        <v>12625611</v>
      </c>
      <c r="B2739">
        <v>57</v>
      </c>
      <c r="D2739" t="s">
        <v>78</v>
      </c>
      <c r="E2739" t="s">
        <v>810</v>
      </c>
      <c r="F2739" t="s">
        <v>80</v>
      </c>
      <c r="G2739" t="s">
        <v>81</v>
      </c>
      <c r="H2739">
        <v>5.1267999999999999E-3</v>
      </c>
      <c r="I2739" t="s">
        <v>1080</v>
      </c>
      <c r="J2739">
        <v>5.1267999999999999E-3</v>
      </c>
      <c r="K2739" t="s">
        <v>1081</v>
      </c>
      <c r="L2739" t="s">
        <v>1082</v>
      </c>
      <c r="M2739" t="s">
        <v>1083</v>
      </c>
      <c r="N2739">
        <v>0.25</v>
      </c>
      <c r="O2739" t="str">
        <f>B2739 &amp; E2739 &amp; D2739</f>
        <v>57Nebraska No.1 HWH1</v>
      </c>
      <c r="P2739">
        <v>1.39315217391304E-5</v>
      </c>
      <c r="Q2739">
        <v>10300603</v>
      </c>
    </row>
    <row r="2740" spans="1:17" x14ac:dyDescent="0.25">
      <c r="A2740">
        <v>12625611</v>
      </c>
      <c r="B2740">
        <v>57</v>
      </c>
      <c r="D2740" t="s">
        <v>78</v>
      </c>
      <c r="E2740" t="s">
        <v>810</v>
      </c>
      <c r="F2740" t="s">
        <v>1158</v>
      </c>
      <c r="G2740" t="s">
        <v>1159</v>
      </c>
      <c r="H2740">
        <v>2.8200000000000002E-4</v>
      </c>
      <c r="I2740" t="s">
        <v>1080</v>
      </c>
      <c r="J2740">
        <v>2.8200000000000002E-4</v>
      </c>
      <c r="K2740" t="s">
        <v>1160</v>
      </c>
      <c r="L2740" t="s">
        <v>1082</v>
      </c>
      <c r="M2740" t="s">
        <v>1083</v>
      </c>
      <c r="N2740">
        <v>0.25</v>
      </c>
      <c r="O2740" t="str">
        <f>B2740 &amp; E2740 &amp; D2740</f>
        <v>57Nebraska No.1 HWH1</v>
      </c>
      <c r="P2740">
        <v>7.6630434782608695E-7</v>
      </c>
      <c r="Q2740">
        <v>10300603</v>
      </c>
    </row>
    <row r="2741" spans="1:17" x14ac:dyDescent="0.25">
      <c r="A2741">
        <v>12625611</v>
      </c>
      <c r="B2741">
        <v>57</v>
      </c>
      <c r="D2741" t="s">
        <v>78</v>
      </c>
      <c r="E2741" t="s">
        <v>1641</v>
      </c>
      <c r="F2741" t="s">
        <v>1158</v>
      </c>
      <c r="G2741" t="s">
        <v>1159</v>
      </c>
      <c r="H2741">
        <v>0.34599999999999997</v>
      </c>
      <c r="I2741" t="s">
        <v>1080</v>
      </c>
      <c r="J2741">
        <v>0.34599999999999997</v>
      </c>
      <c r="K2741" t="s">
        <v>1086</v>
      </c>
      <c r="L2741" t="s">
        <v>1086</v>
      </c>
      <c r="M2741" t="s">
        <v>1086</v>
      </c>
      <c r="N2741">
        <v>0.25</v>
      </c>
      <c r="O2741" t="str">
        <f>B2741 &amp; E2741 &amp; D2741</f>
        <v>57Photo Processing1</v>
      </c>
      <c r="P2741">
        <v>9.40217391304348E-4</v>
      </c>
      <c r="Q2741">
        <v>40799999</v>
      </c>
    </row>
    <row r="2742" spans="1:17" x14ac:dyDescent="0.25">
      <c r="A2742">
        <v>12625611</v>
      </c>
      <c r="B2742">
        <v>57</v>
      </c>
      <c r="D2742" t="s">
        <v>78</v>
      </c>
      <c r="E2742" t="s">
        <v>811</v>
      </c>
      <c r="F2742" t="s">
        <v>1155</v>
      </c>
      <c r="G2742" t="s">
        <v>1156</v>
      </c>
      <c r="H2742">
        <v>3.0199E-2</v>
      </c>
      <c r="I2742" t="s">
        <v>1080</v>
      </c>
      <c r="J2742">
        <v>3.0199E-2</v>
      </c>
      <c r="K2742" t="s">
        <v>1157</v>
      </c>
      <c r="L2742" t="s">
        <v>1082</v>
      </c>
      <c r="M2742" t="s">
        <v>1083</v>
      </c>
      <c r="N2742">
        <v>0.25</v>
      </c>
      <c r="O2742" t="str">
        <f>B2742 &amp; E2742 &amp; D2742</f>
        <v>57President Office1</v>
      </c>
      <c r="P2742">
        <v>8.2062499999999996E-5</v>
      </c>
      <c r="Q2742">
        <v>10300603</v>
      </c>
    </row>
    <row r="2743" spans="1:17" x14ac:dyDescent="0.25">
      <c r="A2743">
        <v>12625611</v>
      </c>
      <c r="B2743">
        <v>57</v>
      </c>
      <c r="D2743" t="s">
        <v>78</v>
      </c>
      <c r="E2743" t="s">
        <v>811</v>
      </c>
      <c r="F2743" t="s">
        <v>80</v>
      </c>
      <c r="G2743" t="s">
        <v>81</v>
      </c>
      <c r="H2743">
        <v>3.5951200000000003E-2</v>
      </c>
      <c r="I2743" t="s">
        <v>1080</v>
      </c>
      <c r="J2743">
        <v>3.5951200000000003E-2</v>
      </c>
      <c r="K2743" t="s">
        <v>1081</v>
      </c>
      <c r="L2743" t="s">
        <v>1082</v>
      </c>
      <c r="M2743" t="s">
        <v>1083</v>
      </c>
      <c r="N2743">
        <v>0.25</v>
      </c>
      <c r="O2743" t="str">
        <f>B2743 &amp; E2743 &amp; D2743</f>
        <v>57President Office1</v>
      </c>
      <c r="P2743">
        <v>9.7693478260869602E-5</v>
      </c>
      <c r="Q2743">
        <v>10300603</v>
      </c>
    </row>
    <row r="2744" spans="1:17" x14ac:dyDescent="0.25">
      <c r="A2744">
        <v>12625611</v>
      </c>
      <c r="B2744">
        <v>57</v>
      </c>
      <c r="D2744" t="s">
        <v>78</v>
      </c>
      <c r="E2744" t="s">
        <v>811</v>
      </c>
      <c r="F2744" t="s">
        <v>1158</v>
      </c>
      <c r="G2744" t="s">
        <v>1159</v>
      </c>
      <c r="H2744">
        <v>1.9773E-3</v>
      </c>
      <c r="I2744" t="s">
        <v>1080</v>
      </c>
      <c r="J2744">
        <v>1.9773E-3</v>
      </c>
      <c r="K2744" t="s">
        <v>1160</v>
      </c>
      <c r="L2744" t="s">
        <v>1082</v>
      </c>
      <c r="M2744" t="s">
        <v>1083</v>
      </c>
      <c r="N2744">
        <v>0.25</v>
      </c>
      <c r="O2744" t="str">
        <f>B2744 &amp; E2744 &amp; D2744</f>
        <v>57President Office1</v>
      </c>
      <c r="P2744">
        <v>5.3730978260869596E-6</v>
      </c>
      <c r="Q2744">
        <v>10300603</v>
      </c>
    </row>
    <row r="2745" spans="1:17" x14ac:dyDescent="0.25">
      <c r="A2745">
        <v>12625611</v>
      </c>
      <c r="B2745">
        <v>57</v>
      </c>
      <c r="D2745" t="s">
        <v>78</v>
      </c>
      <c r="E2745" t="s">
        <v>1642</v>
      </c>
      <c r="F2745" t="s">
        <v>1158</v>
      </c>
      <c r="G2745" t="s">
        <v>1159</v>
      </c>
      <c r="H2745">
        <v>0.08</v>
      </c>
      <c r="I2745" t="s">
        <v>1082</v>
      </c>
      <c r="J2745">
        <v>4.0000000000000003E-5</v>
      </c>
      <c r="K2745" t="s">
        <v>1086</v>
      </c>
      <c r="L2745" t="s">
        <v>1086</v>
      </c>
      <c r="M2745" t="s">
        <v>1086</v>
      </c>
      <c r="N2745">
        <v>0.25</v>
      </c>
      <c r="O2745" t="str">
        <f>B2745 &amp; E2745 &amp; D2745</f>
        <v>57Sports Center AST1</v>
      </c>
      <c r="P2745">
        <v>1.0869565217391299E-7</v>
      </c>
      <c r="Q2745">
        <v>39090003</v>
      </c>
    </row>
    <row r="2746" spans="1:17" x14ac:dyDescent="0.25">
      <c r="A2746">
        <v>12625611</v>
      </c>
      <c r="B2746">
        <v>57</v>
      </c>
      <c r="D2746" t="s">
        <v>83</v>
      </c>
      <c r="E2746" t="s">
        <v>1642</v>
      </c>
      <c r="F2746" t="s">
        <v>1158</v>
      </c>
      <c r="G2746" t="s">
        <v>1159</v>
      </c>
      <c r="H2746">
        <v>0</v>
      </c>
      <c r="I2746" t="s">
        <v>1082</v>
      </c>
      <c r="J2746">
        <v>0</v>
      </c>
      <c r="K2746" t="s">
        <v>1086</v>
      </c>
      <c r="L2746" t="s">
        <v>1086</v>
      </c>
      <c r="M2746" t="s">
        <v>1086</v>
      </c>
      <c r="N2746">
        <v>0.25</v>
      </c>
      <c r="O2746" t="str">
        <f>B2746 &amp; E2746 &amp; D2746</f>
        <v>57Sports Center AST2</v>
      </c>
      <c r="P2746">
        <v>0</v>
      </c>
      <c r="Q2746">
        <v>39090004</v>
      </c>
    </row>
    <row r="2747" spans="1:17" x14ac:dyDescent="0.25">
      <c r="A2747">
        <v>12625611</v>
      </c>
      <c r="B2747">
        <v>57</v>
      </c>
      <c r="D2747" t="s">
        <v>78</v>
      </c>
      <c r="E2747" t="s">
        <v>812</v>
      </c>
      <c r="F2747" t="s">
        <v>1155</v>
      </c>
      <c r="G2747" t="s">
        <v>1156</v>
      </c>
      <c r="H2747">
        <v>2.4208E-2</v>
      </c>
      <c r="I2747" t="s">
        <v>1080</v>
      </c>
      <c r="J2747">
        <v>2.4208E-2</v>
      </c>
      <c r="K2747" t="s">
        <v>1360</v>
      </c>
      <c r="L2747" t="s">
        <v>1082</v>
      </c>
      <c r="M2747" t="s">
        <v>1087</v>
      </c>
      <c r="N2747">
        <v>0.25</v>
      </c>
      <c r="O2747" t="str">
        <f>B2747 &amp; E2747 &amp; D2747</f>
        <v>57Sports Center Gen1</v>
      </c>
      <c r="P2747">
        <v>6.5782608695652206E-5</v>
      </c>
      <c r="Q2747">
        <v>20300101</v>
      </c>
    </row>
    <row r="2748" spans="1:17" x14ac:dyDescent="0.25">
      <c r="A2748">
        <v>12625611</v>
      </c>
      <c r="B2748">
        <v>57</v>
      </c>
      <c r="D2748" t="s">
        <v>78</v>
      </c>
      <c r="E2748" t="s">
        <v>812</v>
      </c>
      <c r="F2748" t="s">
        <v>80</v>
      </c>
      <c r="G2748" t="s">
        <v>81</v>
      </c>
      <c r="H2748">
        <v>0.11234</v>
      </c>
      <c r="I2748" t="s">
        <v>1080</v>
      </c>
      <c r="J2748">
        <v>0.11234</v>
      </c>
      <c r="K2748" t="s">
        <v>1358</v>
      </c>
      <c r="L2748" t="s">
        <v>1082</v>
      </c>
      <c r="M2748" t="s">
        <v>1087</v>
      </c>
      <c r="N2748">
        <v>0.25</v>
      </c>
      <c r="O2748" t="str">
        <f>B2748 &amp; E2748 &amp; D2748</f>
        <v>57Sports Center Gen1</v>
      </c>
      <c r="P2748">
        <v>3.05271739130435E-4</v>
      </c>
      <c r="Q2748">
        <v>20300101</v>
      </c>
    </row>
    <row r="2749" spans="1:17" x14ac:dyDescent="0.25">
      <c r="A2749">
        <v>12625611</v>
      </c>
      <c r="B2749">
        <v>57</v>
      </c>
      <c r="D2749" t="s">
        <v>78</v>
      </c>
      <c r="E2749" t="s">
        <v>812</v>
      </c>
      <c r="F2749" t="s">
        <v>1158</v>
      </c>
      <c r="G2749" t="s">
        <v>1159</v>
      </c>
      <c r="H2749">
        <v>8.9510000000000006E-3</v>
      </c>
      <c r="I2749" t="s">
        <v>1080</v>
      </c>
      <c r="J2749">
        <v>8.9510000000000006E-3</v>
      </c>
      <c r="K2749" t="s">
        <v>1611</v>
      </c>
      <c r="L2749" t="s">
        <v>1082</v>
      </c>
      <c r="M2749" t="s">
        <v>1087</v>
      </c>
      <c r="N2749">
        <v>0.25</v>
      </c>
      <c r="O2749" t="str">
        <f>B2749 &amp; E2749 &amp; D2749</f>
        <v>57Sports Center Gen1</v>
      </c>
      <c r="P2749">
        <v>2.4323369565217402E-5</v>
      </c>
      <c r="Q2749">
        <v>20300101</v>
      </c>
    </row>
    <row r="2750" spans="1:17" x14ac:dyDescent="0.25">
      <c r="A2750">
        <v>12625611</v>
      </c>
      <c r="B2750">
        <v>57</v>
      </c>
      <c r="D2750" t="s">
        <v>78</v>
      </c>
      <c r="E2750" t="s">
        <v>1643</v>
      </c>
      <c r="F2750" t="s">
        <v>1158</v>
      </c>
      <c r="G2750" t="s">
        <v>1159</v>
      </c>
      <c r="H2750">
        <v>0.15</v>
      </c>
      <c r="I2750" t="s">
        <v>1082</v>
      </c>
      <c r="J2750">
        <v>7.4999999999999993E-5</v>
      </c>
      <c r="K2750" t="s">
        <v>1086</v>
      </c>
      <c r="L2750" t="s">
        <v>1086</v>
      </c>
      <c r="M2750" t="s">
        <v>1086</v>
      </c>
      <c r="N2750">
        <v>0.25</v>
      </c>
      <c r="O2750" t="str">
        <f>B2750 &amp; E2750 &amp; D2750</f>
        <v>57Spring Valley AST1</v>
      </c>
      <c r="P2750">
        <v>2.0380434782608699E-7</v>
      </c>
      <c r="Q2750">
        <v>39090003</v>
      </c>
    </row>
    <row r="2751" spans="1:17" x14ac:dyDescent="0.25">
      <c r="A2751">
        <v>12625611</v>
      </c>
      <c r="B2751">
        <v>57</v>
      </c>
      <c r="D2751" t="s">
        <v>83</v>
      </c>
      <c r="E2751" t="s">
        <v>1643</v>
      </c>
      <c r="F2751" t="s">
        <v>1158</v>
      </c>
      <c r="G2751" t="s">
        <v>1159</v>
      </c>
      <c r="H2751">
        <v>0</v>
      </c>
      <c r="I2751" t="s">
        <v>1082</v>
      </c>
      <c r="J2751">
        <v>0</v>
      </c>
      <c r="K2751" t="s">
        <v>1086</v>
      </c>
      <c r="L2751" t="s">
        <v>1086</v>
      </c>
      <c r="M2751" t="s">
        <v>1086</v>
      </c>
      <c r="N2751">
        <v>0.25</v>
      </c>
      <c r="O2751" t="str">
        <f>B2751 &amp; E2751 &amp; D2751</f>
        <v>57Spring Valley AST2</v>
      </c>
      <c r="P2751">
        <v>0</v>
      </c>
      <c r="Q2751">
        <v>39090004</v>
      </c>
    </row>
    <row r="2752" spans="1:17" x14ac:dyDescent="0.25">
      <c r="A2752">
        <v>12625611</v>
      </c>
      <c r="B2752">
        <v>57</v>
      </c>
      <c r="D2752" t="s">
        <v>78</v>
      </c>
      <c r="E2752" t="s">
        <v>813</v>
      </c>
      <c r="F2752" t="s">
        <v>1155</v>
      </c>
      <c r="G2752" t="s">
        <v>1156</v>
      </c>
      <c r="H2752">
        <v>1.9E-3</v>
      </c>
      <c r="I2752" t="s">
        <v>1080</v>
      </c>
      <c r="J2752">
        <v>1.9E-3</v>
      </c>
      <c r="K2752" t="s">
        <v>1086</v>
      </c>
      <c r="L2752" t="s">
        <v>1086</v>
      </c>
      <c r="M2752" t="s">
        <v>1086</v>
      </c>
      <c r="N2752">
        <v>0.25</v>
      </c>
      <c r="O2752" t="str">
        <f>B2752 &amp; E2752 &amp; D2752</f>
        <v>57Spring Valley Gen1</v>
      </c>
      <c r="P2752">
        <v>5.16304347826087E-6</v>
      </c>
      <c r="Q2752">
        <v>20300101</v>
      </c>
    </row>
    <row r="2753" spans="1:17" x14ac:dyDescent="0.25">
      <c r="A2753">
        <v>12625611</v>
      </c>
      <c r="B2753">
        <v>57</v>
      </c>
      <c r="D2753" t="s">
        <v>78</v>
      </c>
      <c r="E2753" t="s">
        <v>813</v>
      </c>
      <c r="F2753" t="s">
        <v>80</v>
      </c>
      <c r="G2753" t="s">
        <v>81</v>
      </c>
      <c r="H2753">
        <v>1.83E-2</v>
      </c>
      <c r="I2753" t="s">
        <v>1080</v>
      </c>
      <c r="J2753">
        <v>1.83E-2</v>
      </c>
      <c r="K2753" t="s">
        <v>1086</v>
      </c>
      <c r="L2753" t="s">
        <v>1086</v>
      </c>
      <c r="M2753" t="s">
        <v>1086</v>
      </c>
      <c r="N2753">
        <v>0.25</v>
      </c>
      <c r="O2753" t="str">
        <f>B2753 &amp; E2753 &amp; D2753</f>
        <v>57Spring Valley Gen1</v>
      </c>
      <c r="P2753">
        <v>4.9728260869565203E-5</v>
      </c>
      <c r="Q2753">
        <v>20300101</v>
      </c>
    </row>
    <row r="2754" spans="1:17" x14ac:dyDescent="0.25">
      <c r="A2754">
        <v>12625611</v>
      </c>
      <c r="B2754">
        <v>57</v>
      </c>
      <c r="D2754" t="s">
        <v>78</v>
      </c>
      <c r="E2754" t="s">
        <v>813</v>
      </c>
      <c r="F2754" t="s">
        <v>1158</v>
      </c>
      <c r="G2754" t="s">
        <v>1159</v>
      </c>
      <c r="H2754">
        <v>5.0000000000000001E-4</v>
      </c>
      <c r="I2754" t="s">
        <v>1080</v>
      </c>
      <c r="J2754">
        <v>5.0000000000000001E-4</v>
      </c>
      <c r="K2754" t="s">
        <v>1086</v>
      </c>
      <c r="L2754" t="s">
        <v>1086</v>
      </c>
      <c r="M2754" t="s">
        <v>1086</v>
      </c>
      <c r="N2754">
        <v>0.25</v>
      </c>
      <c r="O2754" t="str">
        <f>B2754 &amp; E2754 &amp; D2754</f>
        <v>57Spring Valley Gen1</v>
      </c>
      <c r="P2754">
        <v>1.35869565217391E-6</v>
      </c>
      <c r="Q2754">
        <v>20300101</v>
      </c>
    </row>
    <row r="2755" spans="1:17" x14ac:dyDescent="0.25">
      <c r="A2755">
        <v>12625611</v>
      </c>
      <c r="B2755">
        <v>57</v>
      </c>
      <c r="D2755" t="s">
        <v>78</v>
      </c>
      <c r="E2755" t="s">
        <v>1644</v>
      </c>
      <c r="F2755" t="s">
        <v>1158</v>
      </c>
      <c r="G2755" t="s">
        <v>1159</v>
      </c>
      <c r="H2755">
        <v>0.15</v>
      </c>
      <c r="I2755" t="s">
        <v>1082</v>
      </c>
      <c r="J2755">
        <v>7.4999999999999993E-5</v>
      </c>
      <c r="K2755" t="s">
        <v>1086</v>
      </c>
      <c r="L2755" t="s">
        <v>1086</v>
      </c>
      <c r="M2755" t="s">
        <v>1086</v>
      </c>
      <c r="N2755">
        <v>0.25</v>
      </c>
      <c r="O2755" t="str">
        <f>B2755 &amp; E2755 &amp; D2755</f>
        <v>57Transmitter AST1</v>
      </c>
      <c r="P2755">
        <v>2.0380434782608699E-7</v>
      </c>
      <c r="Q2755">
        <v>39090003</v>
      </c>
    </row>
    <row r="2756" spans="1:17" x14ac:dyDescent="0.25">
      <c r="A2756">
        <v>12625611</v>
      </c>
      <c r="B2756">
        <v>57</v>
      </c>
      <c r="D2756" t="s">
        <v>83</v>
      </c>
      <c r="E2756" t="s">
        <v>1644</v>
      </c>
      <c r="F2756" t="s">
        <v>1158</v>
      </c>
      <c r="G2756" t="s">
        <v>1159</v>
      </c>
      <c r="H2756">
        <v>0</v>
      </c>
      <c r="I2756" t="s">
        <v>1082</v>
      </c>
      <c r="J2756">
        <v>0</v>
      </c>
      <c r="K2756" t="s">
        <v>1086</v>
      </c>
      <c r="L2756" t="s">
        <v>1086</v>
      </c>
      <c r="M2756" t="s">
        <v>1086</v>
      </c>
      <c r="N2756">
        <v>0.25</v>
      </c>
      <c r="O2756" t="str">
        <f>B2756 &amp; E2756 &amp; D2756</f>
        <v>57Transmitter AST2</v>
      </c>
      <c r="P2756">
        <v>0</v>
      </c>
      <c r="Q2756">
        <v>39090004</v>
      </c>
    </row>
    <row r="2757" spans="1:17" x14ac:dyDescent="0.25">
      <c r="A2757">
        <v>12625611</v>
      </c>
      <c r="B2757">
        <v>57</v>
      </c>
      <c r="D2757" t="s">
        <v>78</v>
      </c>
      <c r="E2757" t="s">
        <v>1645</v>
      </c>
      <c r="F2757" t="s">
        <v>1158</v>
      </c>
      <c r="G2757" t="s">
        <v>1159</v>
      </c>
      <c r="H2757">
        <v>0</v>
      </c>
      <c r="I2757" t="s">
        <v>1082</v>
      </c>
      <c r="J2757">
        <v>0</v>
      </c>
      <c r="K2757" t="s">
        <v>1086</v>
      </c>
      <c r="L2757" t="s">
        <v>1086</v>
      </c>
      <c r="M2757" t="s">
        <v>1086</v>
      </c>
      <c r="N2757">
        <v>0.25</v>
      </c>
      <c r="O2757" t="str">
        <f>B2757 &amp; E2757 &amp; D2757</f>
        <v>57Ward Circle AST1</v>
      </c>
      <c r="P2757">
        <v>0</v>
      </c>
      <c r="Q2757">
        <v>39090003</v>
      </c>
    </row>
    <row r="2758" spans="1:17" x14ac:dyDescent="0.25">
      <c r="A2758">
        <v>12625611</v>
      </c>
      <c r="B2758">
        <v>57</v>
      </c>
      <c r="D2758" t="s">
        <v>83</v>
      </c>
      <c r="E2758" t="s">
        <v>1645</v>
      </c>
      <c r="F2758" t="s">
        <v>1158</v>
      </c>
      <c r="G2758" t="s">
        <v>1159</v>
      </c>
      <c r="H2758">
        <v>0</v>
      </c>
      <c r="I2758" t="s">
        <v>1082</v>
      </c>
      <c r="J2758">
        <v>0</v>
      </c>
      <c r="K2758" t="s">
        <v>1086</v>
      </c>
      <c r="L2758" t="s">
        <v>1086</v>
      </c>
      <c r="M2758" t="s">
        <v>1086</v>
      </c>
      <c r="N2758">
        <v>0.25</v>
      </c>
      <c r="O2758" t="str">
        <f>B2758 &amp; E2758 &amp; D2758</f>
        <v>57Ward Circle AST2</v>
      </c>
      <c r="P2758">
        <v>0</v>
      </c>
      <c r="Q2758">
        <v>39090004</v>
      </c>
    </row>
    <row r="2759" spans="1:17" x14ac:dyDescent="0.25">
      <c r="A2759">
        <v>12625611</v>
      </c>
      <c r="B2759">
        <v>57</v>
      </c>
      <c r="D2759" t="s">
        <v>78</v>
      </c>
      <c r="E2759" t="s">
        <v>814</v>
      </c>
      <c r="F2759" t="s">
        <v>1155</v>
      </c>
      <c r="G2759" t="s">
        <v>1156</v>
      </c>
      <c r="H2759">
        <v>2.0841999999999999E-2</v>
      </c>
      <c r="I2759" t="s">
        <v>1080</v>
      </c>
      <c r="J2759">
        <v>2.0841999999999999E-2</v>
      </c>
      <c r="K2759" t="s">
        <v>1360</v>
      </c>
      <c r="L2759" t="s">
        <v>1082</v>
      </c>
      <c r="M2759" t="s">
        <v>1087</v>
      </c>
      <c r="N2759">
        <v>0.25</v>
      </c>
      <c r="O2759" t="str">
        <f>B2759 &amp; E2759 &amp; D2759</f>
        <v>57Ward Circle Gen1</v>
      </c>
      <c r="P2759">
        <v>5.6635869565217401E-5</v>
      </c>
      <c r="Q2759">
        <v>20300101</v>
      </c>
    </row>
    <row r="2760" spans="1:17" x14ac:dyDescent="0.25">
      <c r="A2760">
        <v>12625611</v>
      </c>
      <c r="B2760">
        <v>57</v>
      </c>
      <c r="D2760" t="s">
        <v>78</v>
      </c>
      <c r="E2760" t="s">
        <v>814</v>
      </c>
      <c r="F2760" t="s">
        <v>80</v>
      </c>
      <c r="G2760" t="s">
        <v>81</v>
      </c>
      <c r="H2760">
        <v>9.672E-2</v>
      </c>
      <c r="I2760" t="s">
        <v>1080</v>
      </c>
      <c r="J2760">
        <v>9.672E-2</v>
      </c>
      <c r="K2760" t="s">
        <v>1358</v>
      </c>
      <c r="L2760" t="s">
        <v>1082</v>
      </c>
      <c r="M2760" t="s">
        <v>1087</v>
      </c>
      <c r="N2760">
        <v>0.25</v>
      </c>
      <c r="O2760" t="str">
        <f>B2760 &amp; E2760 &amp; D2760</f>
        <v>57Ward Circle Gen1</v>
      </c>
      <c r="P2760">
        <v>2.6282608695652197E-4</v>
      </c>
      <c r="Q2760">
        <v>20300101</v>
      </c>
    </row>
    <row r="2761" spans="1:17" x14ac:dyDescent="0.25">
      <c r="A2761">
        <v>12625611</v>
      </c>
      <c r="B2761">
        <v>57</v>
      </c>
      <c r="D2761" t="s">
        <v>78</v>
      </c>
      <c r="E2761" t="s">
        <v>814</v>
      </c>
      <c r="F2761" t="s">
        <v>1158</v>
      </c>
      <c r="G2761" t="s">
        <v>1159</v>
      </c>
      <c r="H2761">
        <v>7.7060000000000002E-3</v>
      </c>
      <c r="I2761" t="s">
        <v>1080</v>
      </c>
      <c r="J2761">
        <v>7.7060000000000002E-3</v>
      </c>
      <c r="K2761" t="s">
        <v>1628</v>
      </c>
      <c r="L2761" t="s">
        <v>1082</v>
      </c>
      <c r="M2761" t="s">
        <v>1087</v>
      </c>
      <c r="N2761">
        <v>0.25</v>
      </c>
      <c r="O2761" t="str">
        <f>B2761 &amp; E2761 &amp; D2761</f>
        <v>57Ward Circle Gen1</v>
      </c>
      <c r="P2761">
        <v>2.0940217391304302E-5</v>
      </c>
      <c r="Q2761">
        <v>20300101</v>
      </c>
    </row>
    <row r="2762" spans="1:17" x14ac:dyDescent="0.25">
      <c r="B2762">
        <v>91112</v>
      </c>
      <c r="D2762" t="s">
        <v>1646</v>
      </c>
      <c r="E2762" t="s">
        <v>1647</v>
      </c>
      <c r="F2762" t="s">
        <v>1158</v>
      </c>
      <c r="G2762" t="s">
        <v>1159</v>
      </c>
      <c r="H2762">
        <v>1.8E-5</v>
      </c>
      <c r="I2762" t="s">
        <v>1080</v>
      </c>
      <c r="J2762">
        <v>1.8E-5</v>
      </c>
      <c r="K2762" t="s">
        <v>1086</v>
      </c>
      <c r="L2762" t="s">
        <v>1086</v>
      </c>
      <c r="M2762" t="s">
        <v>1086</v>
      </c>
      <c r="N2762">
        <v>0.25</v>
      </c>
      <c r="O2762" t="str">
        <f>B2762 &amp; E2762 &amp; D2762</f>
        <v>91112AST-1aStanding - AST-1a</v>
      </c>
      <c r="P2762">
        <v>4.8913043478260901E-8</v>
      </c>
      <c r="Q2762">
        <v>39091003</v>
      </c>
    </row>
    <row r="2763" spans="1:17" x14ac:dyDescent="0.25">
      <c r="B2763">
        <v>91112</v>
      </c>
      <c r="D2763" t="s">
        <v>1648</v>
      </c>
      <c r="E2763" t="s">
        <v>1647</v>
      </c>
      <c r="F2763" t="s">
        <v>1158</v>
      </c>
      <c r="G2763" t="s">
        <v>1159</v>
      </c>
      <c r="H2763">
        <v>1.9999999999999999E-6</v>
      </c>
      <c r="I2763" t="s">
        <v>1080</v>
      </c>
      <c r="J2763">
        <v>1.9999999999999999E-6</v>
      </c>
      <c r="K2763" t="s">
        <v>1086</v>
      </c>
      <c r="L2763" t="s">
        <v>1086</v>
      </c>
      <c r="M2763" t="s">
        <v>1086</v>
      </c>
      <c r="N2763">
        <v>0.33</v>
      </c>
      <c r="O2763" t="str">
        <f>B2763 &amp; E2763 &amp; D2763</f>
        <v>91112AST-1aWorking - AST-1a</v>
      </c>
      <c r="P2763">
        <v>7.1739130434782597E-9</v>
      </c>
      <c r="Q2763">
        <v>39090004</v>
      </c>
    </row>
    <row r="2764" spans="1:17" x14ac:dyDescent="0.25">
      <c r="B2764">
        <v>91112</v>
      </c>
      <c r="D2764" t="s">
        <v>1649</v>
      </c>
      <c r="E2764" t="s">
        <v>1650</v>
      </c>
      <c r="F2764" t="s">
        <v>1158</v>
      </c>
      <c r="G2764" t="s">
        <v>1159</v>
      </c>
      <c r="H2764">
        <v>2.4000000000000001E-5</v>
      </c>
      <c r="I2764" t="s">
        <v>1080</v>
      </c>
      <c r="J2764">
        <v>2.4000000000000001E-5</v>
      </c>
      <c r="K2764" t="s">
        <v>1086</v>
      </c>
      <c r="L2764" t="s">
        <v>1086</v>
      </c>
      <c r="M2764" t="s">
        <v>1086</v>
      </c>
      <c r="N2764">
        <v>0.25</v>
      </c>
      <c r="O2764" t="str">
        <f>B2764 &amp; E2764 &amp; D2764</f>
        <v>91112AST-1bStanding - AST-1b</v>
      </c>
      <c r="P2764">
        <v>6.5217391304347802E-8</v>
      </c>
      <c r="Q2764">
        <v>39091003</v>
      </c>
    </row>
    <row r="2765" spans="1:17" x14ac:dyDescent="0.25">
      <c r="B2765">
        <v>91112</v>
      </c>
      <c r="D2765" t="s">
        <v>1651</v>
      </c>
      <c r="E2765" t="s">
        <v>1650</v>
      </c>
      <c r="F2765" t="s">
        <v>1158</v>
      </c>
      <c r="G2765" t="s">
        <v>1159</v>
      </c>
      <c r="H2765">
        <v>1.9999999999999999E-6</v>
      </c>
      <c r="I2765" t="s">
        <v>1080</v>
      </c>
      <c r="J2765">
        <v>1.9999999999999999E-6</v>
      </c>
      <c r="K2765" t="s">
        <v>1086</v>
      </c>
      <c r="L2765" t="s">
        <v>1086</v>
      </c>
      <c r="M2765" t="s">
        <v>1086</v>
      </c>
      <c r="N2765">
        <v>0.33</v>
      </c>
      <c r="O2765" t="str">
        <f>B2765 &amp; E2765 &amp; D2765</f>
        <v>91112AST-1bWorking - AST-1b</v>
      </c>
      <c r="P2765">
        <v>7.1739130434782597E-9</v>
      </c>
      <c r="Q2765">
        <v>39090004</v>
      </c>
    </row>
    <row r="2766" spans="1:17" x14ac:dyDescent="0.25">
      <c r="B2766">
        <v>91112</v>
      </c>
      <c r="D2766" t="s">
        <v>1652</v>
      </c>
      <c r="E2766" t="s">
        <v>1653</v>
      </c>
      <c r="F2766" t="s">
        <v>1158</v>
      </c>
      <c r="G2766" t="s">
        <v>1159</v>
      </c>
      <c r="H2766">
        <v>1.8E-5</v>
      </c>
      <c r="I2766" t="s">
        <v>1080</v>
      </c>
      <c r="J2766">
        <v>1.8E-5</v>
      </c>
      <c r="K2766" t="s">
        <v>1086</v>
      </c>
      <c r="L2766" t="s">
        <v>1086</v>
      </c>
      <c r="M2766" t="s">
        <v>1086</v>
      </c>
      <c r="N2766">
        <v>0.25</v>
      </c>
      <c r="O2766" t="str">
        <f>B2766 &amp; E2766 &amp; D2766</f>
        <v>91112AST-2aStanding - AST-2a</v>
      </c>
      <c r="P2766">
        <v>4.8913043478260901E-8</v>
      </c>
      <c r="Q2766">
        <v>39091003</v>
      </c>
    </row>
    <row r="2767" spans="1:17" x14ac:dyDescent="0.25">
      <c r="B2767">
        <v>91112</v>
      </c>
      <c r="D2767" t="s">
        <v>1654</v>
      </c>
      <c r="E2767" t="s">
        <v>1653</v>
      </c>
      <c r="F2767" t="s">
        <v>1158</v>
      </c>
      <c r="G2767" t="s">
        <v>1159</v>
      </c>
      <c r="H2767">
        <v>6.9999999999999999E-6</v>
      </c>
      <c r="I2767" t="s">
        <v>1080</v>
      </c>
      <c r="J2767">
        <v>6.9999999999999999E-6</v>
      </c>
      <c r="K2767" t="s">
        <v>1086</v>
      </c>
      <c r="L2767" t="s">
        <v>1086</v>
      </c>
      <c r="M2767" t="s">
        <v>1086</v>
      </c>
      <c r="N2767">
        <v>0.1</v>
      </c>
      <c r="O2767" t="str">
        <f>B2767 &amp; E2767 &amp; D2767</f>
        <v>91112AST-2aWorking - AST-2a</v>
      </c>
      <c r="P2767">
        <v>7.6086956521739103E-9</v>
      </c>
      <c r="Q2767">
        <v>39090004</v>
      </c>
    </row>
    <row r="2768" spans="1:17" x14ac:dyDescent="0.25">
      <c r="B2768">
        <v>91112</v>
      </c>
      <c r="D2768" t="s">
        <v>1655</v>
      </c>
      <c r="E2768" t="s">
        <v>1656</v>
      </c>
      <c r="F2768" t="s">
        <v>1158</v>
      </c>
      <c r="G2768" t="s">
        <v>1159</v>
      </c>
      <c r="H2768">
        <v>2.4000000000000001E-5</v>
      </c>
      <c r="I2768" t="s">
        <v>1080</v>
      </c>
      <c r="J2768">
        <v>2.4000000000000001E-5</v>
      </c>
      <c r="K2768" t="s">
        <v>1086</v>
      </c>
      <c r="L2768" t="s">
        <v>1086</v>
      </c>
      <c r="M2768" t="s">
        <v>1086</v>
      </c>
      <c r="N2768">
        <v>0.25</v>
      </c>
      <c r="O2768" t="str">
        <f>B2768 &amp; E2768 &amp; D2768</f>
        <v>91112AST-2bStanding - AST-2b</v>
      </c>
      <c r="P2768">
        <v>6.5217391304347802E-8</v>
      </c>
      <c r="Q2768">
        <v>39091003</v>
      </c>
    </row>
    <row r="2769" spans="2:17" x14ac:dyDescent="0.25">
      <c r="B2769">
        <v>91112</v>
      </c>
      <c r="D2769" t="s">
        <v>1657</v>
      </c>
      <c r="E2769" t="s">
        <v>1656</v>
      </c>
      <c r="F2769" t="s">
        <v>1158</v>
      </c>
      <c r="G2769" t="s">
        <v>1159</v>
      </c>
      <c r="H2769">
        <v>7.9999999999999996E-6</v>
      </c>
      <c r="I2769" t="s">
        <v>1080</v>
      </c>
      <c r="J2769">
        <v>7.9999999999999996E-6</v>
      </c>
      <c r="K2769" t="s">
        <v>1086</v>
      </c>
      <c r="L2769" t="s">
        <v>1086</v>
      </c>
      <c r="M2769" t="s">
        <v>1086</v>
      </c>
      <c r="N2769">
        <v>0.1</v>
      </c>
      <c r="O2769" t="str">
        <f>B2769 &amp; E2769 &amp; D2769</f>
        <v>91112AST-2bWorking - AST-2b</v>
      </c>
      <c r="P2769">
        <v>8.6956521739130401E-9</v>
      </c>
      <c r="Q2769">
        <v>39090004</v>
      </c>
    </row>
    <row r="2770" spans="2:17" x14ac:dyDescent="0.25">
      <c r="B2770">
        <v>91112</v>
      </c>
      <c r="D2770" t="s">
        <v>1658</v>
      </c>
      <c r="E2770" t="s">
        <v>1659</v>
      </c>
      <c r="F2770" t="s">
        <v>1158</v>
      </c>
      <c r="G2770" t="s">
        <v>1159</v>
      </c>
      <c r="H2770">
        <v>3.4999999999999997E-5</v>
      </c>
      <c r="I2770" t="s">
        <v>1080</v>
      </c>
      <c r="J2770">
        <v>3.4999999999999997E-5</v>
      </c>
      <c r="K2770" t="s">
        <v>1086</v>
      </c>
      <c r="L2770" t="s">
        <v>1086</v>
      </c>
      <c r="M2770" t="s">
        <v>1086</v>
      </c>
      <c r="N2770">
        <v>0.25</v>
      </c>
      <c r="O2770" t="str">
        <f>B2770 &amp; E2770 &amp; D2770</f>
        <v>91112AST-3Standing - AST-3</v>
      </c>
      <c r="P2770">
        <v>9.5108695652173905E-8</v>
      </c>
      <c r="Q2770">
        <v>39091003</v>
      </c>
    </row>
    <row r="2771" spans="2:17" x14ac:dyDescent="0.25">
      <c r="B2771">
        <v>91112</v>
      </c>
      <c r="D2771" t="s">
        <v>1660</v>
      </c>
      <c r="E2771" t="s">
        <v>1659</v>
      </c>
      <c r="F2771" t="s">
        <v>1158</v>
      </c>
      <c r="G2771" t="s">
        <v>1159</v>
      </c>
      <c r="H2771">
        <v>9.9999999999999995E-7</v>
      </c>
      <c r="I2771" t="s">
        <v>1080</v>
      </c>
      <c r="J2771">
        <v>9.9999999999999995E-7</v>
      </c>
      <c r="K2771" t="s">
        <v>1086</v>
      </c>
      <c r="L2771" t="s">
        <v>1086</v>
      </c>
      <c r="M2771" t="s">
        <v>1086</v>
      </c>
      <c r="N2771">
        <v>0.3</v>
      </c>
      <c r="O2771" t="str">
        <f>B2771 &amp; E2771 &amp; D2771</f>
        <v>91112AST-3Working - AST-3</v>
      </c>
      <c r="P2771">
        <v>3.2608695652173898E-9</v>
      </c>
      <c r="Q2771">
        <v>39090004</v>
      </c>
    </row>
    <row r="2772" spans="2:17" x14ac:dyDescent="0.25">
      <c r="B2772">
        <v>91112</v>
      </c>
      <c r="D2772" t="s">
        <v>1064</v>
      </c>
      <c r="E2772" t="s">
        <v>1065</v>
      </c>
      <c r="F2772" t="s">
        <v>80</v>
      </c>
      <c r="G2772" t="s">
        <v>81</v>
      </c>
      <c r="H2772">
        <v>7.2539999999999993E-2</v>
      </c>
      <c r="I2772" t="s">
        <v>1080</v>
      </c>
      <c r="J2772">
        <v>7.2539999999999993E-2</v>
      </c>
      <c r="K2772" t="s">
        <v>1169</v>
      </c>
      <c r="L2772" t="s">
        <v>1082</v>
      </c>
      <c r="M2772" t="s">
        <v>1085</v>
      </c>
      <c r="N2772">
        <v>0.33</v>
      </c>
      <c r="O2772" t="str">
        <f>B2772 &amp; E2772 &amp; D2772</f>
        <v>91112EG-1 (Plaza Tower E)Diesel EG-1</v>
      </c>
      <c r="P2772">
        <v>2.6019782608695599E-4</v>
      </c>
      <c r="Q2772">
        <v>20100102</v>
      </c>
    </row>
    <row r="2773" spans="2:17" x14ac:dyDescent="0.25">
      <c r="B2773">
        <v>91112</v>
      </c>
      <c r="D2773" t="s">
        <v>1064</v>
      </c>
      <c r="E2773" t="s">
        <v>1065</v>
      </c>
      <c r="F2773" t="s">
        <v>1155</v>
      </c>
      <c r="G2773" t="s">
        <v>1156</v>
      </c>
      <c r="H2773">
        <v>1.5631200000000001E-2</v>
      </c>
      <c r="I2773" t="s">
        <v>1080</v>
      </c>
      <c r="J2773">
        <v>1.5631200000000001E-2</v>
      </c>
      <c r="K2773" t="s">
        <v>1168</v>
      </c>
      <c r="L2773" t="s">
        <v>1082</v>
      </c>
      <c r="M2773" t="s">
        <v>1085</v>
      </c>
      <c r="N2773">
        <v>0.33</v>
      </c>
      <c r="O2773" t="str">
        <f>B2773 &amp; E2773 &amp; D2773</f>
        <v>91112EG-1 (Plaza Tower E)Diesel EG-1</v>
      </c>
      <c r="P2773">
        <v>5.6068434782608698E-5</v>
      </c>
      <c r="Q2773">
        <v>20100102</v>
      </c>
    </row>
    <row r="2774" spans="2:17" x14ac:dyDescent="0.25">
      <c r="B2774">
        <v>91112</v>
      </c>
      <c r="D2774" t="s">
        <v>1064</v>
      </c>
      <c r="E2774" t="s">
        <v>1065</v>
      </c>
      <c r="F2774" t="s">
        <v>1158</v>
      </c>
      <c r="G2774" t="s">
        <v>1159</v>
      </c>
      <c r="H2774">
        <v>5.8734E-3</v>
      </c>
      <c r="I2774" t="s">
        <v>1080</v>
      </c>
      <c r="J2774">
        <v>5.8734E-3</v>
      </c>
      <c r="K2774" t="s">
        <v>1227</v>
      </c>
      <c r="L2774" t="s">
        <v>1082</v>
      </c>
      <c r="M2774" t="s">
        <v>1085</v>
      </c>
      <c r="N2774">
        <v>0.33</v>
      </c>
      <c r="O2774" t="str">
        <f>B2774 &amp; E2774 &amp; D2774</f>
        <v>91112EG-1 (Plaza Tower E)Diesel EG-1</v>
      </c>
      <c r="P2774">
        <v>2.1067630434782601E-5</v>
      </c>
      <c r="Q2774">
        <v>20100102</v>
      </c>
    </row>
    <row r="2775" spans="2:17" x14ac:dyDescent="0.25">
      <c r="B2775">
        <v>91112</v>
      </c>
      <c r="D2775" t="s">
        <v>1066</v>
      </c>
      <c r="E2775" t="s">
        <v>1067</v>
      </c>
      <c r="F2775" t="s">
        <v>1158</v>
      </c>
      <c r="G2775" t="s">
        <v>1159</v>
      </c>
      <c r="H2775">
        <v>1.8838899999999999E-2</v>
      </c>
      <c r="I2775" t="s">
        <v>1080</v>
      </c>
      <c r="J2775">
        <v>1.8838899999999999E-2</v>
      </c>
      <c r="K2775" t="s">
        <v>1227</v>
      </c>
      <c r="L2775" t="s">
        <v>1082</v>
      </c>
      <c r="M2775" t="s">
        <v>1085</v>
      </c>
      <c r="N2775">
        <v>0.1</v>
      </c>
      <c r="O2775" t="str">
        <f>B2775 &amp; E2775 &amp; D2775</f>
        <v>91112EG-2 (Plaza Tower W)Diesel EG-2</v>
      </c>
      <c r="P2775">
        <v>2.0477065217391299E-5</v>
      </c>
      <c r="Q2775">
        <v>20100102</v>
      </c>
    </row>
    <row r="2776" spans="2:17" x14ac:dyDescent="0.25">
      <c r="B2776">
        <v>91112</v>
      </c>
      <c r="D2776" t="s">
        <v>1066</v>
      </c>
      <c r="E2776" t="s">
        <v>1067</v>
      </c>
      <c r="F2776" t="s">
        <v>80</v>
      </c>
      <c r="G2776" t="s">
        <v>81</v>
      </c>
      <c r="H2776">
        <v>0.23267199999999999</v>
      </c>
      <c r="I2776" t="s">
        <v>1080</v>
      </c>
      <c r="J2776">
        <v>0.23267199999999999</v>
      </c>
      <c r="K2776" t="s">
        <v>1169</v>
      </c>
      <c r="L2776" t="s">
        <v>1082</v>
      </c>
      <c r="M2776" t="s">
        <v>1085</v>
      </c>
      <c r="N2776">
        <v>0.1</v>
      </c>
      <c r="O2776" t="str">
        <f>B2776 &amp; E2776 &amp; D2776</f>
        <v>91112EG-2 (Plaza Tower W)Diesel EG-2</v>
      </c>
      <c r="P2776">
        <v>2.5290434782608697E-4</v>
      </c>
      <c r="Q2776">
        <v>20100102</v>
      </c>
    </row>
    <row r="2777" spans="2:17" x14ac:dyDescent="0.25">
      <c r="B2777">
        <v>91112</v>
      </c>
      <c r="D2777" t="s">
        <v>1066</v>
      </c>
      <c r="E2777" t="s">
        <v>1067</v>
      </c>
      <c r="F2777" t="s">
        <v>1155</v>
      </c>
      <c r="G2777" t="s">
        <v>1156</v>
      </c>
      <c r="H2777">
        <v>5.0137099999999997E-2</v>
      </c>
      <c r="I2777" t="s">
        <v>1080</v>
      </c>
      <c r="J2777">
        <v>5.0137099999999997E-2</v>
      </c>
      <c r="K2777" t="s">
        <v>1168</v>
      </c>
      <c r="L2777" t="s">
        <v>1082</v>
      </c>
      <c r="M2777" t="s">
        <v>1085</v>
      </c>
      <c r="N2777">
        <v>0.1</v>
      </c>
      <c r="O2777" t="str">
        <f>B2777 &amp; E2777 &amp; D2777</f>
        <v>91112EG-2 (Plaza Tower W)Diesel EG-2</v>
      </c>
      <c r="P2777">
        <v>5.4496847826087E-5</v>
      </c>
      <c r="Q2777">
        <v>20100102</v>
      </c>
    </row>
    <row r="2778" spans="2:17" x14ac:dyDescent="0.25">
      <c r="B2778">
        <v>91112</v>
      </c>
      <c r="D2778" t="s">
        <v>1068</v>
      </c>
      <c r="E2778" t="s">
        <v>1069</v>
      </c>
      <c r="F2778" t="s">
        <v>1158</v>
      </c>
      <c r="G2778" t="s">
        <v>1159</v>
      </c>
      <c r="H2778">
        <v>3.3373000000000001E-3</v>
      </c>
      <c r="I2778" t="s">
        <v>1080</v>
      </c>
      <c r="J2778">
        <v>3.3373000000000001E-3</v>
      </c>
      <c r="K2778" t="s">
        <v>1227</v>
      </c>
      <c r="L2778" t="s">
        <v>1082</v>
      </c>
      <c r="M2778" t="s">
        <v>1085</v>
      </c>
      <c r="N2778">
        <v>0.3</v>
      </c>
      <c r="O2778" t="str">
        <f>B2778 &amp; E2778 &amp; D2778</f>
        <v>91112EG-3 (Cook Hall)Diesel EG-3</v>
      </c>
      <c r="P2778">
        <v>1.08825E-5</v>
      </c>
      <c r="Q2778">
        <v>20100102</v>
      </c>
    </row>
    <row r="2779" spans="2:17" x14ac:dyDescent="0.25">
      <c r="B2779">
        <v>91112</v>
      </c>
      <c r="D2779" t="s">
        <v>1068</v>
      </c>
      <c r="E2779" t="s">
        <v>1069</v>
      </c>
      <c r="F2779" t="s">
        <v>80</v>
      </c>
      <c r="G2779" t="s">
        <v>81</v>
      </c>
      <c r="H2779">
        <v>4.12176E-2</v>
      </c>
      <c r="I2779" t="s">
        <v>1080</v>
      </c>
      <c r="J2779">
        <v>4.12176E-2</v>
      </c>
      <c r="K2779" t="s">
        <v>1169</v>
      </c>
      <c r="L2779" t="s">
        <v>1082</v>
      </c>
      <c r="M2779" t="s">
        <v>1085</v>
      </c>
      <c r="N2779">
        <v>0.3</v>
      </c>
      <c r="O2779" t="str">
        <f>B2779 &amp; E2779 &amp; D2779</f>
        <v>91112EG-3 (Cook Hall)Diesel EG-3</v>
      </c>
      <c r="P2779">
        <v>1.34405217391304E-4</v>
      </c>
      <c r="Q2779">
        <v>20100102</v>
      </c>
    </row>
    <row r="2780" spans="2:17" x14ac:dyDescent="0.25">
      <c r="B2780">
        <v>91112</v>
      </c>
      <c r="D2780" t="s">
        <v>1068</v>
      </c>
      <c r="E2780" t="s">
        <v>1069</v>
      </c>
      <c r="F2780" t="s">
        <v>1155</v>
      </c>
      <c r="G2780" t="s">
        <v>1156</v>
      </c>
      <c r="H2780">
        <v>8.8817299999999991E-3</v>
      </c>
      <c r="I2780" t="s">
        <v>1080</v>
      </c>
      <c r="J2780">
        <v>8.8817299999999991E-3</v>
      </c>
      <c r="K2780" t="s">
        <v>1168</v>
      </c>
      <c r="L2780" t="s">
        <v>1082</v>
      </c>
      <c r="M2780" t="s">
        <v>1085</v>
      </c>
      <c r="N2780">
        <v>0.3</v>
      </c>
      <c r="O2780" t="str">
        <f>B2780 &amp; E2780 &amp; D2780</f>
        <v>91112EG-3 (Cook Hall)Diesel EG-3</v>
      </c>
      <c r="P2780">
        <v>2.89621630434783E-5</v>
      </c>
      <c r="Q2780">
        <v>20100102</v>
      </c>
    </row>
    <row r="2781" spans="2:17" x14ac:dyDescent="0.25">
      <c r="B2781">
        <v>91112</v>
      </c>
      <c r="D2781" t="s">
        <v>1070</v>
      </c>
      <c r="E2781" t="s">
        <v>1070</v>
      </c>
      <c r="F2781" t="s">
        <v>1158</v>
      </c>
      <c r="G2781" t="s">
        <v>1159</v>
      </c>
      <c r="H2781">
        <v>4.5539999999999997E-2</v>
      </c>
      <c r="I2781" t="s">
        <v>1080</v>
      </c>
      <c r="J2781">
        <v>4.5539999999999997E-2</v>
      </c>
      <c r="K2781" t="s">
        <v>1160</v>
      </c>
      <c r="L2781" t="s">
        <v>1082</v>
      </c>
      <c r="M2781" t="s">
        <v>1088</v>
      </c>
      <c r="N2781">
        <v>7.0000000000000007E-2</v>
      </c>
      <c r="O2781" t="str">
        <f>B2781 &amp; E2781 &amp; D2781</f>
        <v>91112Misc Units (Low NOX)Misc Units (Low NOX)</v>
      </c>
      <c r="P2781">
        <v>3.4650000000000002E-5</v>
      </c>
      <c r="Q2781">
        <v>10300603</v>
      </c>
    </row>
    <row r="2782" spans="2:17" x14ac:dyDescent="0.25">
      <c r="B2782">
        <v>91112</v>
      </c>
      <c r="D2782" t="s">
        <v>1070</v>
      </c>
      <c r="E2782" t="s">
        <v>1070</v>
      </c>
      <c r="F2782" t="s">
        <v>80</v>
      </c>
      <c r="G2782" t="s">
        <v>81</v>
      </c>
      <c r="H2782">
        <v>0.41399999999999998</v>
      </c>
      <c r="I2782" t="s">
        <v>1080</v>
      </c>
      <c r="J2782">
        <v>0.41399999999999998</v>
      </c>
      <c r="K2782" t="s">
        <v>1365</v>
      </c>
      <c r="L2782" t="s">
        <v>1082</v>
      </c>
      <c r="M2782" t="s">
        <v>1088</v>
      </c>
      <c r="N2782">
        <v>7.0000000000000007E-2</v>
      </c>
      <c r="O2782" t="str">
        <f>B2782 &amp; E2782 &amp; D2782</f>
        <v>91112Misc Units (Low NOX)Misc Units (Low NOX)</v>
      </c>
      <c r="P2782">
        <v>3.1500000000000001E-4</v>
      </c>
      <c r="Q2782">
        <v>10300603</v>
      </c>
    </row>
    <row r="2783" spans="2:17" x14ac:dyDescent="0.25">
      <c r="B2783">
        <v>91112</v>
      </c>
      <c r="D2783" t="s">
        <v>1070</v>
      </c>
      <c r="E2783" t="s">
        <v>1070</v>
      </c>
      <c r="F2783" t="s">
        <v>1155</v>
      </c>
      <c r="G2783" t="s">
        <v>1156</v>
      </c>
      <c r="H2783">
        <v>0.69552000000000003</v>
      </c>
      <c r="I2783" t="s">
        <v>1080</v>
      </c>
      <c r="J2783">
        <v>0.69552000000000003</v>
      </c>
      <c r="K2783" t="s">
        <v>1157</v>
      </c>
      <c r="L2783" t="s">
        <v>1082</v>
      </c>
      <c r="M2783" t="s">
        <v>1088</v>
      </c>
      <c r="N2783">
        <v>7.0000000000000007E-2</v>
      </c>
      <c r="O2783" t="str">
        <f>B2783 &amp; E2783 &amp; D2783</f>
        <v>91112Misc Units (Low NOX)Misc Units (Low NOX)</v>
      </c>
      <c r="P2783">
        <v>5.2919999999999996E-4</v>
      </c>
      <c r="Q2783">
        <v>10300603</v>
      </c>
    </row>
    <row r="2784" spans="2:17" x14ac:dyDescent="0.25">
      <c r="B2784">
        <v>91112</v>
      </c>
      <c r="D2784" t="s">
        <v>1071</v>
      </c>
      <c r="E2784" t="s">
        <v>1072</v>
      </c>
      <c r="F2784" t="s">
        <v>1158</v>
      </c>
      <c r="G2784" t="s">
        <v>1159</v>
      </c>
      <c r="H2784">
        <v>6.3250000000000003E-4</v>
      </c>
      <c r="I2784" t="s">
        <v>1080</v>
      </c>
      <c r="J2784">
        <v>6.3250000000000003E-4</v>
      </c>
      <c r="K2784" t="s">
        <v>1160</v>
      </c>
      <c r="L2784" t="s">
        <v>1082</v>
      </c>
      <c r="M2784" t="s">
        <v>1088</v>
      </c>
      <c r="N2784">
        <v>0.12</v>
      </c>
      <c r="O2784" t="str">
        <f>B2784 &amp; E2784 &amp; D2784</f>
        <v>91112MiscUnits(NotLowNOX)Misc Units(Not Low)</v>
      </c>
      <c r="P2784">
        <v>8.2500000000000004E-7</v>
      </c>
      <c r="Q2784">
        <v>10300603</v>
      </c>
    </row>
    <row r="2785" spans="1:17" x14ac:dyDescent="0.25">
      <c r="B2785">
        <v>91112</v>
      </c>
      <c r="D2785" t="s">
        <v>1071</v>
      </c>
      <c r="E2785" t="s">
        <v>1072</v>
      </c>
      <c r="F2785" t="s">
        <v>80</v>
      </c>
      <c r="G2785" t="s">
        <v>81</v>
      </c>
      <c r="H2785">
        <v>1.15E-2</v>
      </c>
      <c r="I2785" t="s">
        <v>1080</v>
      </c>
      <c r="J2785">
        <v>1.15E-2</v>
      </c>
      <c r="K2785" t="s">
        <v>1081</v>
      </c>
      <c r="L2785" t="s">
        <v>1082</v>
      </c>
      <c r="M2785" t="s">
        <v>1088</v>
      </c>
      <c r="N2785">
        <v>0.12</v>
      </c>
      <c r="O2785" t="str">
        <f>B2785 &amp; E2785 &amp; D2785</f>
        <v>91112MiscUnits(NotLowNOX)Misc Units(Not Low)</v>
      </c>
      <c r="P2785">
        <v>1.5E-5</v>
      </c>
      <c r="Q2785">
        <v>10300603</v>
      </c>
    </row>
    <row r="2786" spans="1:17" x14ac:dyDescent="0.25">
      <c r="B2786">
        <v>91112</v>
      </c>
      <c r="D2786" t="s">
        <v>1071</v>
      </c>
      <c r="E2786" t="s">
        <v>1072</v>
      </c>
      <c r="F2786" t="s">
        <v>1155</v>
      </c>
      <c r="G2786" t="s">
        <v>1156</v>
      </c>
      <c r="H2786">
        <v>9.6600000000000002E-3</v>
      </c>
      <c r="I2786" t="s">
        <v>1080</v>
      </c>
      <c r="J2786">
        <v>9.6600000000000002E-3</v>
      </c>
      <c r="K2786" t="s">
        <v>1157</v>
      </c>
      <c r="L2786" t="s">
        <v>1082</v>
      </c>
      <c r="M2786" t="s">
        <v>1088</v>
      </c>
      <c r="N2786">
        <v>0.12</v>
      </c>
      <c r="O2786" t="str">
        <f>B2786 &amp; E2786 &amp; D2786</f>
        <v>91112MiscUnits(NotLowNOX)Misc Units(Not Low)</v>
      </c>
      <c r="P2786">
        <v>1.26E-5</v>
      </c>
      <c r="Q2786">
        <v>10300603</v>
      </c>
    </row>
    <row r="2787" spans="1:17" x14ac:dyDescent="0.25">
      <c r="A2787">
        <v>2700711</v>
      </c>
      <c r="B2787">
        <v>6</v>
      </c>
      <c r="D2787" t="s">
        <v>78</v>
      </c>
      <c r="E2787" t="s">
        <v>79</v>
      </c>
      <c r="F2787" t="s">
        <v>80</v>
      </c>
      <c r="G2787" t="s">
        <v>81</v>
      </c>
      <c r="H2787">
        <v>0.16307199999999999</v>
      </c>
      <c r="I2787" t="s">
        <v>1080</v>
      </c>
      <c r="J2787">
        <v>0.16307199999999999</v>
      </c>
      <c r="K2787" t="s">
        <v>1661</v>
      </c>
      <c r="L2787" t="s">
        <v>1082</v>
      </c>
      <c r="M2787" t="s">
        <v>1091</v>
      </c>
      <c r="N2787">
        <v>0.629</v>
      </c>
      <c r="O2787" t="str">
        <f>B2787 &amp; E2787 &amp; D2787</f>
        <v>6Emergency Generator1</v>
      </c>
      <c r="P2787">
        <v>1.1149161739130401E-3</v>
      </c>
      <c r="Q2787">
        <v>20100102</v>
      </c>
    </row>
    <row r="2788" spans="1:17" x14ac:dyDescent="0.25">
      <c r="A2788">
        <v>2700711</v>
      </c>
      <c r="B2788">
        <v>6</v>
      </c>
      <c r="D2788" t="s">
        <v>78</v>
      </c>
      <c r="E2788" t="s">
        <v>79</v>
      </c>
      <c r="F2788" t="s">
        <v>1155</v>
      </c>
      <c r="G2788" t="s">
        <v>1156</v>
      </c>
      <c r="H2788">
        <v>4.3299999999999998E-2</v>
      </c>
      <c r="I2788" t="s">
        <v>1080</v>
      </c>
      <c r="J2788">
        <v>4.3299999999999998E-2</v>
      </c>
      <c r="K2788" t="s">
        <v>1662</v>
      </c>
      <c r="L2788" t="s">
        <v>1082</v>
      </c>
      <c r="M2788" t="s">
        <v>1091</v>
      </c>
      <c r="N2788">
        <v>0.2</v>
      </c>
      <c r="O2788" t="str">
        <f>B2788 &amp; E2788 &amp; D2788</f>
        <v>6Emergency Generator1</v>
      </c>
      <c r="P2788">
        <f t="shared" ref="P2788:P2789" si="4">(N2788)/(92)/(2000)</f>
        <v>1.0869565217391306E-6</v>
      </c>
      <c r="Q2788">
        <v>20100102</v>
      </c>
    </row>
    <row r="2789" spans="1:17" x14ac:dyDescent="0.25">
      <c r="A2789">
        <v>2700711</v>
      </c>
      <c r="B2789">
        <v>6</v>
      </c>
      <c r="D2789" t="s">
        <v>78</v>
      </c>
      <c r="E2789" t="s">
        <v>79</v>
      </c>
      <c r="F2789" t="s">
        <v>1158</v>
      </c>
      <c r="G2789" t="s">
        <v>1159</v>
      </c>
      <c r="H2789">
        <v>4.5864E-3</v>
      </c>
      <c r="I2789" t="s">
        <v>1080</v>
      </c>
      <c r="J2789">
        <v>4.5864E-3</v>
      </c>
      <c r="K2789" t="s">
        <v>1663</v>
      </c>
      <c r="L2789" t="s">
        <v>1096</v>
      </c>
      <c r="M2789" t="s">
        <v>1096</v>
      </c>
      <c r="N2789">
        <v>0.2</v>
      </c>
      <c r="O2789" t="str">
        <f>B2789 &amp; E2789 &amp; D2789</f>
        <v>6Emergency Generator1</v>
      </c>
      <c r="P2789">
        <f t="shared" si="4"/>
        <v>1.0869565217391306E-6</v>
      </c>
      <c r="Q2789">
        <v>20100102</v>
      </c>
    </row>
    <row r="2790" spans="1:17" x14ac:dyDescent="0.25">
      <c r="A2790">
        <v>2700711</v>
      </c>
      <c r="B2790">
        <v>6</v>
      </c>
      <c r="D2790" t="s">
        <v>78</v>
      </c>
      <c r="E2790" t="s">
        <v>82</v>
      </c>
      <c r="F2790" t="s">
        <v>80</v>
      </c>
      <c r="G2790" t="s">
        <v>81</v>
      </c>
      <c r="H2790">
        <v>3.3E-3</v>
      </c>
      <c r="I2790" t="s">
        <v>1080</v>
      </c>
      <c r="J2790">
        <v>3.3E-3</v>
      </c>
      <c r="K2790" t="s">
        <v>1316</v>
      </c>
      <c r="L2790" t="s">
        <v>1082</v>
      </c>
      <c r="M2790" t="s">
        <v>1085</v>
      </c>
      <c r="N2790">
        <v>0.40899999999999997</v>
      </c>
      <c r="O2790" t="str">
        <f>B2790 &amp; E2790 &amp; D2790</f>
        <v>6Fire Pump1</v>
      </c>
      <c r="P2790">
        <v>1.4670652173913E-5</v>
      </c>
      <c r="Q2790">
        <v>31000411</v>
      </c>
    </row>
    <row r="2791" spans="1:17" x14ac:dyDescent="0.25">
      <c r="A2791">
        <v>2700711</v>
      </c>
      <c r="B2791">
        <v>6</v>
      </c>
      <c r="D2791" t="s">
        <v>78</v>
      </c>
      <c r="E2791" t="s">
        <v>82</v>
      </c>
      <c r="F2791" t="s">
        <v>1155</v>
      </c>
      <c r="G2791" t="s">
        <v>1156</v>
      </c>
      <c r="H2791">
        <v>7.3499999999999998E-4</v>
      </c>
      <c r="I2791" t="s">
        <v>1080</v>
      </c>
      <c r="J2791">
        <v>7.3499999999999998E-4</v>
      </c>
      <c r="K2791" t="s">
        <v>1664</v>
      </c>
      <c r="L2791" t="s">
        <v>1082</v>
      </c>
      <c r="M2791" t="s">
        <v>1085</v>
      </c>
      <c r="N2791">
        <v>0.40899999999999997</v>
      </c>
      <c r="O2791" t="str">
        <f>B2791 &amp; E2791 &amp; D2791</f>
        <v>6Fire Pump1</v>
      </c>
      <c r="P2791">
        <v>3.26755434782609E-6</v>
      </c>
      <c r="Q2791">
        <v>31000411</v>
      </c>
    </row>
    <row r="2792" spans="1:17" x14ac:dyDescent="0.25">
      <c r="A2792">
        <v>2700711</v>
      </c>
      <c r="B2792">
        <v>6</v>
      </c>
      <c r="D2792" t="s">
        <v>78</v>
      </c>
      <c r="E2792" t="s">
        <v>82</v>
      </c>
      <c r="F2792" t="s">
        <v>1158</v>
      </c>
      <c r="G2792" t="s">
        <v>1159</v>
      </c>
      <c r="H2792">
        <v>2.2599999999999999E-4</v>
      </c>
      <c r="I2792" t="s">
        <v>1080</v>
      </c>
      <c r="J2792">
        <v>2.2599999999999999E-4</v>
      </c>
      <c r="K2792" t="s">
        <v>1665</v>
      </c>
      <c r="L2792" t="s">
        <v>1082</v>
      </c>
      <c r="M2792" t="s">
        <v>1085</v>
      </c>
      <c r="N2792">
        <v>0.40899999999999997</v>
      </c>
      <c r="O2792" t="str">
        <f>B2792 &amp; E2792 &amp; D2792</f>
        <v>6Fire Pump1</v>
      </c>
      <c r="P2792">
        <v>1.0047173913043499E-6</v>
      </c>
      <c r="Q2792">
        <v>31000411</v>
      </c>
    </row>
    <row r="2793" spans="1:17" x14ac:dyDescent="0.25">
      <c r="A2793">
        <v>2700711</v>
      </c>
      <c r="B2793">
        <v>6</v>
      </c>
      <c r="D2793" t="s">
        <v>83</v>
      </c>
      <c r="E2793" t="s">
        <v>17</v>
      </c>
      <c r="F2793" t="s">
        <v>1155</v>
      </c>
      <c r="G2793" t="s">
        <v>1156</v>
      </c>
      <c r="H2793">
        <v>2.5152500000000001E-2</v>
      </c>
      <c r="I2793" t="s">
        <v>1080</v>
      </c>
      <c r="J2793">
        <v>2.5152500000000001E-2</v>
      </c>
      <c r="K2793" t="s">
        <v>467</v>
      </c>
      <c r="L2793" t="s">
        <v>1082</v>
      </c>
      <c r="M2793" t="s">
        <v>1087</v>
      </c>
      <c r="N2793">
        <v>0.39400000000000002</v>
      </c>
      <c r="O2793" t="str">
        <f>B2793 &amp; E2793 &amp; D2793</f>
        <v>60062</v>
      </c>
      <c r="P2793">
        <f t="shared" ref="P2793:P2822" si="5">(N2793)/(92)/(2000)</f>
        <v>2.141304347826087E-6</v>
      </c>
      <c r="Q2793">
        <v>10300502</v>
      </c>
    </row>
    <row r="2794" spans="1:17" x14ac:dyDescent="0.25">
      <c r="A2794">
        <v>2700711</v>
      </c>
      <c r="B2794">
        <v>6</v>
      </c>
      <c r="D2794" t="s">
        <v>83</v>
      </c>
      <c r="E2794" t="s">
        <v>17</v>
      </c>
      <c r="F2794" t="s">
        <v>1158</v>
      </c>
      <c r="G2794" t="s">
        <v>1159</v>
      </c>
      <c r="H2794">
        <v>1.0061E-3</v>
      </c>
      <c r="I2794" t="s">
        <v>1080</v>
      </c>
      <c r="J2794">
        <v>1.0061E-3</v>
      </c>
      <c r="K2794" t="s">
        <v>1194</v>
      </c>
      <c r="L2794" t="s">
        <v>1096</v>
      </c>
      <c r="M2794" t="s">
        <v>1096</v>
      </c>
      <c r="N2794">
        <v>0.39400000000000002</v>
      </c>
      <c r="O2794" t="str">
        <f>B2794 &amp; E2794 &amp; D2794</f>
        <v>60062</v>
      </c>
      <c r="P2794">
        <f t="shared" si="5"/>
        <v>2.141304347826087E-6</v>
      </c>
      <c r="Q2794">
        <v>10300502</v>
      </c>
    </row>
    <row r="2795" spans="1:17" x14ac:dyDescent="0.25">
      <c r="A2795">
        <v>2700711</v>
      </c>
      <c r="B2795">
        <v>6</v>
      </c>
      <c r="D2795" t="s">
        <v>83</v>
      </c>
      <c r="E2795" t="s">
        <v>17</v>
      </c>
      <c r="F2795" t="s">
        <v>80</v>
      </c>
      <c r="G2795" t="s">
        <v>81</v>
      </c>
      <c r="H2795">
        <v>7.7058299999999996E-2</v>
      </c>
      <c r="I2795" t="s">
        <v>1080</v>
      </c>
      <c r="J2795">
        <v>7.7058299999999996E-2</v>
      </c>
      <c r="K2795" t="s">
        <v>1086</v>
      </c>
      <c r="L2795" t="s">
        <v>1086</v>
      </c>
      <c r="M2795" t="s">
        <v>1086</v>
      </c>
      <c r="N2795">
        <v>0.39400000000000002</v>
      </c>
      <c r="O2795" t="str">
        <f>B2795 &amp; E2795 &amp; D2795</f>
        <v>60062</v>
      </c>
      <c r="P2795">
        <f t="shared" si="5"/>
        <v>2.141304347826087E-6</v>
      </c>
      <c r="Q2795">
        <v>10300502</v>
      </c>
    </row>
    <row r="2796" spans="1:17" x14ac:dyDescent="0.25">
      <c r="A2796">
        <v>2700711</v>
      </c>
      <c r="B2796">
        <v>6</v>
      </c>
      <c r="D2796" t="s">
        <v>78</v>
      </c>
      <c r="E2796" t="s">
        <v>17</v>
      </c>
      <c r="F2796" t="s">
        <v>80</v>
      </c>
      <c r="G2796" t="s">
        <v>81</v>
      </c>
      <c r="H2796">
        <v>2.5808800000000001</v>
      </c>
      <c r="I2796" t="s">
        <v>1080</v>
      </c>
      <c r="J2796">
        <v>2.5808800000000001</v>
      </c>
      <c r="K2796" t="s">
        <v>1086</v>
      </c>
      <c r="L2796" t="s">
        <v>1086</v>
      </c>
      <c r="M2796" t="s">
        <v>1086</v>
      </c>
      <c r="N2796">
        <v>6.6000000000000003E-2</v>
      </c>
      <c r="O2796" t="str">
        <f>B2796 &amp; E2796 &amp; D2796</f>
        <v>60061</v>
      </c>
      <c r="P2796">
        <f t="shared" si="5"/>
        <v>3.5869565217391302E-7</v>
      </c>
      <c r="Q2796">
        <v>10300602</v>
      </c>
    </row>
    <row r="2797" spans="1:17" x14ac:dyDescent="0.25">
      <c r="A2797">
        <v>2700711</v>
      </c>
      <c r="B2797">
        <v>6</v>
      </c>
      <c r="D2797" t="s">
        <v>78</v>
      </c>
      <c r="E2797" t="s">
        <v>17</v>
      </c>
      <c r="F2797" t="s">
        <v>1158</v>
      </c>
      <c r="G2797" t="s">
        <v>1159</v>
      </c>
      <c r="H2797">
        <v>0.129223</v>
      </c>
      <c r="I2797" t="s">
        <v>1080</v>
      </c>
      <c r="J2797">
        <v>0.129223</v>
      </c>
      <c r="K2797" t="s">
        <v>1160</v>
      </c>
      <c r="L2797" t="s">
        <v>1082</v>
      </c>
      <c r="M2797" t="s">
        <v>1083</v>
      </c>
      <c r="N2797">
        <v>6.6000000000000003E-2</v>
      </c>
      <c r="O2797" t="str">
        <f>B2797 &amp; E2797 &amp; D2797</f>
        <v>60061</v>
      </c>
      <c r="P2797">
        <f t="shared" si="5"/>
        <v>3.5869565217391302E-7</v>
      </c>
      <c r="Q2797">
        <v>10300602</v>
      </c>
    </row>
    <row r="2798" spans="1:17" x14ac:dyDescent="0.25">
      <c r="A2798">
        <v>2700711</v>
      </c>
      <c r="B2798">
        <v>6</v>
      </c>
      <c r="D2798" t="s">
        <v>78</v>
      </c>
      <c r="E2798" t="s">
        <v>17</v>
      </c>
      <c r="F2798" t="s">
        <v>1155</v>
      </c>
      <c r="G2798" t="s">
        <v>1156</v>
      </c>
      <c r="H2798">
        <v>1.9735799999999999</v>
      </c>
      <c r="I2798" t="s">
        <v>1080</v>
      </c>
      <c r="J2798">
        <v>1.9735799999999999</v>
      </c>
      <c r="K2798" t="s">
        <v>1157</v>
      </c>
      <c r="L2798" t="s">
        <v>1082</v>
      </c>
      <c r="M2798" t="s">
        <v>1083</v>
      </c>
      <c r="N2798">
        <v>6.6000000000000003E-2</v>
      </c>
      <c r="O2798" t="str">
        <f>B2798 &amp; E2798 &amp; D2798</f>
        <v>60061</v>
      </c>
      <c r="P2798">
        <f t="shared" si="5"/>
        <v>3.5869565217391302E-7</v>
      </c>
      <c r="Q2798">
        <v>10300602</v>
      </c>
    </row>
    <row r="2799" spans="1:17" x14ac:dyDescent="0.25">
      <c r="A2799">
        <v>2700711</v>
      </c>
      <c r="B2799">
        <v>6</v>
      </c>
      <c r="D2799" t="s">
        <v>78</v>
      </c>
      <c r="E2799" t="s">
        <v>84</v>
      </c>
      <c r="F2799" t="s">
        <v>1155</v>
      </c>
      <c r="G2799" t="s">
        <v>1156</v>
      </c>
      <c r="H2799">
        <v>4.9446199999999996</v>
      </c>
      <c r="I2799" t="s">
        <v>1080</v>
      </c>
      <c r="J2799">
        <v>4.9446199999999996</v>
      </c>
      <c r="K2799" t="s">
        <v>1157</v>
      </c>
      <c r="L2799" t="s">
        <v>1082</v>
      </c>
      <c r="M2799" t="s">
        <v>1083</v>
      </c>
      <c r="N2799">
        <v>0.318</v>
      </c>
      <c r="O2799" t="str">
        <f>B2799 &amp; E2799 &amp; D2799</f>
        <v>60071</v>
      </c>
      <c r="P2799">
        <f t="shared" si="5"/>
        <v>1.7282608695652175E-6</v>
      </c>
      <c r="Q2799">
        <v>10300602</v>
      </c>
    </row>
    <row r="2800" spans="1:17" x14ac:dyDescent="0.25">
      <c r="A2800">
        <v>2700711</v>
      </c>
      <c r="B2800">
        <v>6</v>
      </c>
      <c r="D2800" t="s">
        <v>78</v>
      </c>
      <c r="E2800" t="s">
        <v>84</v>
      </c>
      <c r="F2800" t="s">
        <v>80</v>
      </c>
      <c r="G2800" t="s">
        <v>81</v>
      </c>
      <c r="H2800">
        <v>6.6762699999999997</v>
      </c>
      <c r="I2800" t="s">
        <v>1080</v>
      </c>
      <c r="J2800">
        <v>6.6762699999999997</v>
      </c>
      <c r="K2800" t="s">
        <v>1086</v>
      </c>
      <c r="L2800" t="s">
        <v>1086</v>
      </c>
      <c r="M2800" t="s">
        <v>1086</v>
      </c>
      <c r="N2800">
        <v>0.318</v>
      </c>
      <c r="O2800" t="str">
        <f>B2800 &amp; E2800 &amp; D2800</f>
        <v>60071</v>
      </c>
      <c r="P2800">
        <f t="shared" si="5"/>
        <v>1.7282608695652175E-6</v>
      </c>
      <c r="Q2800">
        <v>10300602</v>
      </c>
    </row>
    <row r="2801" spans="1:17" x14ac:dyDescent="0.25">
      <c r="A2801">
        <v>2700711</v>
      </c>
      <c r="B2801">
        <v>6</v>
      </c>
      <c r="D2801" t="s">
        <v>78</v>
      </c>
      <c r="E2801" t="s">
        <v>84</v>
      </c>
      <c r="F2801" t="s">
        <v>1158</v>
      </c>
      <c r="G2801" t="s">
        <v>1159</v>
      </c>
      <c r="H2801">
        <v>0.32375500000000001</v>
      </c>
      <c r="I2801" t="s">
        <v>1080</v>
      </c>
      <c r="J2801">
        <v>0.32375500000000001</v>
      </c>
      <c r="K2801" t="s">
        <v>1160</v>
      </c>
      <c r="L2801" t="s">
        <v>1082</v>
      </c>
      <c r="M2801" t="s">
        <v>1083</v>
      </c>
      <c r="N2801">
        <v>0.318</v>
      </c>
      <c r="O2801" t="str">
        <f>B2801 &amp; E2801 &amp; D2801</f>
        <v>60071</v>
      </c>
      <c r="P2801">
        <f t="shared" si="5"/>
        <v>1.7282608695652175E-6</v>
      </c>
      <c r="Q2801">
        <v>10300602</v>
      </c>
    </row>
    <row r="2802" spans="1:17" x14ac:dyDescent="0.25">
      <c r="A2802">
        <v>2700711</v>
      </c>
      <c r="B2802">
        <v>6</v>
      </c>
      <c r="D2802" t="s">
        <v>83</v>
      </c>
      <c r="E2802" t="s">
        <v>84</v>
      </c>
      <c r="F2802" t="s">
        <v>1155</v>
      </c>
      <c r="G2802" t="s">
        <v>1156</v>
      </c>
      <c r="H2802">
        <v>2.2642499999999999E-2</v>
      </c>
      <c r="I2802" t="s">
        <v>1080</v>
      </c>
      <c r="J2802">
        <v>2.2642499999999999E-2</v>
      </c>
      <c r="K2802" t="s">
        <v>467</v>
      </c>
      <c r="L2802" t="s">
        <v>1082</v>
      </c>
      <c r="M2802" t="s">
        <v>1087</v>
      </c>
      <c r="N2802">
        <v>3.4000000000000002E-2</v>
      </c>
      <c r="O2802" t="str">
        <f>B2802 &amp; E2802 &amp; D2802</f>
        <v>60072</v>
      </c>
      <c r="P2802">
        <f t="shared" si="5"/>
        <v>1.8478260869565217E-7</v>
      </c>
      <c r="Q2802">
        <v>10300502</v>
      </c>
    </row>
    <row r="2803" spans="1:17" x14ac:dyDescent="0.25">
      <c r="A2803">
        <v>2700711</v>
      </c>
      <c r="B2803">
        <v>6</v>
      </c>
      <c r="D2803" t="s">
        <v>83</v>
      </c>
      <c r="E2803" t="s">
        <v>84</v>
      </c>
      <c r="F2803" t="s">
        <v>1158</v>
      </c>
      <c r="G2803" t="s">
        <v>1159</v>
      </c>
      <c r="H2803">
        <v>9.0569999999999995E-4</v>
      </c>
      <c r="I2803" t="s">
        <v>1080</v>
      </c>
      <c r="J2803">
        <v>9.0569999999999995E-4</v>
      </c>
      <c r="K2803" t="s">
        <v>1194</v>
      </c>
      <c r="L2803" t="s">
        <v>1082</v>
      </c>
      <c r="M2803" t="s">
        <v>1087</v>
      </c>
      <c r="N2803">
        <v>3.4000000000000002E-2</v>
      </c>
      <c r="O2803" t="str">
        <f>B2803 &amp; E2803 &amp; D2803</f>
        <v>60072</v>
      </c>
      <c r="P2803">
        <f t="shared" si="5"/>
        <v>1.8478260869565217E-7</v>
      </c>
      <c r="Q2803">
        <v>10300502</v>
      </c>
    </row>
    <row r="2804" spans="1:17" x14ac:dyDescent="0.25">
      <c r="A2804">
        <v>2700711</v>
      </c>
      <c r="B2804">
        <v>6</v>
      </c>
      <c r="D2804" t="s">
        <v>83</v>
      </c>
      <c r="E2804" t="s">
        <v>84</v>
      </c>
      <c r="F2804" t="s">
        <v>80</v>
      </c>
      <c r="G2804" t="s">
        <v>81</v>
      </c>
      <c r="H2804">
        <v>7.1086999999999997E-2</v>
      </c>
      <c r="I2804" t="s">
        <v>1080</v>
      </c>
      <c r="J2804">
        <v>7.1086999999999997E-2</v>
      </c>
      <c r="K2804" t="s">
        <v>1086</v>
      </c>
      <c r="L2804" t="s">
        <v>1086</v>
      </c>
      <c r="M2804" t="s">
        <v>1086</v>
      </c>
      <c r="N2804">
        <v>3.4000000000000002E-2</v>
      </c>
      <c r="O2804" t="str">
        <f>B2804 &amp; E2804 &amp; D2804</f>
        <v>60072</v>
      </c>
      <c r="P2804">
        <f t="shared" si="5"/>
        <v>1.8478260869565217E-7</v>
      </c>
      <c r="Q2804">
        <v>10300502</v>
      </c>
    </row>
    <row r="2805" spans="1:17" x14ac:dyDescent="0.25">
      <c r="A2805">
        <v>2700711</v>
      </c>
      <c r="B2805">
        <v>6</v>
      </c>
      <c r="D2805" t="s">
        <v>83</v>
      </c>
      <c r="E2805" t="s">
        <v>18</v>
      </c>
      <c r="F2805" t="s">
        <v>1155</v>
      </c>
      <c r="G2805" t="s">
        <v>1156</v>
      </c>
      <c r="H2805">
        <v>2.5409999999999999E-2</v>
      </c>
      <c r="I2805" t="s">
        <v>1080</v>
      </c>
      <c r="J2805">
        <v>2.5409999999999999E-2</v>
      </c>
      <c r="K2805" t="s">
        <v>467</v>
      </c>
      <c r="L2805" t="s">
        <v>1082</v>
      </c>
      <c r="M2805" t="s">
        <v>1087</v>
      </c>
      <c r="N2805">
        <v>2.3E-2</v>
      </c>
      <c r="O2805" t="str">
        <f>B2805 &amp; E2805 &amp; D2805</f>
        <v>60052</v>
      </c>
      <c r="P2805">
        <f t="shared" si="5"/>
        <v>1.2499999999999999E-7</v>
      </c>
      <c r="Q2805">
        <v>10300502</v>
      </c>
    </row>
    <row r="2806" spans="1:17" x14ac:dyDescent="0.25">
      <c r="A2806">
        <v>2700711</v>
      </c>
      <c r="B2806">
        <v>6</v>
      </c>
      <c r="D2806" t="s">
        <v>83</v>
      </c>
      <c r="E2806" t="s">
        <v>18</v>
      </c>
      <c r="F2806" t="s">
        <v>1158</v>
      </c>
      <c r="G2806" t="s">
        <v>1159</v>
      </c>
      <c r="H2806">
        <v>1.0164E-3</v>
      </c>
      <c r="I2806" t="s">
        <v>1080</v>
      </c>
      <c r="J2806">
        <v>1.0164E-3</v>
      </c>
      <c r="K2806" t="s">
        <v>1194</v>
      </c>
      <c r="L2806" t="s">
        <v>1082</v>
      </c>
      <c r="M2806" t="s">
        <v>1087</v>
      </c>
      <c r="N2806">
        <v>2.3E-2</v>
      </c>
      <c r="O2806" t="str">
        <f>B2806 &amp; E2806 &amp; D2806</f>
        <v>60052</v>
      </c>
      <c r="P2806">
        <f t="shared" si="5"/>
        <v>1.2499999999999999E-7</v>
      </c>
      <c r="Q2806">
        <v>10300502</v>
      </c>
    </row>
    <row r="2807" spans="1:17" x14ac:dyDescent="0.25">
      <c r="A2807">
        <v>2700711</v>
      </c>
      <c r="B2807">
        <v>6</v>
      </c>
      <c r="D2807" t="s">
        <v>83</v>
      </c>
      <c r="E2807" t="s">
        <v>18</v>
      </c>
      <c r="F2807" t="s">
        <v>80</v>
      </c>
      <c r="G2807" t="s">
        <v>81</v>
      </c>
      <c r="H2807">
        <v>8.2654500000000006E-2</v>
      </c>
      <c r="I2807" t="s">
        <v>1080</v>
      </c>
      <c r="J2807">
        <v>8.2654500000000006E-2</v>
      </c>
      <c r="K2807" t="s">
        <v>1086</v>
      </c>
      <c r="L2807" t="s">
        <v>1086</v>
      </c>
      <c r="M2807" t="s">
        <v>1086</v>
      </c>
      <c r="N2807">
        <v>2.3E-2</v>
      </c>
      <c r="O2807" t="str">
        <f>B2807 &amp; E2807 &amp; D2807</f>
        <v>60052</v>
      </c>
      <c r="P2807">
        <f t="shared" si="5"/>
        <v>1.2499999999999999E-7</v>
      </c>
      <c r="Q2807">
        <v>10300502</v>
      </c>
    </row>
    <row r="2808" spans="1:17" x14ac:dyDescent="0.25">
      <c r="A2808">
        <v>2700711</v>
      </c>
      <c r="B2808">
        <v>6</v>
      </c>
      <c r="D2808" t="s">
        <v>78</v>
      </c>
      <c r="E2808" t="s">
        <v>18</v>
      </c>
      <c r="F2808" t="s">
        <v>1155</v>
      </c>
      <c r="G2808" t="s">
        <v>1156</v>
      </c>
      <c r="H2808">
        <v>2.05762</v>
      </c>
      <c r="I2808" t="s">
        <v>1080</v>
      </c>
      <c r="J2808">
        <v>2.05762</v>
      </c>
      <c r="K2808" t="s">
        <v>1157</v>
      </c>
      <c r="L2808" t="s">
        <v>1082</v>
      </c>
      <c r="M2808" t="s">
        <v>1083</v>
      </c>
      <c r="N2808">
        <v>0.219</v>
      </c>
      <c r="O2808" t="str">
        <f>B2808 &amp; E2808 &amp; D2808</f>
        <v>60051</v>
      </c>
      <c r="P2808">
        <f t="shared" si="5"/>
        <v>1.1902173913043478E-6</v>
      </c>
      <c r="Q2808">
        <v>10300602</v>
      </c>
    </row>
    <row r="2809" spans="1:17" x14ac:dyDescent="0.25">
      <c r="A2809">
        <v>2700711</v>
      </c>
      <c r="B2809">
        <v>6</v>
      </c>
      <c r="D2809" t="s">
        <v>78</v>
      </c>
      <c r="E2809" t="s">
        <v>18</v>
      </c>
      <c r="F2809" t="s">
        <v>80</v>
      </c>
      <c r="G2809" t="s">
        <v>81</v>
      </c>
      <c r="H2809">
        <v>2.7476600000000002</v>
      </c>
      <c r="I2809" t="s">
        <v>1080</v>
      </c>
      <c r="J2809">
        <v>2.7476600000000002</v>
      </c>
      <c r="K2809" t="s">
        <v>1086</v>
      </c>
      <c r="L2809" t="s">
        <v>1086</v>
      </c>
      <c r="M2809" t="s">
        <v>1086</v>
      </c>
      <c r="N2809">
        <v>0.219</v>
      </c>
      <c r="O2809" t="str">
        <f>B2809 &amp; E2809 &amp; D2809</f>
        <v>60051</v>
      </c>
      <c r="P2809">
        <f t="shared" si="5"/>
        <v>1.1902173913043478E-6</v>
      </c>
      <c r="Q2809">
        <v>10300602</v>
      </c>
    </row>
    <row r="2810" spans="1:17" x14ac:dyDescent="0.25">
      <c r="A2810">
        <v>2700711</v>
      </c>
      <c r="B2810">
        <v>6</v>
      </c>
      <c r="D2810" t="s">
        <v>78</v>
      </c>
      <c r="E2810" t="s">
        <v>18</v>
      </c>
      <c r="F2810" t="s">
        <v>1158</v>
      </c>
      <c r="G2810" t="s">
        <v>1159</v>
      </c>
      <c r="H2810">
        <v>0.13472500000000001</v>
      </c>
      <c r="I2810" t="s">
        <v>1080</v>
      </c>
      <c r="J2810">
        <v>0.13472500000000001</v>
      </c>
      <c r="K2810" t="s">
        <v>1160</v>
      </c>
      <c r="L2810" t="s">
        <v>1082</v>
      </c>
      <c r="M2810" t="s">
        <v>1083</v>
      </c>
      <c r="N2810">
        <v>0.219</v>
      </c>
      <c r="O2810" t="str">
        <f>B2810 &amp; E2810 &amp; D2810</f>
        <v>60051</v>
      </c>
      <c r="P2810">
        <f t="shared" si="5"/>
        <v>1.1902173913043478E-6</v>
      </c>
      <c r="Q2810">
        <v>10300602</v>
      </c>
    </row>
    <row r="2811" spans="1:17" x14ac:dyDescent="0.25">
      <c r="A2811">
        <v>2700711</v>
      </c>
      <c r="B2811">
        <v>6</v>
      </c>
      <c r="D2811" t="s">
        <v>78</v>
      </c>
      <c r="E2811" t="s">
        <v>19</v>
      </c>
      <c r="F2811" t="s">
        <v>80</v>
      </c>
      <c r="G2811" t="s">
        <v>81</v>
      </c>
      <c r="H2811">
        <v>13.953799999999999</v>
      </c>
      <c r="I2811" t="s">
        <v>1080</v>
      </c>
      <c r="J2811">
        <v>13.953799999999999</v>
      </c>
      <c r="K2811" t="s">
        <v>1086</v>
      </c>
      <c r="L2811" t="s">
        <v>1086</v>
      </c>
      <c r="M2811" t="s">
        <v>1086</v>
      </c>
      <c r="N2811">
        <v>0.61599999999999999</v>
      </c>
      <c r="O2811" t="str">
        <f>B2811 &amp; E2811 &amp; D2811</f>
        <v>60031</v>
      </c>
      <c r="P2811">
        <f t="shared" si="5"/>
        <v>3.3478260869565216E-6</v>
      </c>
      <c r="Q2811">
        <v>10300601</v>
      </c>
    </row>
    <row r="2812" spans="1:17" x14ac:dyDescent="0.25">
      <c r="A2812">
        <v>2700711</v>
      </c>
      <c r="B2812">
        <v>6</v>
      </c>
      <c r="D2812" t="s">
        <v>78</v>
      </c>
      <c r="E2812" t="s">
        <v>19</v>
      </c>
      <c r="F2812" t="s">
        <v>1158</v>
      </c>
      <c r="G2812" t="s">
        <v>1159</v>
      </c>
      <c r="H2812">
        <v>0.67546600000000001</v>
      </c>
      <c r="I2812" t="s">
        <v>1080</v>
      </c>
      <c r="J2812">
        <v>0.67546600000000001</v>
      </c>
      <c r="K2812" t="s">
        <v>1160</v>
      </c>
      <c r="L2812" t="s">
        <v>1082</v>
      </c>
      <c r="M2812" t="s">
        <v>1083</v>
      </c>
      <c r="N2812">
        <v>0.61599999999999999</v>
      </c>
      <c r="O2812" t="str">
        <f>B2812 &amp; E2812 &amp; D2812</f>
        <v>60031</v>
      </c>
      <c r="P2812">
        <f t="shared" si="5"/>
        <v>3.3478260869565216E-6</v>
      </c>
      <c r="Q2812">
        <v>10300601</v>
      </c>
    </row>
    <row r="2813" spans="1:17" x14ac:dyDescent="0.25">
      <c r="A2813">
        <v>2700711</v>
      </c>
      <c r="B2813">
        <v>6</v>
      </c>
      <c r="D2813" t="s">
        <v>78</v>
      </c>
      <c r="E2813" t="s">
        <v>19</v>
      </c>
      <c r="F2813" t="s">
        <v>1155</v>
      </c>
      <c r="G2813" t="s">
        <v>1156</v>
      </c>
      <c r="H2813">
        <v>10.3162</v>
      </c>
      <c r="I2813" t="s">
        <v>1080</v>
      </c>
      <c r="J2813">
        <v>10.3162</v>
      </c>
      <c r="K2813" t="s">
        <v>1157</v>
      </c>
      <c r="L2813" t="s">
        <v>1082</v>
      </c>
      <c r="M2813" t="s">
        <v>1083</v>
      </c>
      <c r="N2813">
        <v>0.61599999999999999</v>
      </c>
      <c r="O2813" t="str">
        <f>B2813 &amp; E2813 &amp; D2813</f>
        <v>60031</v>
      </c>
      <c r="P2813">
        <f t="shared" si="5"/>
        <v>3.3478260869565216E-6</v>
      </c>
      <c r="Q2813">
        <v>10300601</v>
      </c>
    </row>
    <row r="2814" spans="1:17" x14ac:dyDescent="0.25">
      <c r="A2814">
        <v>2700711</v>
      </c>
      <c r="B2814">
        <v>6</v>
      </c>
      <c r="D2814" t="s">
        <v>83</v>
      </c>
      <c r="E2814" t="s">
        <v>19</v>
      </c>
      <c r="F2814" t="s">
        <v>80</v>
      </c>
      <c r="G2814" t="s">
        <v>81</v>
      </c>
      <c r="H2814">
        <v>0.16739599999999999</v>
      </c>
      <c r="I2814" t="s">
        <v>1080</v>
      </c>
      <c r="J2814">
        <v>0.16739599999999999</v>
      </c>
      <c r="K2814" t="s">
        <v>1086</v>
      </c>
      <c r="L2814" t="s">
        <v>1086</v>
      </c>
      <c r="M2814" t="s">
        <v>1086</v>
      </c>
      <c r="N2814">
        <v>4.5999999999999999E-2</v>
      </c>
      <c r="O2814" t="str">
        <f>B2814 &amp; E2814 &amp; D2814</f>
        <v>60032</v>
      </c>
      <c r="P2814">
        <f t="shared" si="5"/>
        <v>2.4999999999999999E-7</v>
      </c>
      <c r="Q2814">
        <v>10300501</v>
      </c>
    </row>
    <row r="2815" spans="1:17" x14ac:dyDescent="0.25">
      <c r="A2815">
        <v>2700711</v>
      </c>
      <c r="B2815">
        <v>6</v>
      </c>
      <c r="D2815" t="s">
        <v>83</v>
      </c>
      <c r="E2815" t="s">
        <v>19</v>
      </c>
      <c r="F2815" t="s">
        <v>1155</v>
      </c>
      <c r="G2815" t="s">
        <v>1156</v>
      </c>
      <c r="H2815">
        <v>5.6287499999999997E-2</v>
      </c>
      <c r="I2815" t="s">
        <v>1080</v>
      </c>
      <c r="J2815">
        <v>5.6287499999999997E-2</v>
      </c>
      <c r="K2815" t="s">
        <v>467</v>
      </c>
      <c r="L2815" t="s">
        <v>1082</v>
      </c>
      <c r="M2815" t="s">
        <v>1087</v>
      </c>
      <c r="N2815">
        <v>4.5999999999999999E-2</v>
      </c>
      <c r="O2815" t="str">
        <f>B2815 &amp; E2815 &amp; D2815</f>
        <v>60032</v>
      </c>
      <c r="P2815">
        <f t="shared" si="5"/>
        <v>2.4999999999999999E-7</v>
      </c>
      <c r="Q2815">
        <v>10300501</v>
      </c>
    </row>
    <row r="2816" spans="1:17" x14ac:dyDescent="0.25">
      <c r="A2816">
        <v>2700711</v>
      </c>
      <c r="B2816">
        <v>6</v>
      </c>
      <c r="D2816" t="s">
        <v>83</v>
      </c>
      <c r="E2816" t="s">
        <v>19</v>
      </c>
      <c r="F2816" t="s">
        <v>1158</v>
      </c>
      <c r="G2816" t="s">
        <v>1159</v>
      </c>
      <c r="H2816">
        <v>2.2515E-3</v>
      </c>
      <c r="I2816" t="s">
        <v>1080</v>
      </c>
      <c r="J2816">
        <v>2.2515E-3</v>
      </c>
      <c r="K2816" t="s">
        <v>1194</v>
      </c>
      <c r="L2816" t="s">
        <v>1082</v>
      </c>
      <c r="M2816" t="s">
        <v>1087</v>
      </c>
      <c r="N2816">
        <v>4.5999999999999999E-2</v>
      </c>
      <c r="O2816" t="str">
        <f>B2816 &amp; E2816 &amp; D2816</f>
        <v>60032</v>
      </c>
      <c r="P2816">
        <f t="shared" si="5"/>
        <v>2.4999999999999999E-7</v>
      </c>
      <c r="Q2816">
        <v>10300501</v>
      </c>
    </row>
    <row r="2817" spans="1:17" x14ac:dyDescent="0.25">
      <c r="A2817">
        <v>2700711</v>
      </c>
      <c r="B2817">
        <v>6</v>
      </c>
      <c r="D2817" t="s">
        <v>83</v>
      </c>
      <c r="E2817" t="s">
        <v>20</v>
      </c>
      <c r="F2817" t="s">
        <v>1155</v>
      </c>
      <c r="G2817" t="s">
        <v>1156</v>
      </c>
      <c r="H2817">
        <v>2.2185E-2</v>
      </c>
      <c r="I2817" t="s">
        <v>1080</v>
      </c>
      <c r="J2817">
        <v>2.2185E-2</v>
      </c>
      <c r="K2817" t="s">
        <v>467</v>
      </c>
      <c r="L2817" t="s">
        <v>1082</v>
      </c>
      <c r="M2817" t="s">
        <v>1087</v>
      </c>
      <c r="N2817">
        <v>2.1999999999999999E-2</v>
      </c>
      <c r="O2817" t="str">
        <f>B2817 &amp; E2817 &amp; D2817</f>
        <v>60042</v>
      </c>
      <c r="P2817">
        <f t="shared" si="5"/>
        <v>1.1956521739130433E-7</v>
      </c>
      <c r="Q2817">
        <v>10300502</v>
      </c>
    </row>
    <row r="2818" spans="1:17" x14ac:dyDescent="0.25">
      <c r="A2818">
        <v>2700711</v>
      </c>
      <c r="B2818">
        <v>6</v>
      </c>
      <c r="D2818" t="s">
        <v>83</v>
      </c>
      <c r="E2818" t="s">
        <v>20</v>
      </c>
      <c r="F2818" t="s">
        <v>1158</v>
      </c>
      <c r="G2818" t="s">
        <v>1159</v>
      </c>
      <c r="H2818">
        <v>8.8739999999999999E-4</v>
      </c>
      <c r="I2818" t="s">
        <v>1080</v>
      </c>
      <c r="J2818">
        <v>8.8739999999999999E-4</v>
      </c>
      <c r="K2818" t="s">
        <v>1194</v>
      </c>
      <c r="L2818" t="s">
        <v>1096</v>
      </c>
      <c r="M2818" t="s">
        <v>1096</v>
      </c>
      <c r="N2818">
        <v>2.1999999999999999E-2</v>
      </c>
      <c r="O2818" t="str">
        <f>B2818 &amp; E2818 &amp; D2818</f>
        <v>60042</v>
      </c>
      <c r="P2818">
        <f t="shared" si="5"/>
        <v>1.1956521739130433E-7</v>
      </c>
      <c r="Q2818">
        <v>10300502</v>
      </c>
    </row>
    <row r="2819" spans="1:17" x14ac:dyDescent="0.25">
      <c r="A2819">
        <v>2700711</v>
      </c>
      <c r="B2819">
        <v>6</v>
      </c>
      <c r="D2819" t="s">
        <v>83</v>
      </c>
      <c r="E2819" t="s">
        <v>20</v>
      </c>
      <c r="F2819" t="s">
        <v>80</v>
      </c>
      <c r="G2819" t="s">
        <v>81</v>
      </c>
      <c r="H2819">
        <v>7.2478000000000001E-2</v>
      </c>
      <c r="I2819" t="s">
        <v>1080</v>
      </c>
      <c r="J2819">
        <v>7.2478000000000001E-2</v>
      </c>
      <c r="K2819" t="s">
        <v>1086</v>
      </c>
      <c r="L2819" t="s">
        <v>1086</v>
      </c>
      <c r="M2819" t="s">
        <v>1086</v>
      </c>
      <c r="N2819">
        <v>2.1999999999999999E-2</v>
      </c>
      <c r="O2819" t="str">
        <f>B2819 &amp; E2819 &amp; D2819</f>
        <v>60042</v>
      </c>
      <c r="P2819">
        <f t="shared" si="5"/>
        <v>1.1956521739130433E-7</v>
      </c>
      <c r="Q2819">
        <v>10300502</v>
      </c>
    </row>
    <row r="2820" spans="1:17" x14ac:dyDescent="0.25">
      <c r="A2820">
        <v>2700711</v>
      </c>
      <c r="B2820">
        <v>6</v>
      </c>
      <c r="D2820" t="s">
        <v>78</v>
      </c>
      <c r="E2820" t="s">
        <v>20</v>
      </c>
      <c r="F2820" t="s">
        <v>80</v>
      </c>
      <c r="G2820" t="s">
        <v>81</v>
      </c>
      <c r="H2820">
        <v>5.4634799999999997</v>
      </c>
      <c r="I2820" t="s">
        <v>1080</v>
      </c>
      <c r="J2820">
        <v>5.4634799999999997</v>
      </c>
      <c r="K2820" t="s">
        <v>1086</v>
      </c>
      <c r="L2820" t="s">
        <v>1086</v>
      </c>
      <c r="M2820" t="s">
        <v>1086</v>
      </c>
      <c r="N2820">
        <v>0.39900000000000002</v>
      </c>
      <c r="O2820" t="str">
        <f>B2820 &amp; E2820 &amp; D2820</f>
        <v>60041</v>
      </c>
      <c r="P2820">
        <f t="shared" si="5"/>
        <v>2.1684782608695653E-6</v>
      </c>
      <c r="Q2820">
        <v>10300602</v>
      </c>
    </row>
    <row r="2821" spans="1:17" x14ac:dyDescent="0.25">
      <c r="A2821">
        <v>2700711</v>
      </c>
      <c r="B2821">
        <v>6</v>
      </c>
      <c r="D2821" t="s">
        <v>78</v>
      </c>
      <c r="E2821" t="s">
        <v>20</v>
      </c>
      <c r="F2821" t="s">
        <v>1155</v>
      </c>
      <c r="G2821" t="s">
        <v>1156</v>
      </c>
      <c r="H2821">
        <v>4.0677399999999997</v>
      </c>
      <c r="I2821" t="s">
        <v>1080</v>
      </c>
      <c r="J2821">
        <v>4.0677399999999997</v>
      </c>
      <c r="K2821" t="s">
        <v>1157</v>
      </c>
      <c r="L2821" t="s">
        <v>1082</v>
      </c>
      <c r="M2821" t="s">
        <v>1083</v>
      </c>
      <c r="N2821">
        <v>0.39900000000000002</v>
      </c>
      <c r="O2821" t="str">
        <f>B2821 &amp; E2821 &amp; D2821</f>
        <v>60041</v>
      </c>
      <c r="P2821">
        <f t="shared" si="5"/>
        <v>2.1684782608695653E-6</v>
      </c>
      <c r="Q2821">
        <v>10300602</v>
      </c>
    </row>
    <row r="2822" spans="1:17" x14ac:dyDescent="0.25">
      <c r="A2822">
        <v>2700711</v>
      </c>
      <c r="B2822">
        <v>6</v>
      </c>
      <c r="D2822" t="s">
        <v>78</v>
      </c>
      <c r="E2822" t="s">
        <v>20</v>
      </c>
      <c r="F2822" t="s">
        <v>1158</v>
      </c>
      <c r="G2822" t="s">
        <v>1159</v>
      </c>
      <c r="H2822">
        <v>0.26634000000000002</v>
      </c>
      <c r="I2822" t="s">
        <v>1080</v>
      </c>
      <c r="J2822">
        <v>0.26634000000000002</v>
      </c>
      <c r="K2822" t="s">
        <v>1160</v>
      </c>
      <c r="L2822" t="s">
        <v>1082</v>
      </c>
      <c r="M2822" t="s">
        <v>1083</v>
      </c>
      <c r="N2822">
        <v>0.39900000000000002</v>
      </c>
      <c r="O2822" t="str">
        <f>B2822 &amp; E2822 &amp; D2822</f>
        <v>60041</v>
      </c>
      <c r="P2822">
        <f t="shared" si="5"/>
        <v>2.1684782608695653E-6</v>
      </c>
      <c r="Q2822">
        <v>10300602</v>
      </c>
    </row>
    <row r="2823" spans="1:17" x14ac:dyDescent="0.25">
      <c r="A2823">
        <v>2700711</v>
      </c>
      <c r="B2823">
        <v>6</v>
      </c>
      <c r="D2823" t="s">
        <v>78</v>
      </c>
      <c r="E2823" t="s">
        <v>85</v>
      </c>
      <c r="F2823" t="s">
        <v>1158</v>
      </c>
      <c r="G2823" t="s">
        <v>1159</v>
      </c>
      <c r="H2823">
        <v>11.116099999999999</v>
      </c>
      <c r="I2823" t="s">
        <v>1080</v>
      </c>
      <c r="J2823">
        <v>11.116099999999999</v>
      </c>
      <c r="K2823" t="s">
        <v>1445</v>
      </c>
      <c r="L2823" t="s">
        <v>1082</v>
      </c>
      <c r="M2823" t="s">
        <v>1091</v>
      </c>
      <c r="N2823">
        <v>0.28799999999999998</v>
      </c>
      <c r="O2823" t="str">
        <f>B2823 &amp; E2823 &amp; D2823</f>
        <v>6CT11</v>
      </c>
      <c r="P2823">
        <v>3.4798226086956499E-2</v>
      </c>
      <c r="Q2823">
        <v>20200203</v>
      </c>
    </row>
    <row r="2824" spans="1:17" x14ac:dyDescent="0.25">
      <c r="A2824">
        <v>2700711</v>
      </c>
      <c r="B2824">
        <v>6</v>
      </c>
      <c r="D2824" t="s">
        <v>78</v>
      </c>
      <c r="E2824" t="s">
        <v>85</v>
      </c>
      <c r="F2824" t="s">
        <v>1155</v>
      </c>
      <c r="G2824" t="s">
        <v>1156</v>
      </c>
      <c r="H2824">
        <v>19.373799999999999</v>
      </c>
      <c r="I2824" t="s">
        <v>1080</v>
      </c>
      <c r="J2824">
        <v>19.373799999999999</v>
      </c>
      <c r="K2824" t="s">
        <v>1666</v>
      </c>
      <c r="L2824" t="s">
        <v>1082</v>
      </c>
      <c r="M2824" t="s">
        <v>1091</v>
      </c>
      <c r="N2824">
        <v>0.28799999999999998</v>
      </c>
      <c r="O2824" t="str">
        <f>B2824 &amp; E2824 &amp; D2824</f>
        <v>6CT11</v>
      </c>
      <c r="P2824">
        <v>6.0648417391304402E-2</v>
      </c>
      <c r="Q2824">
        <v>20200203</v>
      </c>
    </row>
    <row r="2825" spans="1:17" x14ac:dyDescent="0.25">
      <c r="A2825">
        <v>2700711</v>
      </c>
      <c r="B2825">
        <v>6</v>
      </c>
      <c r="D2825" t="s">
        <v>78</v>
      </c>
      <c r="E2825" t="s">
        <v>85</v>
      </c>
      <c r="F2825" t="s">
        <v>80</v>
      </c>
      <c r="G2825" t="s">
        <v>81</v>
      </c>
      <c r="H2825">
        <v>13.974600000000001</v>
      </c>
      <c r="I2825" t="s">
        <v>1080</v>
      </c>
      <c r="J2825">
        <v>13.974600000000001</v>
      </c>
      <c r="K2825" t="s">
        <v>1086</v>
      </c>
      <c r="L2825" t="s">
        <v>1086</v>
      </c>
      <c r="M2825" t="s">
        <v>1086</v>
      </c>
      <c r="N2825">
        <v>0.28799999999999998</v>
      </c>
      <c r="O2825" t="str">
        <f>B2825 &amp; E2825 &amp; D2825</f>
        <v>6CT11</v>
      </c>
      <c r="P2825">
        <v>4.3746573913043499E-2</v>
      </c>
      <c r="Q2825">
        <v>20200203</v>
      </c>
    </row>
    <row r="2826" spans="1:17" x14ac:dyDescent="0.25">
      <c r="A2826">
        <v>2700711</v>
      </c>
      <c r="B2826">
        <v>6</v>
      </c>
      <c r="D2826" t="s">
        <v>83</v>
      </c>
      <c r="E2826" t="s">
        <v>85</v>
      </c>
      <c r="F2826" t="s">
        <v>1155</v>
      </c>
      <c r="G2826" t="s">
        <v>1156</v>
      </c>
      <c r="H2826">
        <v>9.2831899999999995E-2</v>
      </c>
      <c r="I2826" t="s">
        <v>1080</v>
      </c>
      <c r="J2826">
        <v>9.2831899999999995E-2</v>
      </c>
      <c r="K2826" t="s">
        <v>1667</v>
      </c>
      <c r="L2826" t="s">
        <v>1082</v>
      </c>
      <c r="M2826" t="s">
        <v>1091</v>
      </c>
      <c r="N2826">
        <v>5.1999999999999998E-2</v>
      </c>
      <c r="O2826" t="str">
        <f>B2826 &amp; E2826 &amp; D2826</f>
        <v>6CT12</v>
      </c>
      <c r="P2826">
        <f>(N2826)/(92)/(2000)</f>
        <v>2.8260869565217391E-7</v>
      </c>
      <c r="Q2826">
        <v>20200103</v>
      </c>
    </row>
    <row r="2827" spans="1:17" x14ac:dyDescent="0.25">
      <c r="A2827">
        <v>2700711</v>
      </c>
      <c r="B2827">
        <v>6</v>
      </c>
      <c r="D2827" t="s">
        <v>83</v>
      </c>
      <c r="E2827" t="s">
        <v>85</v>
      </c>
      <c r="F2827" t="s">
        <v>80</v>
      </c>
      <c r="G2827" t="s">
        <v>81</v>
      </c>
      <c r="H2827">
        <v>0.13176099999999999</v>
      </c>
      <c r="I2827" t="s">
        <v>1080</v>
      </c>
      <c r="J2827">
        <v>0.13176099999999999</v>
      </c>
      <c r="K2827" t="s">
        <v>1086</v>
      </c>
      <c r="L2827" t="s">
        <v>1086</v>
      </c>
      <c r="M2827" t="s">
        <v>1086</v>
      </c>
      <c r="N2827">
        <v>4.9000000000000002E-2</v>
      </c>
      <c r="O2827" t="str">
        <f>B2827 &amp; E2827 &amp; D2827</f>
        <v>6CT12</v>
      </c>
      <c r="P2827">
        <v>7.0177054347826101E-5</v>
      </c>
      <c r="Q2827">
        <v>20200103</v>
      </c>
    </row>
    <row r="2828" spans="1:17" x14ac:dyDescent="0.25">
      <c r="A2828">
        <v>2700711</v>
      </c>
      <c r="B2828">
        <v>6</v>
      </c>
      <c r="D2828" t="s">
        <v>83</v>
      </c>
      <c r="E2828" t="s">
        <v>85</v>
      </c>
      <c r="F2828" t="s">
        <v>1158</v>
      </c>
      <c r="G2828" t="s">
        <v>1159</v>
      </c>
      <c r="H2828">
        <v>5.3902400000000003E-2</v>
      </c>
      <c r="I2828" t="s">
        <v>1080</v>
      </c>
      <c r="J2828">
        <v>5.3902400000000003E-2</v>
      </c>
      <c r="K2828" t="s">
        <v>1523</v>
      </c>
      <c r="L2828" t="s">
        <v>1082</v>
      </c>
      <c r="M2828" t="s">
        <v>1091</v>
      </c>
      <c r="N2828">
        <v>5.1999999999999998E-2</v>
      </c>
      <c r="O2828" t="str">
        <f>B2828 &amp; E2828 &amp; D2828</f>
        <v>6CT12</v>
      </c>
      <c r="P2828">
        <f>(N2828)/(92)/(2000)</f>
        <v>2.8260869565217391E-7</v>
      </c>
      <c r="Q2828">
        <v>20200103</v>
      </c>
    </row>
    <row r="2829" spans="1:17" x14ac:dyDescent="0.25">
      <c r="A2829">
        <v>2700711</v>
      </c>
      <c r="B2829">
        <v>6</v>
      </c>
      <c r="D2829" t="s">
        <v>78</v>
      </c>
      <c r="E2829" t="s">
        <v>86</v>
      </c>
      <c r="F2829" t="s">
        <v>1158</v>
      </c>
      <c r="G2829" t="s">
        <v>1159</v>
      </c>
      <c r="H2829">
        <v>0.432811</v>
      </c>
      <c r="I2829" t="s">
        <v>1080</v>
      </c>
      <c r="J2829">
        <v>0.432811</v>
      </c>
      <c r="K2829" t="s">
        <v>1668</v>
      </c>
      <c r="L2829" t="s">
        <v>1082</v>
      </c>
      <c r="M2829" t="s">
        <v>1091</v>
      </c>
      <c r="N2829">
        <v>0.32100000000000001</v>
      </c>
      <c r="O2829" t="str">
        <f>B2829 &amp; E2829 &amp; D2829</f>
        <v>6HRSG11</v>
      </c>
      <c r="P2829">
        <v>1.5101340326087E-3</v>
      </c>
      <c r="Q2829">
        <v>10200604</v>
      </c>
    </row>
    <row r="2830" spans="1:17" x14ac:dyDescent="0.25">
      <c r="A2830">
        <v>2700711</v>
      </c>
      <c r="B2830">
        <v>6</v>
      </c>
      <c r="D2830" t="s">
        <v>78</v>
      </c>
      <c r="E2830" t="s">
        <v>86</v>
      </c>
      <c r="F2830" t="s">
        <v>1155</v>
      </c>
      <c r="G2830" t="s">
        <v>1156</v>
      </c>
      <c r="H2830">
        <v>1.05426</v>
      </c>
      <c r="I2830" t="s">
        <v>1080</v>
      </c>
      <c r="J2830">
        <v>1.05426</v>
      </c>
      <c r="K2830" t="s">
        <v>1271</v>
      </c>
      <c r="L2830" t="s">
        <v>1082</v>
      </c>
      <c r="M2830" t="s">
        <v>1091</v>
      </c>
      <c r="N2830">
        <v>0.32100000000000001</v>
      </c>
      <c r="O2830" t="str">
        <f>B2830 &amp; E2830 &amp; D2830</f>
        <v>6HRSG11</v>
      </c>
      <c r="P2830">
        <v>3.6784506521739101E-3</v>
      </c>
      <c r="Q2830">
        <v>10200604</v>
      </c>
    </row>
    <row r="2831" spans="1:17" x14ac:dyDescent="0.25">
      <c r="A2831">
        <v>2700711</v>
      </c>
      <c r="B2831">
        <v>6</v>
      </c>
      <c r="D2831" t="s">
        <v>78</v>
      </c>
      <c r="E2831" t="s">
        <v>86</v>
      </c>
      <c r="F2831" t="s">
        <v>80</v>
      </c>
      <c r="G2831" t="s">
        <v>81</v>
      </c>
      <c r="H2831">
        <v>0.27302799999999999</v>
      </c>
      <c r="I2831" t="s">
        <v>1080</v>
      </c>
      <c r="J2831">
        <v>0.27302799999999999</v>
      </c>
      <c r="K2831" t="s">
        <v>1086</v>
      </c>
      <c r="L2831" t="s">
        <v>1086</v>
      </c>
      <c r="M2831" t="s">
        <v>1086</v>
      </c>
      <c r="N2831">
        <v>0.27200000000000002</v>
      </c>
      <c r="O2831" t="str">
        <f>B2831 &amp; E2831 &amp; D2831</f>
        <v>6HRSG11</v>
      </c>
      <c r="P2831">
        <f>(N2831)/(92)/(2000)</f>
        <v>1.4782608695652174E-6</v>
      </c>
      <c r="Q2831">
        <v>10200604</v>
      </c>
    </row>
    <row r="2832" spans="1:17" x14ac:dyDescent="0.25">
      <c r="A2832">
        <v>2700711</v>
      </c>
      <c r="B2832">
        <v>6</v>
      </c>
      <c r="D2832" t="s">
        <v>83</v>
      </c>
      <c r="E2832" t="s">
        <v>86</v>
      </c>
      <c r="F2832" t="s">
        <v>80</v>
      </c>
      <c r="G2832" t="s">
        <v>81</v>
      </c>
      <c r="H2832">
        <v>1.3190800000000001E-2</v>
      </c>
      <c r="I2832" t="s">
        <v>1080</v>
      </c>
      <c r="J2832">
        <v>1.3190800000000001E-2</v>
      </c>
      <c r="K2832" t="s">
        <v>1086</v>
      </c>
      <c r="L2832" t="s">
        <v>1086</v>
      </c>
      <c r="M2832" t="s">
        <v>1086</v>
      </c>
      <c r="N2832">
        <v>0.123</v>
      </c>
      <c r="O2832" t="str">
        <f>B2832 &amp; E2832 &amp; D2832</f>
        <v>6HRSG12</v>
      </c>
      <c r="P2832">
        <v>1.7635526086956499E-5</v>
      </c>
      <c r="Q2832">
        <v>10200505</v>
      </c>
    </row>
    <row r="2833" spans="1:17" x14ac:dyDescent="0.25">
      <c r="A2833">
        <v>2700711</v>
      </c>
      <c r="B2833">
        <v>6</v>
      </c>
      <c r="D2833" t="s">
        <v>83</v>
      </c>
      <c r="E2833" t="s">
        <v>86</v>
      </c>
      <c r="F2833" t="s">
        <v>1155</v>
      </c>
      <c r="G2833" t="s">
        <v>1156</v>
      </c>
      <c r="H2833">
        <v>1.8296300000000001E-2</v>
      </c>
      <c r="I2833" t="s">
        <v>1080</v>
      </c>
      <c r="J2833">
        <v>1.8296300000000001E-2</v>
      </c>
      <c r="K2833" t="s">
        <v>1669</v>
      </c>
      <c r="L2833" t="s">
        <v>1082</v>
      </c>
      <c r="M2833" t="s">
        <v>1091</v>
      </c>
      <c r="N2833">
        <v>0.123</v>
      </c>
      <c r="O2833" t="str">
        <f>B2833 &amp; E2833 &amp; D2833</f>
        <v>6HRSG12</v>
      </c>
      <c r="P2833">
        <v>2.4461357608695699E-5</v>
      </c>
      <c r="Q2833">
        <v>10200505</v>
      </c>
    </row>
    <row r="2834" spans="1:17" x14ac:dyDescent="0.25">
      <c r="A2834">
        <v>2700711</v>
      </c>
      <c r="B2834">
        <v>6</v>
      </c>
      <c r="D2834" t="s">
        <v>83</v>
      </c>
      <c r="E2834" t="s">
        <v>86</v>
      </c>
      <c r="F2834" t="s">
        <v>1158</v>
      </c>
      <c r="G2834" t="s">
        <v>1159</v>
      </c>
      <c r="H2834">
        <v>1.4554900000000001E-2</v>
      </c>
      <c r="I2834" t="s">
        <v>1080</v>
      </c>
      <c r="J2834">
        <v>1.4554900000000001E-2</v>
      </c>
      <c r="K2834" t="s">
        <v>1670</v>
      </c>
      <c r="L2834" t="s">
        <v>1082</v>
      </c>
      <c r="M2834" t="s">
        <v>1091</v>
      </c>
      <c r="N2834">
        <v>0.123</v>
      </c>
      <c r="O2834" t="str">
        <f>B2834 &amp; E2834 &amp; D2834</f>
        <v>6HRSG12</v>
      </c>
      <c r="P2834">
        <v>1.9459268478260898E-5</v>
      </c>
      <c r="Q2834">
        <v>10200505</v>
      </c>
    </row>
    <row r="2835" spans="1:17" x14ac:dyDescent="0.25">
      <c r="A2835">
        <v>2700711</v>
      </c>
      <c r="B2835">
        <v>6</v>
      </c>
      <c r="D2835" t="s">
        <v>78</v>
      </c>
      <c r="E2835" t="s">
        <v>87</v>
      </c>
      <c r="F2835" t="s">
        <v>1155</v>
      </c>
      <c r="G2835" t="s">
        <v>1156</v>
      </c>
      <c r="H2835">
        <v>4.8219000000000002E-4</v>
      </c>
      <c r="I2835" t="s">
        <v>1080</v>
      </c>
      <c r="J2835">
        <v>4.8219000000000002E-4</v>
      </c>
      <c r="K2835" t="s">
        <v>1671</v>
      </c>
      <c r="L2835" t="s">
        <v>1082</v>
      </c>
      <c r="M2835" t="s">
        <v>1091</v>
      </c>
      <c r="N2835">
        <v>0</v>
      </c>
      <c r="O2835" t="str">
        <f>B2835 &amp; E2835 &amp; D2835</f>
        <v>6Temporary Boiler1</v>
      </c>
      <c r="P2835">
        <v>0</v>
      </c>
      <c r="Q2835">
        <v>10300602</v>
      </c>
    </row>
    <row r="2836" spans="1:17" x14ac:dyDescent="0.25">
      <c r="A2836">
        <v>2700711</v>
      </c>
      <c r="B2836">
        <v>6</v>
      </c>
      <c r="D2836" t="s">
        <v>78</v>
      </c>
      <c r="E2836" t="s">
        <v>87</v>
      </c>
      <c r="F2836" t="s">
        <v>80</v>
      </c>
      <c r="G2836" t="s">
        <v>81</v>
      </c>
      <c r="H2836">
        <v>4.73E-4</v>
      </c>
      <c r="I2836" t="s">
        <v>1080</v>
      </c>
      <c r="J2836">
        <v>4.73E-4</v>
      </c>
      <c r="K2836" t="s">
        <v>1523</v>
      </c>
      <c r="L2836" t="s">
        <v>1082</v>
      </c>
      <c r="M2836" t="s">
        <v>1091</v>
      </c>
      <c r="N2836">
        <v>0</v>
      </c>
      <c r="O2836" t="str">
        <f>B2836 &amp; E2836 &amp; D2836</f>
        <v>6Temporary Boiler1</v>
      </c>
      <c r="P2836">
        <v>0</v>
      </c>
      <c r="Q2836">
        <v>10300602</v>
      </c>
    </row>
    <row r="2837" spans="1:17" x14ac:dyDescent="0.25">
      <c r="A2837">
        <v>2700711</v>
      </c>
      <c r="B2837">
        <v>6</v>
      </c>
      <c r="D2837" t="s">
        <v>78</v>
      </c>
      <c r="E2837" t="s">
        <v>87</v>
      </c>
      <c r="F2837" t="s">
        <v>1158</v>
      </c>
      <c r="G2837" t="s">
        <v>1159</v>
      </c>
      <c r="H2837">
        <v>5.4734999999999997E-5</v>
      </c>
      <c r="I2837" t="s">
        <v>1080</v>
      </c>
      <c r="J2837">
        <v>5.4734999999999997E-5</v>
      </c>
      <c r="K2837" t="s">
        <v>1672</v>
      </c>
      <c r="L2837" t="s">
        <v>1082</v>
      </c>
      <c r="M2837" t="s">
        <v>1091</v>
      </c>
      <c r="N2837">
        <v>0</v>
      </c>
      <c r="O2837" t="str">
        <f>B2837 &amp; E2837 &amp; D2837</f>
        <v>6Temporary Boiler1</v>
      </c>
      <c r="P2837">
        <v>0</v>
      </c>
      <c r="Q2837">
        <v>10300602</v>
      </c>
    </row>
    <row r="2838" spans="1:17" x14ac:dyDescent="0.25">
      <c r="B2838">
        <v>47</v>
      </c>
      <c r="D2838" t="s">
        <v>78</v>
      </c>
      <c r="E2838" t="s">
        <v>647</v>
      </c>
      <c r="F2838" t="s">
        <v>1158</v>
      </c>
      <c r="G2838" t="s">
        <v>1159</v>
      </c>
      <c r="H2838">
        <v>6.0913699999999999E-5</v>
      </c>
      <c r="I2838" t="s">
        <v>1080</v>
      </c>
      <c r="J2838">
        <v>6.0913699999999999E-5</v>
      </c>
      <c r="K2838" t="s">
        <v>1459</v>
      </c>
      <c r="L2838" t="s">
        <v>1082</v>
      </c>
      <c r="M2838" t="s">
        <v>1091</v>
      </c>
      <c r="N2838">
        <v>0.25</v>
      </c>
      <c r="O2838" t="str">
        <f>B2838 &amp; E2838 &amp; D2838</f>
        <v>47EG 81</v>
      </c>
      <c r="P2838">
        <f t="shared" ref="P2838:P2867" si="6">(N2838)/(92)/(2000)</f>
        <v>1.3586956521739129E-6</v>
      </c>
      <c r="Q2838">
        <v>20100102</v>
      </c>
    </row>
    <row r="2839" spans="1:17" x14ac:dyDescent="0.25">
      <c r="B2839">
        <v>47</v>
      </c>
      <c r="D2839" t="s">
        <v>78</v>
      </c>
      <c r="E2839" t="s">
        <v>647</v>
      </c>
      <c r="F2839" t="s">
        <v>80</v>
      </c>
      <c r="G2839" t="s">
        <v>81</v>
      </c>
      <c r="H2839">
        <v>7.4619300000000003E-4</v>
      </c>
      <c r="I2839" t="s">
        <v>1080</v>
      </c>
      <c r="J2839">
        <v>7.4619300000000003E-4</v>
      </c>
      <c r="K2839" t="s">
        <v>1458</v>
      </c>
      <c r="L2839" t="s">
        <v>1082</v>
      </c>
      <c r="M2839" t="s">
        <v>1091</v>
      </c>
      <c r="N2839">
        <v>0.25</v>
      </c>
      <c r="O2839" t="str">
        <f>B2839 &amp; E2839 &amp; D2839</f>
        <v>47EG 81</v>
      </c>
      <c r="P2839">
        <f t="shared" si="6"/>
        <v>1.3586956521739129E-6</v>
      </c>
      <c r="Q2839">
        <v>20100102</v>
      </c>
    </row>
    <row r="2840" spans="1:17" x14ac:dyDescent="0.25">
      <c r="B2840">
        <v>47</v>
      </c>
      <c r="D2840" t="s">
        <v>78</v>
      </c>
      <c r="E2840" t="s">
        <v>647</v>
      </c>
      <c r="F2840" t="s">
        <v>1155</v>
      </c>
      <c r="G2840" t="s">
        <v>1156</v>
      </c>
      <c r="H2840">
        <v>1.6074500000000001E-4</v>
      </c>
      <c r="I2840" t="s">
        <v>1080</v>
      </c>
      <c r="J2840">
        <v>1.6074500000000001E-4</v>
      </c>
      <c r="K2840" t="s">
        <v>1457</v>
      </c>
      <c r="L2840" t="s">
        <v>1082</v>
      </c>
      <c r="M2840" t="s">
        <v>1091</v>
      </c>
      <c r="N2840">
        <v>0.25</v>
      </c>
      <c r="O2840" t="str">
        <f>B2840 &amp; E2840 &amp; D2840</f>
        <v>47EG 81</v>
      </c>
      <c r="P2840">
        <f t="shared" si="6"/>
        <v>1.3586956521739129E-6</v>
      </c>
      <c r="Q2840">
        <v>20100102</v>
      </c>
    </row>
    <row r="2841" spans="1:17" x14ac:dyDescent="0.25">
      <c r="B2841">
        <v>47</v>
      </c>
      <c r="D2841" t="s">
        <v>78</v>
      </c>
      <c r="E2841" t="s">
        <v>648</v>
      </c>
      <c r="F2841" t="s">
        <v>1158</v>
      </c>
      <c r="G2841" t="s">
        <v>1159</v>
      </c>
      <c r="H2841">
        <v>1.2995699999999999E-4</v>
      </c>
      <c r="I2841" t="s">
        <v>1080</v>
      </c>
      <c r="J2841">
        <v>1.2995699999999999E-4</v>
      </c>
      <c r="K2841" t="s">
        <v>1663</v>
      </c>
      <c r="L2841" t="s">
        <v>1082</v>
      </c>
      <c r="M2841" t="s">
        <v>1091</v>
      </c>
      <c r="N2841">
        <v>0.25</v>
      </c>
      <c r="O2841" t="str">
        <f>B2841 &amp; E2841 &amp; D2841</f>
        <v>47EG 51</v>
      </c>
      <c r="P2841">
        <f t="shared" si="6"/>
        <v>1.3586956521739129E-6</v>
      </c>
      <c r="Q2841">
        <v>20100102</v>
      </c>
    </row>
    <row r="2842" spans="1:17" x14ac:dyDescent="0.25">
      <c r="B2842">
        <v>47</v>
      </c>
      <c r="D2842" t="s">
        <v>78</v>
      </c>
      <c r="E2842" t="s">
        <v>648</v>
      </c>
      <c r="F2842" t="s">
        <v>1155</v>
      </c>
      <c r="G2842" t="s">
        <v>1156</v>
      </c>
      <c r="H2842">
        <v>1.22737E-3</v>
      </c>
      <c r="I2842" t="s">
        <v>1080</v>
      </c>
      <c r="J2842">
        <v>1.22737E-3</v>
      </c>
      <c r="K2842" t="s">
        <v>1662</v>
      </c>
      <c r="L2842" t="s">
        <v>1082</v>
      </c>
      <c r="M2842" t="s">
        <v>1091</v>
      </c>
      <c r="N2842">
        <v>0.25</v>
      </c>
      <c r="O2842" t="str">
        <f>B2842 &amp; E2842 &amp; D2842</f>
        <v>47EG 51</v>
      </c>
      <c r="P2842">
        <f t="shared" si="6"/>
        <v>1.3586956521739129E-6</v>
      </c>
      <c r="Q2842">
        <v>20100102</v>
      </c>
    </row>
    <row r="2843" spans="1:17" x14ac:dyDescent="0.25">
      <c r="B2843">
        <v>47</v>
      </c>
      <c r="D2843" t="s">
        <v>78</v>
      </c>
      <c r="E2843" t="s">
        <v>648</v>
      </c>
      <c r="F2843" t="s">
        <v>80</v>
      </c>
      <c r="G2843" t="s">
        <v>81</v>
      </c>
      <c r="H2843">
        <v>4.6206900000000002E-3</v>
      </c>
      <c r="I2843" t="s">
        <v>1080</v>
      </c>
      <c r="J2843">
        <v>4.6206900000000002E-3</v>
      </c>
      <c r="K2843" t="s">
        <v>1661</v>
      </c>
      <c r="L2843" t="s">
        <v>1082</v>
      </c>
      <c r="M2843" t="s">
        <v>1091</v>
      </c>
      <c r="N2843">
        <v>0.25</v>
      </c>
      <c r="O2843" t="str">
        <f>B2843 &amp; E2843 &amp; D2843</f>
        <v>47EG 51</v>
      </c>
      <c r="P2843">
        <f t="shared" si="6"/>
        <v>1.3586956521739129E-6</v>
      </c>
      <c r="Q2843">
        <v>20100102</v>
      </c>
    </row>
    <row r="2844" spans="1:17" x14ac:dyDescent="0.25">
      <c r="B2844">
        <v>47</v>
      </c>
      <c r="D2844" t="s">
        <v>78</v>
      </c>
      <c r="E2844" t="s">
        <v>649</v>
      </c>
      <c r="F2844" t="s">
        <v>1158</v>
      </c>
      <c r="G2844" t="s">
        <v>1159</v>
      </c>
      <c r="H2844">
        <v>1.2995699999999999E-4</v>
      </c>
      <c r="I2844" t="s">
        <v>1080</v>
      </c>
      <c r="J2844">
        <v>1.2995699999999999E-4</v>
      </c>
      <c r="K2844" t="s">
        <v>1663</v>
      </c>
      <c r="L2844" t="s">
        <v>1082</v>
      </c>
      <c r="M2844" t="s">
        <v>1091</v>
      </c>
      <c r="N2844">
        <v>0.25</v>
      </c>
      <c r="O2844" t="str">
        <f>B2844 &amp; E2844 &amp; D2844</f>
        <v>47EG 41</v>
      </c>
      <c r="P2844">
        <f t="shared" si="6"/>
        <v>1.3586956521739129E-6</v>
      </c>
      <c r="Q2844">
        <v>20100102</v>
      </c>
    </row>
    <row r="2845" spans="1:17" x14ac:dyDescent="0.25">
      <c r="B2845">
        <v>47</v>
      </c>
      <c r="D2845" t="s">
        <v>78</v>
      </c>
      <c r="E2845" t="s">
        <v>649</v>
      </c>
      <c r="F2845" t="s">
        <v>80</v>
      </c>
      <c r="G2845" t="s">
        <v>81</v>
      </c>
      <c r="H2845">
        <v>4.6206900000000002E-3</v>
      </c>
      <c r="I2845" t="s">
        <v>1080</v>
      </c>
      <c r="J2845">
        <v>4.6206900000000002E-3</v>
      </c>
      <c r="K2845" t="s">
        <v>1661</v>
      </c>
      <c r="L2845" t="s">
        <v>1082</v>
      </c>
      <c r="M2845" t="s">
        <v>1091</v>
      </c>
      <c r="N2845">
        <v>0.25</v>
      </c>
      <c r="O2845" t="str">
        <f>B2845 &amp; E2845 &amp; D2845</f>
        <v>47EG 41</v>
      </c>
      <c r="P2845">
        <f t="shared" si="6"/>
        <v>1.3586956521739129E-6</v>
      </c>
      <c r="Q2845">
        <v>20100102</v>
      </c>
    </row>
    <row r="2846" spans="1:17" x14ac:dyDescent="0.25">
      <c r="B2846">
        <v>47</v>
      </c>
      <c r="D2846" t="s">
        <v>78</v>
      </c>
      <c r="E2846" t="s">
        <v>649</v>
      </c>
      <c r="F2846" t="s">
        <v>1155</v>
      </c>
      <c r="G2846" t="s">
        <v>1156</v>
      </c>
      <c r="H2846">
        <v>1.22737E-3</v>
      </c>
      <c r="I2846" t="s">
        <v>1080</v>
      </c>
      <c r="J2846">
        <v>1.22737E-3</v>
      </c>
      <c r="K2846" t="s">
        <v>1662</v>
      </c>
      <c r="L2846" t="s">
        <v>1082</v>
      </c>
      <c r="M2846" t="s">
        <v>1091</v>
      </c>
      <c r="N2846">
        <v>0.25</v>
      </c>
      <c r="O2846" t="str">
        <f>B2846 &amp; E2846 &amp; D2846</f>
        <v>47EG 41</v>
      </c>
      <c r="P2846">
        <f t="shared" si="6"/>
        <v>1.3586956521739129E-6</v>
      </c>
      <c r="Q2846">
        <v>20100102</v>
      </c>
    </row>
    <row r="2847" spans="1:17" x14ac:dyDescent="0.25">
      <c r="B2847">
        <v>47</v>
      </c>
      <c r="D2847" t="s">
        <v>78</v>
      </c>
      <c r="E2847" t="s">
        <v>650</v>
      </c>
      <c r="F2847" t="s">
        <v>1155</v>
      </c>
      <c r="G2847" t="s">
        <v>1156</v>
      </c>
      <c r="H2847">
        <v>1.22737E-3</v>
      </c>
      <c r="I2847" t="s">
        <v>1080</v>
      </c>
      <c r="J2847">
        <v>1.22737E-3</v>
      </c>
      <c r="K2847" t="s">
        <v>1662</v>
      </c>
      <c r="L2847" t="s">
        <v>1082</v>
      </c>
      <c r="M2847" t="s">
        <v>1091</v>
      </c>
      <c r="N2847">
        <v>0.25</v>
      </c>
      <c r="O2847" t="str">
        <f>B2847 &amp; E2847 &amp; D2847</f>
        <v>47EG 31</v>
      </c>
      <c r="P2847">
        <f t="shared" si="6"/>
        <v>1.3586956521739129E-6</v>
      </c>
      <c r="Q2847">
        <v>20100102</v>
      </c>
    </row>
    <row r="2848" spans="1:17" x14ac:dyDescent="0.25">
      <c r="B2848">
        <v>47</v>
      </c>
      <c r="D2848" t="s">
        <v>78</v>
      </c>
      <c r="E2848" t="s">
        <v>650</v>
      </c>
      <c r="F2848" t="s">
        <v>80</v>
      </c>
      <c r="G2848" t="s">
        <v>81</v>
      </c>
      <c r="H2848">
        <v>4.6206900000000002E-3</v>
      </c>
      <c r="I2848" t="s">
        <v>1080</v>
      </c>
      <c r="J2848">
        <v>4.6206900000000002E-3</v>
      </c>
      <c r="K2848" t="s">
        <v>1661</v>
      </c>
      <c r="L2848" t="s">
        <v>1082</v>
      </c>
      <c r="M2848" t="s">
        <v>1091</v>
      </c>
      <c r="N2848">
        <v>0.25</v>
      </c>
      <c r="O2848" t="str">
        <f>B2848 &amp; E2848 &amp; D2848</f>
        <v>47EG 31</v>
      </c>
      <c r="P2848">
        <f t="shared" si="6"/>
        <v>1.3586956521739129E-6</v>
      </c>
      <c r="Q2848">
        <v>20100102</v>
      </c>
    </row>
    <row r="2849" spans="2:17" x14ac:dyDescent="0.25">
      <c r="B2849">
        <v>47</v>
      </c>
      <c r="D2849" t="s">
        <v>78</v>
      </c>
      <c r="E2849" t="s">
        <v>650</v>
      </c>
      <c r="F2849" t="s">
        <v>1158</v>
      </c>
      <c r="G2849" t="s">
        <v>1159</v>
      </c>
      <c r="H2849">
        <v>1.2995699999999999E-4</v>
      </c>
      <c r="I2849" t="s">
        <v>1080</v>
      </c>
      <c r="J2849">
        <v>1.2995699999999999E-4</v>
      </c>
      <c r="K2849" t="s">
        <v>1663</v>
      </c>
      <c r="L2849" t="s">
        <v>1082</v>
      </c>
      <c r="M2849" t="s">
        <v>1091</v>
      </c>
      <c r="N2849">
        <v>0.25</v>
      </c>
      <c r="O2849" t="str">
        <f>B2849 &amp; E2849 &amp; D2849</f>
        <v>47EG 31</v>
      </c>
      <c r="P2849">
        <f t="shared" si="6"/>
        <v>1.3586956521739129E-6</v>
      </c>
      <c r="Q2849">
        <v>20100102</v>
      </c>
    </row>
    <row r="2850" spans="2:17" x14ac:dyDescent="0.25">
      <c r="B2850">
        <v>47</v>
      </c>
      <c r="D2850" t="s">
        <v>78</v>
      </c>
      <c r="E2850" t="s">
        <v>651</v>
      </c>
      <c r="F2850" t="s">
        <v>80</v>
      </c>
      <c r="G2850" t="s">
        <v>81</v>
      </c>
      <c r="H2850">
        <v>1.362E-2</v>
      </c>
      <c r="I2850" t="s">
        <v>1080</v>
      </c>
      <c r="J2850">
        <v>1.362E-2</v>
      </c>
      <c r="K2850" t="s">
        <v>1217</v>
      </c>
      <c r="L2850" t="s">
        <v>1082</v>
      </c>
      <c r="M2850" t="s">
        <v>1085</v>
      </c>
      <c r="N2850">
        <v>0.25</v>
      </c>
      <c r="O2850" t="str">
        <f>B2850 &amp; E2850 &amp; D2850</f>
        <v>47EG 21</v>
      </c>
      <c r="P2850">
        <f t="shared" si="6"/>
        <v>1.3586956521739129E-6</v>
      </c>
      <c r="Q2850">
        <v>20100102</v>
      </c>
    </row>
    <row r="2851" spans="2:17" x14ac:dyDescent="0.25">
      <c r="B2851">
        <v>47</v>
      </c>
      <c r="D2851" t="s">
        <v>78</v>
      </c>
      <c r="E2851" t="s">
        <v>651</v>
      </c>
      <c r="F2851" t="s">
        <v>1158</v>
      </c>
      <c r="G2851" t="s">
        <v>1159</v>
      </c>
      <c r="H2851">
        <v>1.2995699999999999E-4</v>
      </c>
      <c r="I2851" t="s">
        <v>1080</v>
      </c>
      <c r="J2851">
        <v>1.2995699999999999E-4</v>
      </c>
      <c r="K2851" t="s">
        <v>1663</v>
      </c>
      <c r="L2851" t="s">
        <v>1082</v>
      </c>
      <c r="M2851" t="s">
        <v>1091</v>
      </c>
      <c r="N2851">
        <v>0.25</v>
      </c>
      <c r="O2851" t="str">
        <f>B2851 &amp; E2851 &amp; D2851</f>
        <v>47EG 21</v>
      </c>
      <c r="P2851">
        <f t="shared" si="6"/>
        <v>1.3586956521739129E-6</v>
      </c>
      <c r="Q2851">
        <v>20100102</v>
      </c>
    </row>
    <row r="2852" spans="2:17" x14ac:dyDescent="0.25">
      <c r="B2852">
        <v>47</v>
      </c>
      <c r="D2852" t="s">
        <v>78</v>
      </c>
      <c r="E2852" t="s">
        <v>651</v>
      </c>
      <c r="F2852" t="s">
        <v>1155</v>
      </c>
      <c r="G2852" t="s">
        <v>1156</v>
      </c>
      <c r="H2852">
        <v>1.22737E-3</v>
      </c>
      <c r="I2852" t="s">
        <v>1080</v>
      </c>
      <c r="J2852">
        <v>1.22737E-3</v>
      </c>
      <c r="K2852" t="s">
        <v>1662</v>
      </c>
      <c r="L2852" t="s">
        <v>1082</v>
      </c>
      <c r="M2852" t="s">
        <v>1091</v>
      </c>
      <c r="N2852">
        <v>0.25</v>
      </c>
      <c r="O2852" t="str">
        <f>B2852 &amp; E2852 &amp; D2852</f>
        <v>47EG 21</v>
      </c>
      <c r="P2852">
        <f t="shared" si="6"/>
        <v>1.3586956521739129E-6</v>
      </c>
      <c r="Q2852">
        <v>20100102</v>
      </c>
    </row>
    <row r="2853" spans="2:17" x14ac:dyDescent="0.25">
      <c r="B2853">
        <v>47</v>
      </c>
      <c r="D2853" t="s">
        <v>78</v>
      </c>
      <c r="E2853" t="s">
        <v>652</v>
      </c>
      <c r="F2853" t="s">
        <v>1155</v>
      </c>
      <c r="G2853" t="s">
        <v>1156</v>
      </c>
      <c r="H2853">
        <v>1.29766E-3</v>
      </c>
      <c r="I2853" t="s">
        <v>1080</v>
      </c>
      <c r="J2853">
        <v>1.29766E-3</v>
      </c>
      <c r="K2853" t="s">
        <v>1662</v>
      </c>
      <c r="L2853" t="s">
        <v>1082</v>
      </c>
      <c r="M2853" t="s">
        <v>1091</v>
      </c>
      <c r="N2853">
        <v>0.25</v>
      </c>
      <c r="O2853" t="str">
        <f>B2853 &amp; E2853 &amp; D2853</f>
        <v>47EG 61</v>
      </c>
      <c r="P2853">
        <f t="shared" si="6"/>
        <v>1.3586956521739129E-6</v>
      </c>
      <c r="Q2853">
        <v>20100102</v>
      </c>
    </row>
    <row r="2854" spans="2:17" x14ac:dyDescent="0.25">
      <c r="B2854">
        <v>47</v>
      </c>
      <c r="D2854" t="s">
        <v>78</v>
      </c>
      <c r="E2854" t="s">
        <v>652</v>
      </c>
      <c r="F2854" t="s">
        <v>1158</v>
      </c>
      <c r="G2854" t="s">
        <v>1159</v>
      </c>
      <c r="H2854">
        <v>1.3739899999999999E-4</v>
      </c>
      <c r="I2854" t="s">
        <v>1080</v>
      </c>
      <c r="J2854">
        <v>1.3739899999999999E-4</v>
      </c>
      <c r="K2854" t="s">
        <v>1663</v>
      </c>
      <c r="L2854" t="s">
        <v>1082</v>
      </c>
      <c r="M2854" t="s">
        <v>1091</v>
      </c>
      <c r="N2854">
        <v>0.25</v>
      </c>
      <c r="O2854" t="str">
        <f>B2854 &amp; E2854 &amp; D2854</f>
        <v>47EG 61</v>
      </c>
      <c r="P2854">
        <f t="shared" si="6"/>
        <v>1.3586956521739129E-6</v>
      </c>
      <c r="Q2854">
        <v>20100102</v>
      </c>
    </row>
    <row r="2855" spans="2:17" x14ac:dyDescent="0.25">
      <c r="B2855">
        <v>47</v>
      </c>
      <c r="D2855" t="s">
        <v>78</v>
      </c>
      <c r="E2855" t="s">
        <v>652</v>
      </c>
      <c r="F2855" t="s">
        <v>80</v>
      </c>
      <c r="G2855" t="s">
        <v>81</v>
      </c>
      <c r="H2855">
        <v>4.8853100000000003E-3</v>
      </c>
      <c r="I2855" t="s">
        <v>1080</v>
      </c>
      <c r="J2855">
        <v>4.8853100000000003E-3</v>
      </c>
      <c r="K2855" t="s">
        <v>1661</v>
      </c>
      <c r="L2855" t="s">
        <v>1082</v>
      </c>
      <c r="M2855" t="s">
        <v>1091</v>
      </c>
      <c r="N2855">
        <v>0.25</v>
      </c>
      <c r="O2855" t="str">
        <f>B2855 &amp; E2855 &amp; D2855</f>
        <v>47EG 61</v>
      </c>
      <c r="P2855">
        <f t="shared" si="6"/>
        <v>1.3586956521739129E-6</v>
      </c>
      <c r="Q2855">
        <v>20100102</v>
      </c>
    </row>
    <row r="2856" spans="2:17" x14ac:dyDescent="0.25">
      <c r="B2856">
        <v>47</v>
      </c>
      <c r="D2856" t="s">
        <v>78</v>
      </c>
      <c r="E2856" t="s">
        <v>653</v>
      </c>
      <c r="F2856" t="s">
        <v>80</v>
      </c>
      <c r="G2856" t="s">
        <v>81</v>
      </c>
      <c r="H2856">
        <v>4.8853100000000003E-3</v>
      </c>
      <c r="I2856" t="s">
        <v>1080</v>
      </c>
      <c r="J2856">
        <v>4.8853100000000003E-3</v>
      </c>
      <c r="K2856" t="s">
        <v>1661</v>
      </c>
      <c r="L2856" t="s">
        <v>1082</v>
      </c>
      <c r="M2856" t="s">
        <v>1091</v>
      </c>
      <c r="N2856">
        <v>0.25</v>
      </c>
      <c r="O2856" t="str">
        <f>B2856 &amp; E2856 &amp; D2856</f>
        <v>47EG 71</v>
      </c>
      <c r="P2856">
        <f t="shared" si="6"/>
        <v>1.3586956521739129E-6</v>
      </c>
      <c r="Q2856">
        <v>20100102</v>
      </c>
    </row>
    <row r="2857" spans="2:17" x14ac:dyDescent="0.25">
      <c r="B2857">
        <v>47</v>
      </c>
      <c r="D2857" t="s">
        <v>78</v>
      </c>
      <c r="E2857" t="s">
        <v>653</v>
      </c>
      <c r="F2857" t="s">
        <v>1155</v>
      </c>
      <c r="G2857" t="s">
        <v>1156</v>
      </c>
      <c r="H2857">
        <v>1.29766E-3</v>
      </c>
      <c r="I2857" t="s">
        <v>1080</v>
      </c>
      <c r="J2857">
        <v>1.29766E-3</v>
      </c>
      <c r="K2857" t="s">
        <v>1662</v>
      </c>
      <c r="L2857" t="s">
        <v>1082</v>
      </c>
      <c r="M2857" t="s">
        <v>1091</v>
      </c>
      <c r="N2857">
        <v>0.25</v>
      </c>
      <c r="O2857" t="str">
        <f>B2857 &amp; E2857 &amp; D2857</f>
        <v>47EG 71</v>
      </c>
      <c r="P2857">
        <f t="shared" si="6"/>
        <v>1.3586956521739129E-6</v>
      </c>
      <c r="Q2857">
        <v>20100102</v>
      </c>
    </row>
    <row r="2858" spans="2:17" x14ac:dyDescent="0.25">
      <c r="B2858">
        <v>47</v>
      </c>
      <c r="D2858" t="s">
        <v>78</v>
      </c>
      <c r="E2858" t="s">
        <v>653</v>
      </c>
      <c r="F2858" t="s">
        <v>1158</v>
      </c>
      <c r="G2858" t="s">
        <v>1159</v>
      </c>
      <c r="H2858">
        <v>1.3739899999999999E-4</v>
      </c>
      <c r="I2858" t="s">
        <v>1080</v>
      </c>
      <c r="J2858">
        <v>1.3739899999999999E-4</v>
      </c>
      <c r="K2858" t="s">
        <v>1663</v>
      </c>
      <c r="L2858" t="s">
        <v>1082</v>
      </c>
      <c r="M2858" t="s">
        <v>1091</v>
      </c>
      <c r="N2858">
        <v>0.25</v>
      </c>
      <c r="O2858" t="str">
        <f>B2858 &amp; E2858 &amp; D2858</f>
        <v>47EG 71</v>
      </c>
      <c r="P2858">
        <f t="shared" si="6"/>
        <v>1.3586956521739129E-6</v>
      </c>
      <c r="Q2858">
        <v>20100102</v>
      </c>
    </row>
    <row r="2859" spans="2:17" x14ac:dyDescent="0.25">
      <c r="B2859">
        <v>47</v>
      </c>
      <c r="D2859" t="s">
        <v>654</v>
      </c>
      <c r="E2859" t="s">
        <v>655</v>
      </c>
      <c r="F2859" t="s">
        <v>80</v>
      </c>
      <c r="G2859" t="s">
        <v>81</v>
      </c>
      <c r="H2859">
        <v>5.0000000000000001E-9</v>
      </c>
      <c r="I2859" t="s">
        <v>1080</v>
      </c>
      <c r="J2859">
        <v>5.0000000000000001E-9</v>
      </c>
      <c r="K2859" t="s">
        <v>1364</v>
      </c>
      <c r="L2859" t="s">
        <v>1082</v>
      </c>
      <c r="M2859" t="s">
        <v>1092</v>
      </c>
      <c r="N2859">
        <v>0.25</v>
      </c>
      <c r="O2859" t="str">
        <f>B2859 &amp; E2859 &amp; D2859</f>
        <v>47BoilerBoiler-1</v>
      </c>
      <c r="P2859">
        <f t="shared" si="6"/>
        <v>1.3586956521739129E-6</v>
      </c>
      <c r="Q2859">
        <v>10100601</v>
      </c>
    </row>
    <row r="2860" spans="2:17" x14ac:dyDescent="0.25">
      <c r="B2860">
        <v>47</v>
      </c>
      <c r="D2860" t="s">
        <v>654</v>
      </c>
      <c r="E2860" t="s">
        <v>655</v>
      </c>
      <c r="F2860" t="s">
        <v>1155</v>
      </c>
      <c r="G2860" t="s">
        <v>1156</v>
      </c>
      <c r="H2860">
        <v>4.2000000000000004E-9</v>
      </c>
      <c r="I2860" t="s">
        <v>1080</v>
      </c>
      <c r="J2860">
        <v>4.2000000000000004E-9</v>
      </c>
      <c r="K2860" t="s">
        <v>1357</v>
      </c>
      <c r="L2860" t="s">
        <v>1082</v>
      </c>
      <c r="M2860" t="s">
        <v>1092</v>
      </c>
      <c r="N2860">
        <v>0.25</v>
      </c>
      <c r="O2860" t="str">
        <f>B2860 &amp; E2860 &amp; D2860</f>
        <v>47BoilerBoiler-1</v>
      </c>
      <c r="P2860">
        <f t="shared" si="6"/>
        <v>1.3586956521739129E-6</v>
      </c>
      <c r="Q2860">
        <v>10100601</v>
      </c>
    </row>
    <row r="2861" spans="2:17" x14ac:dyDescent="0.25">
      <c r="B2861">
        <v>47</v>
      </c>
      <c r="D2861" t="s">
        <v>654</v>
      </c>
      <c r="E2861" t="s">
        <v>655</v>
      </c>
      <c r="F2861" t="s">
        <v>1158</v>
      </c>
      <c r="G2861" t="s">
        <v>1159</v>
      </c>
      <c r="H2861">
        <v>2.7499999999999998E-10</v>
      </c>
      <c r="I2861" t="s">
        <v>1080</v>
      </c>
      <c r="J2861">
        <v>2.7499999999999998E-10</v>
      </c>
      <c r="K2861" t="s">
        <v>1356</v>
      </c>
      <c r="L2861" t="s">
        <v>1082</v>
      </c>
      <c r="M2861" t="s">
        <v>1092</v>
      </c>
      <c r="N2861">
        <v>0.25</v>
      </c>
      <c r="O2861" t="str">
        <f>B2861 &amp; E2861 &amp; D2861</f>
        <v>47BoilerBoiler-1</v>
      </c>
      <c r="P2861">
        <f t="shared" si="6"/>
        <v>1.3586956521739129E-6</v>
      </c>
      <c r="Q2861">
        <v>10100601</v>
      </c>
    </row>
    <row r="2862" spans="2:17" x14ac:dyDescent="0.25">
      <c r="B2862">
        <v>47</v>
      </c>
      <c r="D2862" t="s">
        <v>78</v>
      </c>
      <c r="E2862" t="s">
        <v>656</v>
      </c>
      <c r="F2862" t="s">
        <v>80</v>
      </c>
      <c r="G2862" t="s">
        <v>81</v>
      </c>
      <c r="H2862">
        <v>6.1986300000000001E-2</v>
      </c>
      <c r="I2862" t="s">
        <v>1080</v>
      </c>
      <c r="J2862">
        <v>6.1986300000000001E-2</v>
      </c>
      <c r="K2862" t="s">
        <v>1661</v>
      </c>
      <c r="L2862" t="s">
        <v>1082</v>
      </c>
      <c r="M2862" t="s">
        <v>1091</v>
      </c>
      <c r="N2862">
        <v>0.25</v>
      </c>
      <c r="O2862" t="str">
        <f>B2862 &amp; E2862 &amp; D2862</f>
        <v>47EG 11</v>
      </c>
      <c r="P2862">
        <f t="shared" si="6"/>
        <v>1.3586956521739129E-6</v>
      </c>
      <c r="Q2862">
        <v>20200102</v>
      </c>
    </row>
    <row r="2863" spans="2:17" x14ac:dyDescent="0.25">
      <c r="B2863">
        <v>47</v>
      </c>
      <c r="D2863" t="s">
        <v>78</v>
      </c>
      <c r="E2863" t="s">
        <v>656</v>
      </c>
      <c r="F2863" t="s">
        <v>1155</v>
      </c>
      <c r="G2863" t="s">
        <v>1156</v>
      </c>
      <c r="H2863">
        <v>1.64651E-2</v>
      </c>
      <c r="I2863" t="s">
        <v>1080</v>
      </c>
      <c r="J2863">
        <v>1.64651E-2</v>
      </c>
      <c r="K2863" t="s">
        <v>1662</v>
      </c>
      <c r="L2863" t="s">
        <v>1082</v>
      </c>
      <c r="M2863" t="s">
        <v>1091</v>
      </c>
      <c r="N2863">
        <v>0.25</v>
      </c>
      <c r="O2863" t="str">
        <f>B2863 &amp; E2863 &amp; D2863</f>
        <v>47EG 11</v>
      </c>
      <c r="P2863">
        <f t="shared" si="6"/>
        <v>1.3586956521739129E-6</v>
      </c>
      <c r="Q2863">
        <v>20200102</v>
      </c>
    </row>
    <row r="2864" spans="2:17" x14ac:dyDescent="0.25">
      <c r="B2864">
        <v>47</v>
      </c>
      <c r="D2864" t="s">
        <v>78</v>
      </c>
      <c r="E2864" t="s">
        <v>656</v>
      </c>
      <c r="F2864" t="s">
        <v>1158</v>
      </c>
      <c r="G2864" t="s">
        <v>1159</v>
      </c>
      <c r="H2864">
        <v>1.74336E-3</v>
      </c>
      <c r="I2864" t="s">
        <v>1080</v>
      </c>
      <c r="J2864">
        <v>1.74336E-3</v>
      </c>
      <c r="K2864" t="s">
        <v>1663</v>
      </c>
      <c r="L2864" t="s">
        <v>1082</v>
      </c>
      <c r="M2864" t="s">
        <v>1091</v>
      </c>
      <c r="N2864">
        <v>0.25</v>
      </c>
      <c r="O2864" t="str">
        <f>B2864 &amp; E2864 &amp; D2864</f>
        <v>47EG 11</v>
      </c>
      <c r="P2864">
        <f t="shared" si="6"/>
        <v>1.3586956521739129E-6</v>
      </c>
      <c r="Q2864">
        <v>20200102</v>
      </c>
    </row>
    <row r="2865" spans="1:17" x14ac:dyDescent="0.25">
      <c r="B2865">
        <v>47</v>
      </c>
      <c r="D2865" t="s">
        <v>657</v>
      </c>
      <c r="E2865" t="s">
        <v>658</v>
      </c>
      <c r="F2865" t="s">
        <v>1155</v>
      </c>
      <c r="G2865" t="s">
        <v>1156</v>
      </c>
      <c r="H2865">
        <v>4.2000000000000004E-9</v>
      </c>
      <c r="I2865" t="s">
        <v>1080</v>
      </c>
      <c r="J2865">
        <v>4.2000000000000004E-9</v>
      </c>
      <c r="K2865" t="s">
        <v>1357</v>
      </c>
      <c r="L2865" t="s">
        <v>1082</v>
      </c>
      <c r="M2865" t="s">
        <v>1092</v>
      </c>
      <c r="N2865">
        <v>0.25</v>
      </c>
      <c r="O2865" t="str">
        <f>B2865 &amp; E2865 &amp; D2865</f>
        <v>47MiscellaneousMISC EUs-1</v>
      </c>
      <c r="P2865">
        <f t="shared" si="6"/>
        <v>1.3586956521739129E-6</v>
      </c>
      <c r="Q2865">
        <v>10300603</v>
      </c>
    </row>
    <row r="2866" spans="1:17" x14ac:dyDescent="0.25">
      <c r="B2866">
        <v>47</v>
      </c>
      <c r="D2866" t="s">
        <v>657</v>
      </c>
      <c r="E2866" t="s">
        <v>658</v>
      </c>
      <c r="F2866" t="s">
        <v>1158</v>
      </c>
      <c r="G2866" t="s">
        <v>1159</v>
      </c>
      <c r="H2866">
        <v>2.7499999999999998E-10</v>
      </c>
      <c r="I2866" t="s">
        <v>1080</v>
      </c>
      <c r="J2866">
        <v>2.7499999999999998E-10</v>
      </c>
      <c r="K2866" t="s">
        <v>1356</v>
      </c>
      <c r="L2866" t="s">
        <v>1082</v>
      </c>
      <c r="M2866" t="s">
        <v>1092</v>
      </c>
      <c r="N2866">
        <v>0.25</v>
      </c>
      <c r="O2866" t="str">
        <f>B2866 &amp; E2866 &amp; D2866</f>
        <v>47MiscellaneousMISC EUs-1</v>
      </c>
      <c r="P2866">
        <f t="shared" si="6"/>
        <v>1.3586956521739129E-6</v>
      </c>
      <c r="Q2866">
        <v>10300603</v>
      </c>
    </row>
    <row r="2867" spans="1:17" x14ac:dyDescent="0.25">
      <c r="B2867">
        <v>47</v>
      </c>
      <c r="D2867" t="s">
        <v>657</v>
      </c>
      <c r="E2867" t="s">
        <v>658</v>
      </c>
      <c r="F2867" t="s">
        <v>80</v>
      </c>
      <c r="G2867" t="s">
        <v>81</v>
      </c>
      <c r="H2867">
        <v>1.1023099999999999E-8</v>
      </c>
      <c r="I2867" t="s">
        <v>1080</v>
      </c>
      <c r="J2867">
        <v>1.1023099999999999E-8</v>
      </c>
      <c r="K2867" t="s">
        <v>1364</v>
      </c>
      <c r="L2867" t="s">
        <v>1097</v>
      </c>
      <c r="M2867" t="s">
        <v>1092</v>
      </c>
      <c r="N2867">
        <v>0.25</v>
      </c>
      <c r="O2867" t="str">
        <f>B2867 &amp; E2867 &amp; D2867</f>
        <v>47MiscellaneousMISC EUs-1</v>
      </c>
      <c r="P2867">
        <f t="shared" si="6"/>
        <v>1.3586956521739129E-6</v>
      </c>
      <c r="Q2867">
        <v>10300603</v>
      </c>
    </row>
    <row r="2868" spans="1:17" x14ac:dyDescent="0.25">
      <c r="A2868">
        <v>12629811</v>
      </c>
      <c r="B2868">
        <v>54</v>
      </c>
      <c r="D2868" t="s">
        <v>1673</v>
      </c>
      <c r="E2868" t="s">
        <v>1208</v>
      </c>
      <c r="F2868" t="s">
        <v>1158</v>
      </c>
      <c r="G2868" t="s">
        <v>1159</v>
      </c>
      <c r="H2868">
        <v>2.3E-5</v>
      </c>
      <c r="I2868" t="s">
        <v>1080</v>
      </c>
      <c r="J2868">
        <v>2.3E-5</v>
      </c>
      <c r="K2868" t="s">
        <v>1086</v>
      </c>
      <c r="L2868" t="s">
        <v>1086</v>
      </c>
      <c r="M2868" t="s">
        <v>1086</v>
      </c>
      <c r="N2868">
        <v>0.25</v>
      </c>
      <c r="O2868" t="str">
        <f>B2868 &amp; E2868 &amp; D2868</f>
        <v>54AST-1Standing</v>
      </c>
      <c r="P2868">
        <v>6.2499999999999997E-8</v>
      </c>
      <c r="Q2868" s="1">
        <v>39090004</v>
      </c>
    </row>
    <row r="2869" spans="1:17" x14ac:dyDescent="0.25">
      <c r="A2869">
        <v>12629811</v>
      </c>
      <c r="B2869">
        <v>54</v>
      </c>
      <c r="D2869" t="s">
        <v>1297</v>
      </c>
      <c r="E2869" t="s">
        <v>1208</v>
      </c>
      <c r="F2869" t="s">
        <v>1158</v>
      </c>
      <c r="G2869" t="s">
        <v>1159</v>
      </c>
      <c r="H2869">
        <v>2.34E-5</v>
      </c>
      <c r="I2869" t="s">
        <v>1080</v>
      </c>
      <c r="J2869">
        <v>2.34E-5</v>
      </c>
      <c r="K2869" t="s">
        <v>1086</v>
      </c>
      <c r="L2869" t="s">
        <v>1086</v>
      </c>
      <c r="M2869" t="s">
        <v>1086</v>
      </c>
      <c r="N2869">
        <v>0.25</v>
      </c>
      <c r="O2869" t="str">
        <f>B2869 &amp; E2869 &amp; D2869</f>
        <v>54AST-1Working</v>
      </c>
      <c r="P2869">
        <v>6.3586956521739101E-8</v>
      </c>
      <c r="Q2869" s="1">
        <v>39090003</v>
      </c>
    </row>
    <row r="2870" spans="1:17" x14ac:dyDescent="0.25">
      <c r="A2870">
        <v>12629811</v>
      </c>
      <c r="B2870">
        <v>54</v>
      </c>
      <c r="D2870" t="s">
        <v>1673</v>
      </c>
      <c r="E2870" t="s">
        <v>1541</v>
      </c>
      <c r="F2870" t="s">
        <v>1158</v>
      </c>
      <c r="G2870" t="s">
        <v>1159</v>
      </c>
      <c r="H2870">
        <v>2.3E-5</v>
      </c>
      <c r="I2870" t="s">
        <v>1080</v>
      </c>
      <c r="J2870">
        <v>2.3E-5</v>
      </c>
      <c r="K2870" t="s">
        <v>1086</v>
      </c>
      <c r="L2870" t="s">
        <v>1086</v>
      </c>
      <c r="M2870" t="s">
        <v>1086</v>
      </c>
      <c r="N2870">
        <v>0.25</v>
      </c>
      <c r="O2870" t="str">
        <f>B2870 &amp; E2870 &amp; D2870</f>
        <v>54AST-2Standing</v>
      </c>
      <c r="P2870">
        <v>6.2499999999999997E-8</v>
      </c>
      <c r="Q2870" s="1">
        <v>39090004</v>
      </c>
    </row>
    <row r="2871" spans="1:17" x14ac:dyDescent="0.25">
      <c r="A2871">
        <v>12629811</v>
      </c>
      <c r="B2871">
        <v>54</v>
      </c>
      <c r="D2871" t="s">
        <v>1297</v>
      </c>
      <c r="E2871" t="s">
        <v>1541</v>
      </c>
      <c r="F2871" t="s">
        <v>1158</v>
      </c>
      <c r="G2871" t="s">
        <v>1159</v>
      </c>
      <c r="H2871">
        <v>2.3600000000000001E-5</v>
      </c>
      <c r="I2871" t="s">
        <v>1080</v>
      </c>
      <c r="J2871">
        <v>2.3600000000000001E-5</v>
      </c>
      <c r="K2871" t="s">
        <v>1086</v>
      </c>
      <c r="L2871" t="s">
        <v>1086</v>
      </c>
      <c r="M2871" t="s">
        <v>1086</v>
      </c>
      <c r="N2871">
        <v>0.25</v>
      </c>
      <c r="O2871" t="str">
        <f>B2871 &amp; E2871 &amp; D2871</f>
        <v>54AST-2Working</v>
      </c>
      <c r="P2871">
        <v>6.4130434782608699E-8</v>
      </c>
      <c r="Q2871" s="1">
        <v>39090003</v>
      </c>
    </row>
    <row r="2872" spans="1:17" x14ac:dyDescent="0.25">
      <c r="A2872">
        <v>12629811</v>
      </c>
      <c r="B2872">
        <v>54</v>
      </c>
      <c r="D2872" t="s">
        <v>1673</v>
      </c>
      <c r="E2872" t="s">
        <v>1659</v>
      </c>
      <c r="F2872" t="s">
        <v>1158</v>
      </c>
      <c r="G2872" t="s">
        <v>1159</v>
      </c>
      <c r="H2872">
        <v>2.3E-5</v>
      </c>
      <c r="I2872" t="s">
        <v>1080</v>
      </c>
      <c r="J2872">
        <v>2.3E-5</v>
      </c>
      <c r="K2872" t="s">
        <v>1086</v>
      </c>
      <c r="L2872" t="s">
        <v>1086</v>
      </c>
      <c r="M2872" t="s">
        <v>1086</v>
      </c>
      <c r="N2872">
        <v>0.25</v>
      </c>
      <c r="O2872" t="str">
        <f>B2872 &amp; E2872 &amp; D2872</f>
        <v>54AST-3Standing</v>
      </c>
      <c r="P2872">
        <v>6.2499999999999997E-8</v>
      </c>
      <c r="Q2872" s="1">
        <v>39090004</v>
      </c>
    </row>
    <row r="2873" spans="1:17" x14ac:dyDescent="0.25">
      <c r="A2873">
        <v>12629811</v>
      </c>
      <c r="B2873">
        <v>54</v>
      </c>
      <c r="D2873" t="s">
        <v>1297</v>
      </c>
      <c r="E2873" t="s">
        <v>1659</v>
      </c>
      <c r="F2873" t="s">
        <v>1158</v>
      </c>
      <c r="G2873" t="s">
        <v>1159</v>
      </c>
      <c r="H2873">
        <v>2.16E-5</v>
      </c>
      <c r="I2873" t="s">
        <v>1080</v>
      </c>
      <c r="J2873">
        <v>2.16E-5</v>
      </c>
      <c r="K2873" t="s">
        <v>1086</v>
      </c>
      <c r="L2873" t="s">
        <v>1086</v>
      </c>
      <c r="M2873" t="s">
        <v>1086</v>
      </c>
      <c r="N2873">
        <v>0.25</v>
      </c>
      <c r="O2873" t="str">
        <f>B2873 &amp; E2873 &amp; D2873</f>
        <v>54AST-3Working</v>
      </c>
      <c r="P2873">
        <v>5.8695652173913003E-8</v>
      </c>
      <c r="Q2873" s="1">
        <v>39090003</v>
      </c>
    </row>
    <row r="2874" spans="1:17" x14ac:dyDescent="0.25">
      <c r="A2874">
        <v>12629811</v>
      </c>
      <c r="B2874">
        <v>54</v>
      </c>
      <c r="D2874" t="s">
        <v>1673</v>
      </c>
      <c r="E2874" t="s">
        <v>1579</v>
      </c>
      <c r="F2874" t="s">
        <v>1158</v>
      </c>
      <c r="G2874" t="s">
        <v>1159</v>
      </c>
      <c r="H2874">
        <v>2.3E-5</v>
      </c>
      <c r="I2874" t="s">
        <v>1080</v>
      </c>
      <c r="J2874">
        <v>2.3E-5</v>
      </c>
      <c r="K2874" t="s">
        <v>1086</v>
      </c>
      <c r="L2874" t="s">
        <v>1086</v>
      </c>
      <c r="M2874" t="s">
        <v>1086</v>
      </c>
      <c r="N2874">
        <v>0.25</v>
      </c>
      <c r="O2874" t="str">
        <f>B2874 &amp; E2874 &amp; D2874</f>
        <v>54AST-4Standing</v>
      </c>
      <c r="P2874">
        <v>6.2499999999999997E-8</v>
      </c>
      <c r="Q2874" s="1">
        <v>39090004</v>
      </c>
    </row>
    <row r="2875" spans="1:17" x14ac:dyDescent="0.25">
      <c r="A2875">
        <v>12629811</v>
      </c>
      <c r="B2875">
        <v>54</v>
      </c>
      <c r="D2875" t="s">
        <v>1297</v>
      </c>
      <c r="E2875" t="s">
        <v>1579</v>
      </c>
      <c r="F2875" t="s">
        <v>1158</v>
      </c>
      <c r="G2875" t="s">
        <v>1159</v>
      </c>
      <c r="H2875">
        <v>2.8600000000000001E-5</v>
      </c>
      <c r="I2875" t="s">
        <v>1080</v>
      </c>
      <c r="J2875">
        <v>2.8600000000000001E-5</v>
      </c>
      <c r="K2875" t="s">
        <v>1086</v>
      </c>
      <c r="L2875" t="s">
        <v>1086</v>
      </c>
      <c r="M2875" t="s">
        <v>1086</v>
      </c>
      <c r="N2875">
        <v>0.25</v>
      </c>
      <c r="O2875" t="str">
        <f>B2875 &amp; E2875 &amp; D2875</f>
        <v>54AST-4Working</v>
      </c>
      <c r="P2875">
        <v>7.7717391304347801E-8</v>
      </c>
      <c r="Q2875" s="1">
        <v>39090003</v>
      </c>
    </row>
    <row r="2876" spans="1:17" x14ac:dyDescent="0.25">
      <c r="A2876">
        <v>12629811</v>
      </c>
      <c r="B2876">
        <v>54</v>
      </c>
      <c r="D2876" t="s">
        <v>1673</v>
      </c>
      <c r="E2876" t="s">
        <v>1302</v>
      </c>
      <c r="F2876" t="s">
        <v>1158</v>
      </c>
      <c r="G2876" t="s">
        <v>1159</v>
      </c>
      <c r="H2876">
        <v>3.7100000000000001E-5</v>
      </c>
      <c r="I2876" t="s">
        <v>1080</v>
      </c>
      <c r="J2876">
        <v>3.7100000000000001E-5</v>
      </c>
      <c r="K2876" t="s">
        <v>1086</v>
      </c>
      <c r="L2876" t="s">
        <v>1086</v>
      </c>
      <c r="M2876" t="s">
        <v>1086</v>
      </c>
      <c r="N2876">
        <v>0.25</v>
      </c>
      <c r="O2876" t="str">
        <f>B2876 &amp; E2876 &amp; D2876</f>
        <v>54AST-5Standing</v>
      </c>
      <c r="P2876">
        <v>1.00815217391304E-7</v>
      </c>
      <c r="Q2876" s="1">
        <v>39090004</v>
      </c>
    </row>
    <row r="2877" spans="1:17" x14ac:dyDescent="0.25">
      <c r="A2877">
        <v>12629811</v>
      </c>
      <c r="B2877">
        <v>54</v>
      </c>
      <c r="D2877" t="s">
        <v>1297</v>
      </c>
      <c r="E2877" t="s">
        <v>1302</v>
      </c>
      <c r="F2877" t="s">
        <v>1158</v>
      </c>
      <c r="G2877" t="s">
        <v>1159</v>
      </c>
      <c r="H2877">
        <v>6.4999999999999996E-6</v>
      </c>
      <c r="I2877" t="s">
        <v>1080</v>
      </c>
      <c r="J2877">
        <v>6.4999999999999996E-6</v>
      </c>
      <c r="K2877" t="s">
        <v>1086</v>
      </c>
      <c r="L2877" t="s">
        <v>1086</v>
      </c>
      <c r="M2877" t="s">
        <v>1086</v>
      </c>
      <c r="N2877">
        <v>0.25</v>
      </c>
      <c r="O2877" t="str">
        <f>B2877 &amp; E2877 &amp; D2877</f>
        <v>54AST-5Working</v>
      </c>
      <c r="P2877">
        <v>1.7663043478260899E-8</v>
      </c>
      <c r="Q2877" s="1">
        <v>39090003</v>
      </c>
    </row>
    <row r="2878" spans="1:17" x14ac:dyDescent="0.25">
      <c r="A2878">
        <v>12629811</v>
      </c>
      <c r="B2878">
        <v>54</v>
      </c>
      <c r="D2878" t="s">
        <v>1673</v>
      </c>
      <c r="E2878" t="s">
        <v>1303</v>
      </c>
      <c r="F2878" t="s">
        <v>1158</v>
      </c>
      <c r="G2878" t="s">
        <v>1159</v>
      </c>
      <c r="H2878">
        <v>1.7E-5</v>
      </c>
      <c r="I2878" t="s">
        <v>1080</v>
      </c>
      <c r="J2878">
        <v>1.7E-5</v>
      </c>
      <c r="K2878" t="s">
        <v>1086</v>
      </c>
      <c r="L2878" t="s">
        <v>1086</v>
      </c>
      <c r="M2878" t="s">
        <v>1086</v>
      </c>
      <c r="N2878">
        <v>0.25</v>
      </c>
      <c r="O2878" t="str">
        <f>B2878 &amp; E2878 &amp; D2878</f>
        <v>54AST-6Standing</v>
      </c>
      <c r="P2878">
        <v>4.6195652173912997E-8</v>
      </c>
      <c r="Q2878" s="1">
        <v>39090004</v>
      </c>
    </row>
    <row r="2879" spans="1:17" x14ac:dyDescent="0.25">
      <c r="A2879">
        <v>12629811</v>
      </c>
      <c r="B2879">
        <v>54</v>
      </c>
      <c r="D2879" t="s">
        <v>1297</v>
      </c>
      <c r="E2879" t="s">
        <v>1303</v>
      </c>
      <c r="F2879" t="s">
        <v>1158</v>
      </c>
      <c r="G2879" t="s">
        <v>1159</v>
      </c>
      <c r="H2879">
        <v>3.1999999999999999E-6</v>
      </c>
      <c r="I2879" t="s">
        <v>1080</v>
      </c>
      <c r="J2879">
        <v>3.1999999999999999E-6</v>
      </c>
      <c r="K2879" t="s">
        <v>1086</v>
      </c>
      <c r="L2879" t="s">
        <v>1086</v>
      </c>
      <c r="M2879" t="s">
        <v>1086</v>
      </c>
      <c r="N2879">
        <v>0.25</v>
      </c>
      <c r="O2879" t="str">
        <f>B2879 &amp; E2879 &amp; D2879</f>
        <v>54AST-6Working</v>
      </c>
      <c r="P2879">
        <v>8.6956521739130401E-9</v>
      </c>
      <c r="Q2879" s="1">
        <v>39090003</v>
      </c>
    </row>
    <row r="2880" spans="1:17" x14ac:dyDescent="0.25">
      <c r="A2880">
        <v>12629811</v>
      </c>
      <c r="B2880">
        <v>54</v>
      </c>
      <c r="D2880" t="s">
        <v>1673</v>
      </c>
      <c r="E2880" t="s">
        <v>1304</v>
      </c>
      <c r="F2880" t="s">
        <v>1158</v>
      </c>
      <c r="G2880" t="s">
        <v>1159</v>
      </c>
      <c r="H2880">
        <v>1.7E-5</v>
      </c>
      <c r="I2880" t="s">
        <v>1080</v>
      </c>
      <c r="J2880">
        <v>1.7E-5</v>
      </c>
      <c r="K2880" t="s">
        <v>1086</v>
      </c>
      <c r="L2880" t="s">
        <v>1086</v>
      </c>
      <c r="M2880" t="s">
        <v>1086</v>
      </c>
      <c r="N2880">
        <v>0.25</v>
      </c>
      <c r="O2880" t="str">
        <f>B2880 &amp; E2880 &amp; D2880</f>
        <v>54AST-7Standing</v>
      </c>
      <c r="P2880">
        <v>4.6195652173912997E-8</v>
      </c>
      <c r="Q2880" s="1">
        <v>39090004</v>
      </c>
    </row>
    <row r="2881" spans="1:17" x14ac:dyDescent="0.25">
      <c r="A2881">
        <v>12629811</v>
      </c>
      <c r="B2881">
        <v>54</v>
      </c>
      <c r="D2881" t="s">
        <v>1297</v>
      </c>
      <c r="E2881" t="s">
        <v>1304</v>
      </c>
      <c r="F2881" t="s">
        <v>1158</v>
      </c>
      <c r="G2881" t="s">
        <v>1159</v>
      </c>
      <c r="H2881">
        <v>7.7999999999999999E-6</v>
      </c>
      <c r="I2881" t="s">
        <v>1080</v>
      </c>
      <c r="J2881">
        <v>7.7999999999999999E-6</v>
      </c>
      <c r="K2881" t="s">
        <v>1086</v>
      </c>
      <c r="L2881" t="s">
        <v>1086</v>
      </c>
      <c r="M2881" t="s">
        <v>1086</v>
      </c>
      <c r="N2881">
        <v>0.25</v>
      </c>
      <c r="O2881" t="str">
        <f>B2881 &amp; E2881 &amp; D2881</f>
        <v>54AST-7Working</v>
      </c>
      <c r="P2881">
        <v>2.1195652173913002E-8</v>
      </c>
      <c r="Q2881" s="1">
        <v>39090003</v>
      </c>
    </row>
    <row r="2882" spans="1:17" x14ac:dyDescent="0.25">
      <c r="A2882">
        <v>12629811</v>
      </c>
      <c r="B2882">
        <v>54</v>
      </c>
      <c r="D2882" t="s">
        <v>1674</v>
      </c>
      <c r="E2882" t="s">
        <v>1674</v>
      </c>
      <c r="F2882" t="s">
        <v>1158</v>
      </c>
      <c r="G2882" t="s">
        <v>1159</v>
      </c>
      <c r="H2882">
        <v>0.96569400000000005</v>
      </c>
      <c r="I2882" t="s">
        <v>1080</v>
      </c>
      <c r="J2882">
        <v>0.96569400000000005</v>
      </c>
      <c r="K2882" t="s">
        <v>1086</v>
      </c>
      <c r="L2882" t="s">
        <v>1086</v>
      </c>
      <c r="M2882" t="s">
        <v>1086</v>
      </c>
      <c r="N2882">
        <v>0.25</v>
      </c>
      <c r="O2882" t="str">
        <f>B2882 &amp; E2882 &amp; D2882</f>
        <v>54ChemsChems</v>
      </c>
      <c r="P2882">
        <v>2.6241684782608702E-3</v>
      </c>
      <c r="Q2882" s="1">
        <v>40799999</v>
      </c>
    </row>
    <row r="2883" spans="1:17" x14ac:dyDescent="0.25">
      <c r="A2883">
        <v>12629811</v>
      </c>
      <c r="B2883">
        <v>54</v>
      </c>
      <c r="D2883" t="s">
        <v>744</v>
      </c>
      <c r="E2883" t="s">
        <v>1</v>
      </c>
      <c r="F2883" t="s">
        <v>1158</v>
      </c>
      <c r="G2883" t="s">
        <v>1159</v>
      </c>
      <c r="H2883">
        <v>1.8770000000000001E-4</v>
      </c>
      <c r="I2883" t="s">
        <v>1080</v>
      </c>
      <c r="J2883">
        <v>1.8770000000000001E-4</v>
      </c>
      <c r="K2883" t="s">
        <v>1194</v>
      </c>
      <c r="L2883" t="s">
        <v>1082</v>
      </c>
      <c r="M2883" t="s">
        <v>1087</v>
      </c>
      <c r="N2883">
        <v>0</v>
      </c>
      <c r="O2883" t="str">
        <f>B2883 &amp; E2883 &amp; D2883</f>
        <v>54CU-1Fuel Oil</v>
      </c>
      <c r="P2883">
        <v>0</v>
      </c>
      <c r="Q2883" s="1">
        <v>10300502</v>
      </c>
    </row>
    <row r="2884" spans="1:17" x14ac:dyDescent="0.25">
      <c r="A2884">
        <v>12629811</v>
      </c>
      <c r="B2884">
        <v>54</v>
      </c>
      <c r="D2884" t="s">
        <v>744</v>
      </c>
      <c r="E2884" t="s">
        <v>1</v>
      </c>
      <c r="F2884" t="s">
        <v>1155</v>
      </c>
      <c r="G2884" t="s">
        <v>1156</v>
      </c>
      <c r="H2884">
        <v>2.5026699999999998E-4</v>
      </c>
      <c r="I2884" t="s">
        <v>1080</v>
      </c>
      <c r="J2884">
        <v>2.5026699999999998E-4</v>
      </c>
      <c r="K2884" t="s">
        <v>1675</v>
      </c>
      <c r="L2884" t="s">
        <v>1082</v>
      </c>
      <c r="M2884" t="s">
        <v>1087</v>
      </c>
      <c r="N2884">
        <v>0</v>
      </c>
      <c r="O2884" t="str">
        <f>B2884 &amp; E2884 &amp; D2884</f>
        <v>54CU-1Fuel Oil</v>
      </c>
      <c r="P2884">
        <v>0</v>
      </c>
      <c r="Q2884" s="1">
        <v>10300502</v>
      </c>
    </row>
    <row r="2885" spans="1:17" x14ac:dyDescent="0.25">
      <c r="A2885">
        <v>12629811</v>
      </c>
      <c r="B2885">
        <v>54</v>
      </c>
      <c r="D2885" t="s">
        <v>745</v>
      </c>
      <c r="E2885" t="s">
        <v>1</v>
      </c>
      <c r="F2885" t="s">
        <v>1158</v>
      </c>
      <c r="G2885" t="s">
        <v>1159</v>
      </c>
      <c r="H2885">
        <v>7.6505899999999996E-3</v>
      </c>
      <c r="I2885" t="s">
        <v>1080</v>
      </c>
      <c r="J2885">
        <v>7.6505899999999996E-3</v>
      </c>
      <c r="K2885" t="s">
        <v>1160</v>
      </c>
      <c r="L2885" t="s">
        <v>1082</v>
      </c>
      <c r="M2885" t="s">
        <v>1088</v>
      </c>
      <c r="N2885">
        <v>0</v>
      </c>
      <c r="O2885" t="str">
        <f>B2885 &amp; E2885 &amp; D2885</f>
        <v>54CU-1Natural Gas</v>
      </c>
      <c r="P2885">
        <v>0</v>
      </c>
      <c r="Q2885" s="1">
        <v>10300602</v>
      </c>
    </row>
    <row r="2886" spans="1:17" x14ac:dyDescent="0.25">
      <c r="A2886">
        <v>12629811</v>
      </c>
      <c r="B2886">
        <v>54</v>
      </c>
      <c r="D2886" t="s">
        <v>745</v>
      </c>
      <c r="E2886" t="s">
        <v>1</v>
      </c>
      <c r="F2886" t="s">
        <v>1155</v>
      </c>
      <c r="G2886" t="s">
        <v>1156</v>
      </c>
      <c r="H2886">
        <v>1.2166799999999999E-3</v>
      </c>
      <c r="I2886" t="s">
        <v>1080</v>
      </c>
      <c r="J2886">
        <v>1.2166799999999999E-3</v>
      </c>
      <c r="K2886" t="s">
        <v>1676</v>
      </c>
      <c r="L2886" t="s">
        <v>1082</v>
      </c>
      <c r="M2886" t="s">
        <v>1088</v>
      </c>
      <c r="N2886">
        <v>0</v>
      </c>
      <c r="O2886" t="str">
        <f>B2886 &amp; E2886 &amp; D2886</f>
        <v>54CU-1Natural Gas</v>
      </c>
      <c r="P2886">
        <v>0</v>
      </c>
      <c r="Q2886" s="1">
        <v>10300602</v>
      </c>
    </row>
    <row r="2887" spans="1:17" x14ac:dyDescent="0.25">
      <c r="A2887">
        <v>12629811</v>
      </c>
      <c r="B2887">
        <v>54</v>
      </c>
      <c r="D2887" t="s">
        <v>744</v>
      </c>
      <c r="E2887" t="s">
        <v>2</v>
      </c>
      <c r="F2887" t="s">
        <v>1158</v>
      </c>
      <c r="G2887" t="s">
        <v>1159</v>
      </c>
      <c r="H2887">
        <v>1.9120000000000001E-4</v>
      </c>
      <c r="I2887" t="s">
        <v>1080</v>
      </c>
      <c r="J2887">
        <v>1.9120000000000001E-4</v>
      </c>
      <c r="K2887" t="s">
        <v>1194</v>
      </c>
      <c r="L2887" t="s">
        <v>1082</v>
      </c>
      <c r="M2887" t="s">
        <v>1087</v>
      </c>
      <c r="N2887">
        <v>0</v>
      </c>
      <c r="O2887" t="str">
        <f>B2887 &amp; E2887 &amp; D2887</f>
        <v>54CU-2Fuel Oil</v>
      </c>
      <c r="P2887">
        <v>0</v>
      </c>
      <c r="Q2887" s="1">
        <v>10300502</v>
      </c>
    </row>
    <row r="2888" spans="1:17" x14ac:dyDescent="0.25">
      <c r="A2888">
        <v>12629811</v>
      </c>
      <c r="B2888">
        <v>54</v>
      </c>
      <c r="D2888" t="s">
        <v>744</v>
      </c>
      <c r="E2888" t="s">
        <v>2</v>
      </c>
      <c r="F2888" t="s">
        <v>1155</v>
      </c>
      <c r="G2888" t="s">
        <v>1156</v>
      </c>
      <c r="H2888">
        <v>5.8095399999999995E-4</v>
      </c>
      <c r="I2888" t="s">
        <v>1080</v>
      </c>
      <c r="J2888">
        <v>5.8095399999999995E-4</v>
      </c>
      <c r="K2888" t="s">
        <v>1677</v>
      </c>
      <c r="L2888" t="s">
        <v>1082</v>
      </c>
      <c r="M2888" t="s">
        <v>1087</v>
      </c>
      <c r="N2888">
        <v>0</v>
      </c>
      <c r="O2888" t="str">
        <f>B2888 &amp; E2888 &amp; D2888</f>
        <v>54CU-2Fuel Oil</v>
      </c>
      <c r="P2888">
        <v>0</v>
      </c>
      <c r="Q2888" s="1">
        <v>10300502</v>
      </c>
    </row>
    <row r="2889" spans="1:17" x14ac:dyDescent="0.25">
      <c r="A2889">
        <v>12629811</v>
      </c>
      <c r="B2889">
        <v>54</v>
      </c>
      <c r="D2889" t="s">
        <v>745</v>
      </c>
      <c r="E2889" t="s">
        <v>2</v>
      </c>
      <c r="F2889" t="s">
        <v>1158</v>
      </c>
      <c r="G2889" t="s">
        <v>1159</v>
      </c>
      <c r="H2889">
        <v>3.5413200000000001E-3</v>
      </c>
      <c r="I2889" t="s">
        <v>1080</v>
      </c>
      <c r="J2889">
        <v>3.5413200000000001E-3</v>
      </c>
      <c r="K2889" t="s">
        <v>1160</v>
      </c>
      <c r="L2889" t="s">
        <v>1082</v>
      </c>
      <c r="M2889" t="s">
        <v>1088</v>
      </c>
      <c r="N2889">
        <v>0</v>
      </c>
      <c r="O2889" t="str">
        <f>B2889 &amp; E2889 &amp; D2889</f>
        <v>54CU-2Natural Gas</v>
      </c>
      <c r="P2889">
        <v>0</v>
      </c>
      <c r="Q2889" s="1">
        <v>10300602</v>
      </c>
    </row>
    <row r="2890" spans="1:17" x14ac:dyDescent="0.25">
      <c r="A2890">
        <v>12629811</v>
      </c>
      <c r="B2890">
        <v>54</v>
      </c>
      <c r="D2890" t="s">
        <v>745</v>
      </c>
      <c r="E2890" t="s">
        <v>2</v>
      </c>
      <c r="F2890" t="s">
        <v>1155</v>
      </c>
      <c r="G2890" t="s">
        <v>1156</v>
      </c>
      <c r="H2890">
        <v>4.4826800000000002E-3</v>
      </c>
      <c r="I2890" t="s">
        <v>1080</v>
      </c>
      <c r="J2890">
        <v>4.4826800000000002E-3</v>
      </c>
      <c r="K2890" t="s">
        <v>1678</v>
      </c>
      <c r="L2890" t="s">
        <v>1082</v>
      </c>
      <c r="M2890" t="s">
        <v>1088</v>
      </c>
      <c r="N2890">
        <v>0</v>
      </c>
      <c r="O2890" t="str">
        <f>B2890 &amp; E2890 &amp; D2890</f>
        <v>54CU-2Natural Gas</v>
      </c>
      <c r="P2890">
        <v>0</v>
      </c>
      <c r="Q2890" s="1">
        <v>10300602</v>
      </c>
    </row>
    <row r="2891" spans="1:17" x14ac:dyDescent="0.25">
      <c r="A2891">
        <v>12629811</v>
      </c>
      <c r="B2891">
        <v>54</v>
      </c>
      <c r="D2891" t="s">
        <v>744</v>
      </c>
      <c r="E2891" t="s">
        <v>540</v>
      </c>
      <c r="F2891" t="s">
        <v>1158</v>
      </c>
      <c r="G2891" t="s">
        <v>1159</v>
      </c>
      <c r="H2891">
        <v>4.5349999999999998E-5</v>
      </c>
      <c r="I2891" t="s">
        <v>1080</v>
      </c>
      <c r="J2891">
        <v>4.5349999999999998E-5</v>
      </c>
      <c r="K2891" t="s">
        <v>1194</v>
      </c>
      <c r="L2891" t="s">
        <v>1082</v>
      </c>
      <c r="M2891" t="s">
        <v>1087</v>
      </c>
      <c r="N2891">
        <v>0</v>
      </c>
      <c r="O2891" t="str">
        <f>B2891 &amp; E2891 &amp; D2891</f>
        <v>54CU-3Fuel Oil</v>
      </c>
      <c r="P2891">
        <v>0</v>
      </c>
      <c r="Q2891" s="1">
        <v>10300502</v>
      </c>
    </row>
    <row r="2892" spans="1:17" x14ac:dyDescent="0.25">
      <c r="A2892">
        <v>12629811</v>
      </c>
      <c r="B2892">
        <v>54</v>
      </c>
      <c r="D2892" t="s">
        <v>744</v>
      </c>
      <c r="E2892" t="s">
        <v>540</v>
      </c>
      <c r="F2892" t="s">
        <v>80</v>
      </c>
      <c r="G2892" t="s">
        <v>81</v>
      </c>
      <c r="H2892">
        <v>4.7869399999999999E-3</v>
      </c>
      <c r="I2892" t="s">
        <v>1080</v>
      </c>
      <c r="J2892">
        <v>4.7869399999999999E-3</v>
      </c>
      <c r="K2892" t="s">
        <v>1679</v>
      </c>
      <c r="L2892" t="s">
        <v>1082</v>
      </c>
      <c r="M2892" t="s">
        <v>1087</v>
      </c>
      <c r="N2892">
        <v>0</v>
      </c>
      <c r="O2892" t="str">
        <f>B2892 &amp; E2892 &amp; D2892</f>
        <v>54CU-3Fuel Oil</v>
      </c>
      <c r="P2892">
        <v>0</v>
      </c>
      <c r="Q2892" s="1">
        <v>10300502</v>
      </c>
    </row>
    <row r="2893" spans="1:17" x14ac:dyDescent="0.25">
      <c r="A2893">
        <v>12629811</v>
      </c>
      <c r="B2893">
        <v>54</v>
      </c>
      <c r="D2893" t="s">
        <v>744</v>
      </c>
      <c r="E2893" t="s">
        <v>540</v>
      </c>
      <c r="F2893" t="s">
        <v>1155</v>
      </c>
      <c r="G2893" t="s">
        <v>1156</v>
      </c>
      <c r="H2893">
        <v>4.7589500000000002E-5</v>
      </c>
      <c r="I2893" t="s">
        <v>1080</v>
      </c>
      <c r="J2893">
        <v>4.7589500000000002E-5</v>
      </c>
      <c r="K2893" t="s">
        <v>1680</v>
      </c>
      <c r="L2893" t="s">
        <v>1082</v>
      </c>
      <c r="M2893" t="s">
        <v>1087</v>
      </c>
      <c r="N2893">
        <v>0</v>
      </c>
      <c r="O2893" t="str">
        <f>B2893 &amp; E2893 &amp; D2893</f>
        <v>54CU-3Fuel Oil</v>
      </c>
      <c r="P2893">
        <v>0</v>
      </c>
      <c r="Q2893" s="1">
        <v>10300502</v>
      </c>
    </row>
    <row r="2894" spans="1:17" x14ac:dyDescent="0.25">
      <c r="A2894">
        <v>12629811</v>
      </c>
      <c r="B2894">
        <v>54</v>
      </c>
      <c r="D2894" t="s">
        <v>745</v>
      </c>
      <c r="E2894" t="s">
        <v>540</v>
      </c>
      <c r="F2894" t="s">
        <v>1158</v>
      </c>
      <c r="G2894" t="s">
        <v>1159</v>
      </c>
      <c r="H2894">
        <v>5.2479600000000003E-3</v>
      </c>
      <c r="I2894" t="s">
        <v>1080</v>
      </c>
      <c r="J2894">
        <v>5.2479600000000003E-3</v>
      </c>
      <c r="K2894" t="s">
        <v>1160</v>
      </c>
      <c r="L2894" t="s">
        <v>1082</v>
      </c>
      <c r="M2894" t="s">
        <v>1088</v>
      </c>
      <c r="N2894">
        <v>0.59</v>
      </c>
      <c r="O2894" t="str">
        <f>B2894 &amp; E2894 &amp; D2894</f>
        <v>54CU-3Natural Gas</v>
      </c>
      <c r="P2894">
        <v>3.3655395652173901E-5</v>
      </c>
      <c r="Q2894" s="1">
        <v>10300602</v>
      </c>
    </row>
    <row r="2895" spans="1:17" x14ac:dyDescent="0.25">
      <c r="A2895">
        <v>12629811</v>
      </c>
      <c r="B2895">
        <v>54</v>
      </c>
      <c r="D2895" t="s">
        <v>745</v>
      </c>
      <c r="E2895" t="s">
        <v>540</v>
      </c>
      <c r="F2895" t="s">
        <v>80</v>
      </c>
      <c r="G2895" t="s">
        <v>81</v>
      </c>
      <c r="H2895">
        <v>0.112377</v>
      </c>
      <c r="I2895" t="s">
        <v>1080</v>
      </c>
      <c r="J2895">
        <v>0.112377</v>
      </c>
      <c r="K2895" t="s">
        <v>1681</v>
      </c>
      <c r="L2895" t="s">
        <v>1082</v>
      </c>
      <c r="M2895" t="s">
        <v>1088</v>
      </c>
      <c r="N2895">
        <v>0.59</v>
      </c>
      <c r="O2895" t="str">
        <f>B2895 &amp; E2895 &amp; D2895</f>
        <v>54CU-3Natural Gas</v>
      </c>
      <c r="P2895">
        <v>7.20678586956522E-4</v>
      </c>
      <c r="Q2895" s="1">
        <v>10300602</v>
      </c>
    </row>
    <row r="2896" spans="1:17" x14ac:dyDescent="0.25">
      <c r="A2896">
        <v>12629811</v>
      </c>
      <c r="B2896">
        <v>54</v>
      </c>
      <c r="D2896" t="s">
        <v>745</v>
      </c>
      <c r="E2896" t="s">
        <v>540</v>
      </c>
      <c r="F2896" t="s">
        <v>1155</v>
      </c>
      <c r="G2896" t="s">
        <v>1156</v>
      </c>
      <c r="H2896">
        <v>2.7157800000000001E-3</v>
      </c>
      <c r="I2896" t="s">
        <v>1080</v>
      </c>
      <c r="J2896">
        <v>2.7157800000000001E-3</v>
      </c>
      <c r="K2896" t="s">
        <v>1682</v>
      </c>
      <c r="L2896" t="s">
        <v>1082</v>
      </c>
      <c r="M2896" t="s">
        <v>1088</v>
      </c>
      <c r="N2896">
        <v>0.59</v>
      </c>
      <c r="O2896" t="str">
        <f>B2896 &amp; E2896 &amp; D2896</f>
        <v>54CU-3Natural Gas</v>
      </c>
      <c r="P2896">
        <v>1.74164152173913E-5</v>
      </c>
      <c r="Q2896" s="1">
        <v>10300602</v>
      </c>
    </row>
    <row r="2897" spans="1:17" x14ac:dyDescent="0.25">
      <c r="A2897">
        <v>12629811</v>
      </c>
      <c r="B2897">
        <v>54</v>
      </c>
      <c r="D2897" t="s">
        <v>744</v>
      </c>
      <c r="E2897" t="s">
        <v>746</v>
      </c>
      <c r="F2897" t="s">
        <v>1158</v>
      </c>
      <c r="G2897" t="s">
        <v>1159</v>
      </c>
      <c r="H2897">
        <v>8.1470000000000004E-5</v>
      </c>
      <c r="I2897" t="s">
        <v>1080</v>
      </c>
      <c r="J2897">
        <v>8.1470000000000004E-5</v>
      </c>
      <c r="K2897" t="s">
        <v>1194</v>
      </c>
      <c r="L2897" t="s">
        <v>1082</v>
      </c>
      <c r="M2897" t="s">
        <v>1087</v>
      </c>
      <c r="N2897">
        <v>0</v>
      </c>
      <c r="O2897" t="str">
        <f>B2897 &amp; E2897 &amp; D2897</f>
        <v>54CU-PT-1Fuel Oil</v>
      </c>
      <c r="P2897">
        <v>0</v>
      </c>
      <c r="Q2897" s="1">
        <v>10300502</v>
      </c>
    </row>
    <row r="2898" spans="1:17" x14ac:dyDescent="0.25">
      <c r="A2898">
        <v>12629811</v>
      </c>
      <c r="B2898">
        <v>54</v>
      </c>
      <c r="D2898" t="s">
        <v>744</v>
      </c>
      <c r="E2898" t="s">
        <v>746</v>
      </c>
      <c r="F2898" t="s">
        <v>80</v>
      </c>
      <c r="G2898" t="s">
        <v>81</v>
      </c>
      <c r="H2898">
        <v>8.3447399999999998E-3</v>
      </c>
      <c r="I2898" t="s">
        <v>1080</v>
      </c>
      <c r="J2898">
        <v>8.3447399999999998E-3</v>
      </c>
      <c r="K2898" t="s">
        <v>1683</v>
      </c>
      <c r="L2898" t="s">
        <v>1082</v>
      </c>
      <c r="M2898" t="s">
        <v>1087</v>
      </c>
      <c r="N2898">
        <v>0</v>
      </c>
      <c r="O2898" t="str">
        <f>B2898 &amp; E2898 &amp; D2898</f>
        <v>54CU-PT-1Fuel Oil</v>
      </c>
      <c r="P2898">
        <v>0</v>
      </c>
      <c r="Q2898" s="1">
        <v>10300502</v>
      </c>
    </row>
    <row r="2899" spans="1:17" x14ac:dyDescent="0.25">
      <c r="A2899">
        <v>12629811</v>
      </c>
      <c r="B2899">
        <v>54</v>
      </c>
      <c r="D2899" t="s">
        <v>744</v>
      </c>
      <c r="E2899" t="s">
        <v>746</v>
      </c>
      <c r="F2899" t="s">
        <v>1155</v>
      </c>
      <c r="G2899" t="s">
        <v>1156</v>
      </c>
      <c r="H2899">
        <v>1.9774300000000001E-4</v>
      </c>
      <c r="I2899" t="s">
        <v>1080</v>
      </c>
      <c r="J2899">
        <v>1.9774300000000001E-4</v>
      </c>
      <c r="K2899" t="s">
        <v>1684</v>
      </c>
      <c r="L2899" t="s">
        <v>1082</v>
      </c>
      <c r="M2899" t="s">
        <v>1087</v>
      </c>
      <c r="N2899">
        <v>0</v>
      </c>
      <c r="O2899" t="str">
        <f>B2899 &amp; E2899 &amp; D2899</f>
        <v>54CU-PT-1Fuel Oil</v>
      </c>
      <c r="P2899">
        <v>0</v>
      </c>
      <c r="Q2899" s="1">
        <v>10300502</v>
      </c>
    </row>
    <row r="2900" spans="1:17" x14ac:dyDescent="0.25">
      <c r="A2900">
        <v>12629811</v>
      </c>
      <c r="B2900">
        <v>54</v>
      </c>
      <c r="D2900" t="s">
        <v>745</v>
      </c>
      <c r="E2900" t="s">
        <v>746</v>
      </c>
      <c r="F2900" t="s">
        <v>1158</v>
      </c>
      <c r="G2900" t="s">
        <v>1159</v>
      </c>
      <c r="H2900">
        <v>3.2486E-4</v>
      </c>
      <c r="I2900" t="s">
        <v>1080</v>
      </c>
      <c r="J2900">
        <v>3.2486E-4</v>
      </c>
      <c r="K2900" t="s">
        <v>1160</v>
      </c>
      <c r="L2900" t="s">
        <v>1082</v>
      </c>
      <c r="M2900" t="s">
        <v>1088</v>
      </c>
      <c r="N2900">
        <v>0.14000000000000001</v>
      </c>
      <c r="O2900" t="str">
        <f>B2900 &amp; E2900 &amp; D2900</f>
        <v>54CU-PT-1Natural Gas</v>
      </c>
      <c r="P2900">
        <v>4.9435217391304405E-7</v>
      </c>
      <c r="Q2900" s="1">
        <v>10300602</v>
      </c>
    </row>
    <row r="2901" spans="1:17" x14ac:dyDescent="0.25">
      <c r="A2901">
        <v>12629811</v>
      </c>
      <c r="B2901">
        <v>54</v>
      </c>
      <c r="D2901" t="s">
        <v>745</v>
      </c>
      <c r="E2901" t="s">
        <v>746</v>
      </c>
      <c r="F2901" t="s">
        <v>80</v>
      </c>
      <c r="G2901" t="s">
        <v>81</v>
      </c>
      <c r="H2901">
        <v>1.30489E-3</v>
      </c>
      <c r="I2901" t="s">
        <v>1080</v>
      </c>
      <c r="J2901">
        <v>1.30489E-3</v>
      </c>
      <c r="K2901" t="s">
        <v>1685</v>
      </c>
      <c r="L2901" t="s">
        <v>1082</v>
      </c>
      <c r="M2901" t="s">
        <v>1088</v>
      </c>
      <c r="N2901">
        <v>0.14000000000000001</v>
      </c>
      <c r="O2901" t="str">
        <f>B2901 &amp; E2901 &amp; D2901</f>
        <v>54CU-PT-1Natural Gas</v>
      </c>
      <c r="P2901">
        <v>1.9857021739130402E-6</v>
      </c>
      <c r="Q2901" s="1">
        <v>10300602</v>
      </c>
    </row>
    <row r="2902" spans="1:17" x14ac:dyDescent="0.25">
      <c r="A2902">
        <v>12629811</v>
      </c>
      <c r="B2902">
        <v>54</v>
      </c>
      <c r="D2902" t="s">
        <v>745</v>
      </c>
      <c r="E2902" t="s">
        <v>746</v>
      </c>
      <c r="F2902" t="s">
        <v>1155</v>
      </c>
      <c r="G2902" t="s">
        <v>1156</v>
      </c>
      <c r="H2902">
        <v>4.09378E-6</v>
      </c>
      <c r="I2902" t="s">
        <v>1080</v>
      </c>
      <c r="J2902">
        <v>4.09378E-6</v>
      </c>
      <c r="K2902" t="s">
        <v>1686</v>
      </c>
      <c r="L2902" t="s">
        <v>1082</v>
      </c>
      <c r="M2902" t="s">
        <v>1088</v>
      </c>
      <c r="N2902">
        <v>0.14000000000000001</v>
      </c>
      <c r="O2902" t="str">
        <f>B2902 &amp; E2902 &amp; D2902</f>
        <v>54CU-PT-1Natural Gas</v>
      </c>
      <c r="P2902">
        <v>6.2296652173912997E-9</v>
      </c>
      <c r="Q2902" s="1">
        <v>10300602</v>
      </c>
    </row>
    <row r="2903" spans="1:17" x14ac:dyDescent="0.25">
      <c r="A2903">
        <v>12629811</v>
      </c>
      <c r="B2903">
        <v>54</v>
      </c>
      <c r="D2903" t="s">
        <v>744</v>
      </c>
      <c r="E2903" t="s">
        <v>747</v>
      </c>
      <c r="F2903" t="s">
        <v>1158</v>
      </c>
      <c r="G2903" t="s">
        <v>1159</v>
      </c>
      <c r="H2903">
        <v>7.8616700000000002E-5</v>
      </c>
      <c r="I2903" t="s">
        <v>1080</v>
      </c>
      <c r="J2903">
        <v>7.8616700000000002E-5</v>
      </c>
      <c r="K2903" t="s">
        <v>1194</v>
      </c>
      <c r="L2903" t="s">
        <v>1082</v>
      </c>
      <c r="M2903" t="s">
        <v>1087</v>
      </c>
      <c r="N2903">
        <v>0</v>
      </c>
      <c r="O2903" t="str">
        <f>B2903 &amp; E2903 &amp; D2903</f>
        <v>54CU-PT-2Fuel Oil</v>
      </c>
      <c r="P2903">
        <v>0</v>
      </c>
      <c r="Q2903" s="1">
        <v>10300502</v>
      </c>
    </row>
    <row r="2904" spans="1:17" x14ac:dyDescent="0.25">
      <c r="A2904">
        <v>12629811</v>
      </c>
      <c r="B2904">
        <v>54</v>
      </c>
      <c r="D2904" t="s">
        <v>744</v>
      </c>
      <c r="E2904" t="s">
        <v>747</v>
      </c>
      <c r="F2904" t="s">
        <v>80</v>
      </c>
      <c r="G2904" t="s">
        <v>81</v>
      </c>
      <c r="H2904">
        <v>7.7842099999999997E-3</v>
      </c>
      <c r="I2904" t="s">
        <v>1080</v>
      </c>
      <c r="J2904">
        <v>7.7842099999999997E-3</v>
      </c>
      <c r="K2904" t="s">
        <v>1687</v>
      </c>
      <c r="L2904" t="s">
        <v>1082</v>
      </c>
      <c r="M2904" t="s">
        <v>1087</v>
      </c>
      <c r="N2904">
        <v>0</v>
      </c>
      <c r="O2904" t="str">
        <f>B2904 &amp; E2904 &amp; D2904</f>
        <v>54CU-PT-2Fuel Oil</v>
      </c>
      <c r="P2904">
        <v>0</v>
      </c>
      <c r="Q2904" s="1">
        <v>10300502</v>
      </c>
    </row>
    <row r="2905" spans="1:17" x14ac:dyDescent="0.25">
      <c r="A2905">
        <v>12629811</v>
      </c>
      <c r="B2905">
        <v>54</v>
      </c>
      <c r="D2905" t="s">
        <v>744</v>
      </c>
      <c r="E2905" t="s">
        <v>747</v>
      </c>
      <c r="F2905" t="s">
        <v>1155</v>
      </c>
      <c r="G2905" t="s">
        <v>1156</v>
      </c>
      <c r="H2905">
        <v>3.0594699999999999E-4</v>
      </c>
      <c r="I2905" t="s">
        <v>1080</v>
      </c>
      <c r="J2905">
        <v>3.0594699999999999E-4</v>
      </c>
      <c r="K2905" t="s">
        <v>1688</v>
      </c>
      <c r="L2905" t="s">
        <v>1082</v>
      </c>
      <c r="M2905" t="s">
        <v>1087</v>
      </c>
      <c r="N2905">
        <v>0</v>
      </c>
      <c r="O2905" t="str">
        <f>B2905 &amp; E2905 &amp; D2905</f>
        <v>54CU-PT-2Fuel Oil</v>
      </c>
      <c r="P2905">
        <v>0</v>
      </c>
      <c r="Q2905" s="1">
        <v>10300502</v>
      </c>
    </row>
    <row r="2906" spans="1:17" x14ac:dyDescent="0.25">
      <c r="A2906">
        <v>12629811</v>
      </c>
      <c r="B2906">
        <v>54</v>
      </c>
      <c r="D2906" t="s">
        <v>745</v>
      </c>
      <c r="E2906" t="s">
        <v>747</v>
      </c>
      <c r="F2906" t="s">
        <v>1158</v>
      </c>
      <c r="G2906" t="s">
        <v>1159</v>
      </c>
      <c r="H2906">
        <v>2.7976599999999998E-4</v>
      </c>
      <c r="I2906" t="s">
        <v>1080</v>
      </c>
      <c r="J2906">
        <v>2.7976599999999998E-4</v>
      </c>
      <c r="K2906" t="s">
        <v>1160</v>
      </c>
      <c r="L2906" t="s">
        <v>1082</v>
      </c>
      <c r="M2906" t="s">
        <v>1088</v>
      </c>
      <c r="N2906">
        <v>0.3</v>
      </c>
      <c r="O2906" t="str">
        <f>B2906 &amp; E2906 &amp; D2906</f>
        <v>54CU-PT-2Natural Gas</v>
      </c>
      <c r="P2906">
        <v>9.12280434782609E-7</v>
      </c>
      <c r="Q2906" s="1">
        <v>10300602</v>
      </c>
    </row>
    <row r="2907" spans="1:17" x14ac:dyDescent="0.25">
      <c r="A2907">
        <v>12629811</v>
      </c>
      <c r="B2907">
        <v>54</v>
      </c>
      <c r="D2907" t="s">
        <v>745</v>
      </c>
      <c r="E2907" t="s">
        <v>747</v>
      </c>
      <c r="F2907" t="s">
        <v>80</v>
      </c>
      <c r="G2907" t="s">
        <v>81</v>
      </c>
      <c r="H2907">
        <v>1.86433E-3</v>
      </c>
      <c r="I2907" t="s">
        <v>1080</v>
      </c>
      <c r="J2907">
        <v>1.86433E-3</v>
      </c>
      <c r="K2907" t="s">
        <v>1689</v>
      </c>
      <c r="L2907" t="s">
        <v>1082</v>
      </c>
      <c r="M2907" t="s">
        <v>1088</v>
      </c>
      <c r="N2907">
        <v>0.3</v>
      </c>
      <c r="O2907" t="str">
        <f>B2907 &amp; E2907 &amp; D2907</f>
        <v>54CU-PT-2Natural Gas</v>
      </c>
      <c r="P2907">
        <v>6.0793369565217403E-6</v>
      </c>
      <c r="Q2907" s="1">
        <v>10300602</v>
      </c>
    </row>
    <row r="2908" spans="1:17" x14ac:dyDescent="0.25">
      <c r="A2908">
        <v>12629811</v>
      </c>
      <c r="B2908">
        <v>54</v>
      </c>
      <c r="D2908" t="s">
        <v>745</v>
      </c>
      <c r="E2908" t="s">
        <v>747</v>
      </c>
      <c r="F2908" t="s">
        <v>1155</v>
      </c>
      <c r="G2908" t="s">
        <v>1156</v>
      </c>
      <c r="H2908">
        <v>4.4743999999999997E-5</v>
      </c>
      <c r="I2908" t="s">
        <v>1080</v>
      </c>
      <c r="J2908">
        <v>4.4743999999999997E-5</v>
      </c>
      <c r="K2908" t="s">
        <v>1690</v>
      </c>
      <c r="L2908" t="s">
        <v>1082</v>
      </c>
      <c r="M2908" t="s">
        <v>1088</v>
      </c>
      <c r="N2908">
        <v>0.3</v>
      </c>
      <c r="O2908" t="str">
        <f>B2908 &amp; E2908 &amp; D2908</f>
        <v>54CU-PT-2Natural Gas</v>
      </c>
      <c r="P2908">
        <v>1.4590434782608701E-7</v>
      </c>
      <c r="Q2908" s="1">
        <v>10300602</v>
      </c>
    </row>
    <row r="2909" spans="1:17" x14ac:dyDescent="0.25">
      <c r="A2909">
        <v>12629811</v>
      </c>
      <c r="B2909">
        <v>54</v>
      </c>
      <c r="D2909" t="s">
        <v>744</v>
      </c>
      <c r="E2909" t="s">
        <v>748</v>
      </c>
      <c r="F2909" t="s">
        <v>1158</v>
      </c>
      <c r="G2909" t="s">
        <v>1159</v>
      </c>
      <c r="H2909">
        <v>7.9366699999999993E-5</v>
      </c>
      <c r="I2909" t="s">
        <v>1080</v>
      </c>
      <c r="J2909">
        <v>7.9366699999999993E-5</v>
      </c>
      <c r="K2909" t="s">
        <v>1194</v>
      </c>
      <c r="L2909" t="s">
        <v>1082</v>
      </c>
      <c r="M2909" t="s">
        <v>1087</v>
      </c>
      <c r="N2909">
        <v>0</v>
      </c>
      <c r="O2909" t="str">
        <f>B2909 &amp; E2909 &amp; D2909</f>
        <v>54CU-PT-3Fuel Oil</v>
      </c>
      <c r="P2909">
        <v>0</v>
      </c>
      <c r="Q2909" s="1">
        <v>10300502</v>
      </c>
    </row>
    <row r="2910" spans="1:17" x14ac:dyDescent="0.25">
      <c r="A2910">
        <v>12629811</v>
      </c>
      <c r="B2910">
        <v>54</v>
      </c>
      <c r="D2910" t="s">
        <v>744</v>
      </c>
      <c r="E2910" t="s">
        <v>748</v>
      </c>
      <c r="F2910" t="s">
        <v>80</v>
      </c>
      <c r="G2910" t="s">
        <v>81</v>
      </c>
      <c r="H2910">
        <v>6.8301100000000003E-3</v>
      </c>
      <c r="I2910" t="s">
        <v>1080</v>
      </c>
      <c r="J2910">
        <v>6.8301100000000003E-3</v>
      </c>
      <c r="K2910" t="s">
        <v>1691</v>
      </c>
      <c r="L2910" t="s">
        <v>1082</v>
      </c>
      <c r="M2910" t="s">
        <v>1087</v>
      </c>
      <c r="N2910">
        <v>0</v>
      </c>
      <c r="O2910" t="str">
        <f>B2910 &amp; E2910 &amp; D2910</f>
        <v>54CU-PT-3Fuel Oil</v>
      </c>
      <c r="P2910">
        <v>0</v>
      </c>
      <c r="Q2910" s="1">
        <v>10300502</v>
      </c>
    </row>
    <row r="2911" spans="1:17" x14ac:dyDescent="0.25">
      <c r="A2911">
        <v>12629811</v>
      </c>
      <c r="B2911">
        <v>54</v>
      </c>
      <c r="D2911" t="s">
        <v>744</v>
      </c>
      <c r="E2911" t="s">
        <v>748</v>
      </c>
      <c r="F2911" t="s">
        <v>1155</v>
      </c>
      <c r="G2911" t="s">
        <v>1156</v>
      </c>
      <c r="H2911">
        <v>2.7473100000000001E-4</v>
      </c>
      <c r="I2911" t="s">
        <v>1080</v>
      </c>
      <c r="J2911">
        <v>2.7473100000000001E-4</v>
      </c>
      <c r="K2911" t="s">
        <v>1692</v>
      </c>
      <c r="L2911" t="s">
        <v>1082</v>
      </c>
      <c r="M2911" t="s">
        <v>1087</v>
      </c>
      <c r="N2911">
        <v>0</v>
      </c>
      <c r="O2911" t="str">
        <f>B2911 &amp; E2911 &amp; D2911</f>
        <v>54CU-PT-3Fuel Oil</v>
      </c>
      <c r="P2911">
        <v>0</v>
      </c>
      <c r="Q2911" s="1">
        <v>10300502</v>
      </c>
    </row>
    <row r="2912" spans="1:17" x14ac:dyDescent="0.25">
      <c r="A2912">
        <v>12629811</v>
      </c>
      <c r="B2912">
        <v>54</v>
      </c>
      <c r="D2912" t="s">
        <v>745</v>
      </c>
      <c r="E2912" t="s">
        <v>748</v>
      </c>
      <c r="F2912" t="s">
        <v>1158</v>
      </c>
      <c r="G2912" t="s">
        <v>1159</v>
      </c>
      <c r="H2912">
        <v>2.23935E-4</v>
      </c>
      <c r="I2912" t="s">
        <v>1080</v>
      </c>
      <c r="J2912">
        <v>2.23935E-4</v>
      </c>
      <c r="K2912" t="s">
        <v>1160</v>
      </c>
      <c r="L2912" t="s">
        <v>1082</v>
      </c>
      <c r="M2912" t="s">
        <v>1088</v>
      </c>
      <c r="N2912">
        <v>0.2</v>
      </c>
      <c r="O2912" t="str">
        <f>B2912 &amp; E2912 &amp; D2912</f>
        <v>54CU-PT-3Natural Gas</v>
      </c>
      <c r="P2912">
        <v>4.86815217391304E-7</v>
      </c>
      <c r="Q2912" s="1">
        <v>10300602</v>
      </c>
    </row>
    <row r="2913" spans="1:17" x14ac:dyDescent="0.25">
      <c r="A2913">
        <v>12629811</v>
      </c>
      <c r="B2913">
        <v>54</v>
      </c>
      <c r="D2913" t="s">
        <v>745</v>
      </c>
      <c r="E2913" t="s">
        <v>748</v>
      </c>
      <c r="F2913" t="s">
        <v>80</v>
      </c>
      <c r="G2913" t="s">
        <v>81</v>
      </c>
      <c r="H2913">
        <v>1.56482E-3</v>
      </c>
      <c r="I2913" t="s">
        <v>1080</v>
      </c>
      <c r="J2913">
        <v>1.56482E-3</v>
      </c>
      <c r="K2913" t="s">
        <v>1693</v>
      </c>
      <c r="L2913" t="s">
        <v>1082</v>
      </c>
      <c r="M2913" t="s">
        <v>1088</v>
      </c>
      <c r="N2913">
        <v>0.2</v>
      </c>
      <c r="O2913" t="str">
        <f>B2913 &amp; E2913 &amp; D2913</f>
        <v>54CU-PT-3Natural Gas</v>
      </c>
      <c r="P2913">
        <v>3.4017826086956502E-6</v>
      </c>
      <c r="Q2913" s="1">
        <v>10300602</v>
      </c>
    </row>
    <row r="2914" spans="1:17" x14ac:dyDescent="0.25">
      <c r="A2914">
        <v>12629811</v>
      </c>
      <c r="B2914">
        <v>54</v>
      </c>
      <c r="D2914" t="s">
        <v>745</v>
      </c>
      <c r="E2914" t="s">
        <v>748</v>
      </c>
      <c r="F2914" t="s">
        <v>1155</v>
      </c>
      <c r="G2914" t="s">
        <v>1156</v>
      </c>
      <c r="H2914">
        <v>2.5879799999999999E-5</v>
      </c>
      <c r="I2914" t="s">
        <v>1080</v>
      </c>
      <c r="J2914">
        <v>2.5879799999999999E-5</v>
      </c>
      <c r="K2914" t="s">
        <v>1694</v>
      </c>
      <c r="L2914" t="s">
        <v>1082</v>
      </c>
      <c r="M2914" t="s">
        <v>1088</v>
      </c>
      <c r="N2914">
        <v>0.2</v>
      </c>
      <c r="O2914" t="str">
        <f>B2914 &amp; E2914 &amp; D2914</f>
        <v>54CU-PT-3Natural Gas</v>
      </c>
      <c r="P2914">
        <v>5.6260434782608701E-8</v>
      </c>
      <c r="Q2914" s="1">
        <v>10300602</v>
      </c>
    </row>
    <row r="2915" spans="1:17" x14ac:dyDescent="0.25">
      <c r="A2915">
        <v>12629811</v>
      </c>
      <c r="B2915">
        <v>54</v>
      </c>
      <c r="D2915" t="s">
        <v>515</v>
      </c>
      <c r="E2915" t="s">
        <v>96</v>
      </c>
      <c r="F2915" t="s">
        <v>1155</v>
      </c>
      <c r="G2915" t="s">
        <v>1156</v>
      </c>
      <c r="H2915">
        <v>2.6837799999999998E-2</v>
      </c>
      <c r="I2915" t="s">
        <v>1080</v>
      </c>
      <c r="J2915">
        <v>2.6837799999999998E-2</v>
      </c>
      <c r="K2915" t="s">
        <v>1218</v>
      </c>
      <c r="L2915" t="s">
        <v>1082</v>
      </c>
      <c r="M2915" t="s">
        <v>1085</v>
      </c>
      <c r="N2915">
        <v>0.25</v>
      </c>
      <c r="O2915" t="str">
        <f>B2915 &amp; E2915 &amp; D2915</f>
        <v>54EG-5Diesel</v>
      </c>
      <c r="P2915">
        <v>7.29288043478261E-5</v>
      </c>
      <c r="Q2915" s="1">
        <v>20100102</v>
      </c>
    </row>
    <row r="2916" spans="1:17" x14ac:dyDescent="0.25">
      <c r="A2916">
        <v>12629811</v>
      </c>
      <c r="B2916">
        <v>54</v>
      </c>
      <c r="D2916" t="s">
        <v>515</v>
      </c>
      <c r="E2916" t="s">
        <v>96</v>
      </c>
      <c r="F2916" t="s">
        <v>80</v>
      </c>
      <c r="G2916" t="s">
        <v>81</v>
      </c>
      <c r="H2916">
        <v>0.11711000000000001</v>
      </c>
      <c r="I2916" t="s">
        <v>1080</v>
      </c>
      <c r="J2916">
        <v>0.11711000000000001</v>
      </c>
      <c r="K2916" t="s">
        <v>1217</v>
      </c>
      <c r="L2916" t="s">
        <v>1082</v>
      </c>
      <c r="M2916" t="s">
        <v>1085</v>
      </c>
      <c r="N2916">
        <v>0.25</v>
      </c>
      <c r="O2916" t="str">
        <f>B2916 &amp; E2916 &amp; D2916</f>
        <v>54EG-5Diesel</v>
      </c>
      <c r="P2916">
        <v>3.1823369565217401E-4</v>
      </c>
      <c r="Q2916" s="1">
        <v>20100102</v>
      </c>
    </row>
    <row r="2917" spans="1:17" x14ac:dyDescent="0.25">
      <c r="A2917">
        <v>12629811</v>
      </c>
      <c r="B2917">
        <v>54</v>
      </c>
      <c r="D2917" t="s">
        <v>515</v>
      </c>
      <c r="E2917" t="s">
        <v>96</v>
      </c>
      <c r="F2917" t="s">
        <v>1158</v>
      </c>
      <c r="G2917" t="s">
        <v>1159</v>
      </c>
      <c r="H2917">
        <v>3.4401200000000001E-3</v>
      </c>
      <c r="I2917" t="s">
        <v>1080</v>
      </c>
      <c r="J2917">
        <v>3.4401200000000001E-3</v>
      </c>
      <c r="K2917" t="s">
        <v>1216</v>
      </c>
      <c r="L2917" t="s">
        <v>1082</v>
      </c>
      <c r="M2917" t="s">
        <v>1085</v>
      </c>
      <c r="N2917">
        <v>0.25</v>
      </c>
      <c r="O2917" t="str">
        <f>B2917 &amp; E2917 &amp; D2917</f>
        <v>54EG-5Diesel</v>
      </c>
      <c r="P2917">
        <v>9.3481521739130403E-6</v>
      </c>
      <c r="Q2917" s="1">
        <v>20100102</v>
      </c>
    </row>
    <row r="2918" spans="1:17" x14ac:dyDescent="0.25">
      <c r="A2918">
        <v>12629811</v>
      </c>
      <c r="B2918">
        <v>54</v>
      </c>
      <c r="D2918" t="s">
        <v>515</v>
      </c>
      <c r="E2918" t="s">
        <v>749</v>
      </c>
      <c r="F2918" t="s">
        <v>1155</v>
      </c>
      <c r="G2918" t="s">
        <v>1156</v>
      </c>
      <c r="H2918">
        <v>3.8038000000000002E-2</v>
      </c>
      <c r="I2918" t="s">
        <v>1080</v>
      </c>
      <c r="J2918">
        <v>3.8038000000000002E-2</v>
      </c>
      <c r="K2918" t="s">
        <v>1218</v>
      </c>
      <c r="L2918" t="s">
        <v>1082</v>
      </c>
      <c r="M2918" t="s">
        <v>1085</v>
      </c>
      <c r="N2918">
        <v>0.21</v>
      </c>
      <c r="O2918" t="str">
        <f>B2918 &amp; E2918 &amp; D2918</f>
        <v>54EG-7Diesel</v>
      </c>
      <c r="P2918">
        <v>8.6825869565217395E-5</v>
      </c>
      <c r="Q2918" s="1">
        <v>20100102</v>
      </c>
    </row>
    <row r="2919" spans="1:17" x14ac:dyDescent="0.25">
      <c r="A2919">
        <v>12629811</v>
      </c>
      <c r="B2919">
        <v>54</v>
      </c>
      <c r="D2919" t="s">
        <v>515</v>
      </c>
      <c r="E2919" t="s">
        <v>749</v>
      </c>
      <c r="F2919" t="s">
        <v>80</v>
      </c>
      <c r="G2919" t="s">
        <v>81</v>
      </c>
      <c r="H2919">
        <v>0.16598399999999999</v>
      </c>
      <c r="I2919" t="s">
        <v>1080</v>
      </c>
      <c r="J2919">
        <v>0.16598399999999999</v>
      </c>
      <c r="K2919" t="s">
        <v>1217</v>
      </c>
      <c r="L2919" t="s">
        <v>1082</v>
      </c>
      <c r="M2919" t="s">
        <v>1085</v>
      </c>
      <c r="N2919">
        <v>0.21</v>
      </c>
      <c r="O2919" t="str">
        <f>B2919 &amp; E2919 &amp; D2919</f>
        <v>54EG-7Diesel</v>
      </c>
      <c r="P2919">
        <v>3.7887652173912998E-4</v>
      </c>
      <c r="Q2919" s="1">
        <v>20100102</v>
      </c>
    </row>
    <row r="2920" spans="1:17" x14ac:dyDescent="0.25">
      <c r="A2920">
        <v>12629811</v>
      </c>
      <c r="B2920">
        <v>54</v>
      </c>
      <c r="D2920" t="s">
        <v>515</v>
      </c>
      <c r="E2920" t="s">
        <v>749</v>
      </c>
      <c r="F2920" t="s">
        <v>1158</v>
      </c>
      <c r="G2920" t="s">
        <v>1159</v>
      </c>
      <c r="H2920">
        <v>4.8757799999999997E-3</v>
      </c>
      <c r="I2920" t="s">
        <v>1080</v>
      </c>
      <c r="J2920">
        <v>4.8757799999999997E-3</v>
      </c>
      <c r="K2920" t="s">
        <v>1216</v>
      </c>
      <c r="L2920" t="s">
        <v>1082</v>
      </c>
      <c r="M2920" t="s">
        <v>1085</v>
      </c>
      <c r="N2920">
        <v>0.21</v>
      </c>
      <c r="O2920" t="str">
        <f>B2920 &amp; E2920 &amp; D2920</f>
        <v>54EG-7Diesel</v>
      </c>
      <c r="P2920">
        <v>1.1129497826087001E-5</v>
      </c>
      <c r="Q2920" s="1">
        <v>20100102</v>
      </c>
    </row>
    <row r="2921" spans="1:17" x14ac:dyDescent="0.25">
      <c r="A2921">
        <v>12629811</v>
      </c>
      <c r="B2921">
        <v>54</v>
      </c>
      <c r="D2921" t="s">
        <v>515</v>
      </c>
      <c r="E2921" t="s">
        <v>750</v>
      </c>
      <c r="F2921" t="s">
        <v>1158</v>
      </c>
      <c r="G2921" t="s">
        <v>1159</v>
      </c>
      <c r="H2921">
        <v>9.0154999999999992E-3</v>
      </c>
      <c r="I2921" t="s">
        <v>1080</v>
      </c>
      <c r="J2921">
        <v>9.0154999999999992E-3</v>
      </c>
      <c r="K2921" t="s">
        <v>1170</v>
      </c>
      <c r="L2921" t="s">
        <v>1082</v>
      </c>
      <c r="M2921" t="s">
        <v>1085</v>
      </c>
      <c r="N2921">
        <v>0.25</v>
      </c>
      <c r="O2921" t="str">
        <f>B2921 &amp; E2921 &amp; D2921</f>
        <v>54EG-GO-1Diesel</v>
      </c>
      <c r="P2921">
        <v>2.44986413043478E-5</v>
      </c>
      <c r="Q2921" s="1">
        <v>20100102</v>
      </c>
    </row>
    <row r="2922" spans="1:17" x14ac:dyDescent="0.25">
      <c r="A2922">
        <v>12629811</v>
      </c>
      <c r="B2922">
        <v>54</v>
      </c>
      <c r="D2922" t="s">
        <v>515</v>
      </c>
      <c r="E2922" t="s">
        <v>750</v>
      </c>
      <c r="F2922" t="s">
        <v>80</v>
      </c>
      <c r="G2922" t="s">
        <v>81</v>
      </c>
      <c r="H2922">
        <v>0.11315</v>
      </c>
      <c r="I2922" t="s">
        <v>1080</v>
      </c>
      <c r="J2922">
        <v>0.11315</v>
      </c>
      <c r="K2922" t="s">
        <v>1169</v>
      </c>
      <c r="L2922" t="s">
        <v>1082</v>
      </c>
      <c r="M2922" t="s">
        <v>1085</v>
      </c>
      <c r="N2922">
        <v>0.25</v>
      </c>
      <c r="O2922" t="str">
        <f>B2922 &amp; E2922 &amp; D2922</f>
        <v>54EG-GO-1Diesel</v>
      </c>
      <c r="P2922">
        <v>3.0747282608695702E-4</v>
      </c>
      <c r="Q2922" s="1">
        <v>20100102</v>
      </c>
    </row>
    <row r="2923" spans="1:17" x14ac:dyDescent="0.25">
      <c r="A2923">
        <v>12629811</v>
      </c>
      <c r="B2923">
        <v>54</v>
      </c>
      <c r="D2923" t="s">
        <v>515</v>
      </c>
      <c r="E2923" t="s">
        <v>750</v>
      </c>
      <c r="F2923" t="s">
        <v>1155</v>
      </c>
      <c r="G2923" t="s">
        <v>1156</v>
      </c>
      <c r="H2923">
        <v>2.4382000000000001E-2</v>
      </c>
      <c r="I2923" t="s">
        <v>1080</v>
      </c>
      <c r="J2923">
        <v>2.4382000000000001E-2</v>
      </c>
      <c r="K2923" t="s">
        <v>1168</v>
      </c>
      <c r="L2923" t="s">
        <v>1082</v>
      </c>
      <c r="M2923" t="s">
        <v>1085</v>
      </c>
      <c r="N2923">
        <v>0.25</v>
      </c>
      <c r="O2923" t="str">
        <f>B2923 &amp; E2923 &amp; D2923</f>
        <v>54EG-GO-1Diesel</v>
      </c>
      <c r="P2923">
        <v>6.6255434782608701E-5</v>
      </c>
      <c r="Q2923" s="1">
        <v>20100102</v>
      </c>
    </row>
    <row r="2924" spans="1:17" x14ac:dyDescent="0.25">
      <c r="A2924">
        <v>12629811</v>
      </c>
      <c r="B2924">
        <v>54</v>
      </c>
      <c r="D2924" t="s">
        <v>515</v>
      </c>
      <c r="E2924" t="s">
        <v>751</v>
      </c>
      <c r="F2924" t="s">
        <v>1155</v>
      </c>
      <c r="G2924" t="s">
        <v>1156</v>
      </c>
      <c r="H2924">
        <v>3.9306000000000001E-2</v>
      </c>
      <c r="I2924" t="s">
        <v>1080</v>
      </c>
      <c r="J2924">
        <v>3.9306000000000001E-2</v>
      </c>
      <c r="K2924" t="s">
        <v>1695</v>
      </c>
      <c r="L2924" t="s">
        <v>1082</v>
      </c>
      <c r="M2924" t="s">
        <v>1085</v>
      </c>
      <c r="N2924">
        <v>0.27</v>
      </c>
      <c r="O2924" t="str">
        <f>B2924 &amp; E2924 &amp; D2924</f>
        <v>54EG-PT-1Diesel</v>
      </c>
      <c r="P2924">
        <v>1.1535456521739101E-4</v>
      </c>
      <c r="Q2924" s="1">
        <v>20100102</v>
      </c>
    </row>
    <row r="2925" spans="1:17" x14ac:dyDescent="0.25">
      <c r="A2925">
        <v>12629811</v>
      </c>
      <c r="B2925">
        <v>54</v>
      </c>
      <c r="D2925" t="s">
        <v>515</v>
      </c>
      <c r="E2925" t="s">
        <v>751</v>
      </c>
      <c r="F2925" t="s">
        <v>80</v>
      </c>
      <c r="G2925" t="s">
        <v>81</v>
      </c>
      <c r="H2925">
        <v>0.27215699999999998</v>
      </c>
      <c r="I2925" t="s">
        <v>1080</v>
      </c>
      <c r="J2925">
        <v>0.27215699999999998</v>
      </c>
      <c r="K2925" t="s">
        <v>1696</v>
      </c>
      <c r="L2925" t="s">
        <v>1082</v>
      </c>
      <c r="M2925" t="s">
        <v>1085</v>
      </c>
      <c r="N2925">
        <v>0.27</v>
      </c>
      <c r="O2925" t="str">
        <f>B2925 &amp; E2925 &amp; D2925</f>
        <v>54EG-PT-1Diesel</v>
      </c>
      <c r="P2925">
        <v>7.98721630434783E-4</v>
      </c>
      <c r="Q2925" s="1">
        <v>20100102</v>
      </c>
    </row>
    <row r="2926" spans="1:17" x14ac:dyDescent="0.25">
      <c r="A2926">
        <v>12629811</v>
      </c>
      <c r="B2926">
        <v>54</v>
      </c>
      <c r="D2926" t="s">
        <v>515</v>
      </c>
      <c r="E2926" t="s">
        <v>751</v>
      </c>
      <c r="F2926" t="s">
        <v>1158</v>
      </c>
      <c r="G2926" t="s">
        <v>1159</v>
      </c>
      <c r="H2926">
        <v>1.5921399999999999E-2</v>
      </c>
      <c r="I2926" t="s">
        <v>1080</v>
      </c>
      <c r="J2926">
        <v>1.5921399999999999E-2</v>
      </c>
      <c r="K2926" t="s">
        <v>1697</v>
      </c>
      <c r="L2926" t="s">
        <v>1082</v>
      </c>
      <c r="M2926" t="s">
        <v>1085</v>
      </c>
      <c r="N2926">
        <v>0.27</v>
      </c>
      <c r="O2926" t="str">
        <f>B2926 &amp; E2926 &amp; D2926</f>
        <v>54EG-PT-1Diesel</v>
      </c>
      <c r="P2926">
        <v>4.6725847826087003E-5</v>
      </c>
      <c r="Q2926" s="1">
        <v>20100102</v>
      </c>
    </row>
    <row r="2927" spans="1:17" x14ac:dyDescent="0.25">
      <c r="A2927">
        <v>12629811</v>
      </c>
      <c r="B2927">
        <v>54</v>
      </c>
      <c r="D2927" t="s">
        <v>515</v>
      </c>
      <c r="E2927" t="s">
        <v>752</v>
      </c>
      <c r="F2927" t="s">
        <v>1155</v>
      </c>
      <c r="G2927" t="s">
        <v>1156</v>
      </c>
      <c r="H2927">
        <v>3.9683999999999997E-2</v>
      </c>
      <c r="I2927" t="s">
        <v>1080</v>
      </c>
      <c r="J2927">
        <v>3.9683999999999997E-2</v>
      </c>
      <c r="K2927" t="s">
        <v>1695</v>
      </c>
      <c r="L2927" t="s">
        <v>1082</v>
      </c>
      <c r="M2927" t="s">
        <v>1085</v>
      </c>
      <c r="N2927">
        <v>0.41</v>
      </c>
      <c r="O2927" t="str">
        <f>B2927 &amp; E2927 &amp; D2927</f>
        <v>54EG-PT-2Diesel</v>
      </c>
      <c r="P2927">
        <v>1.7685260869565201E-4</v>
      </c>
      <c r="Q2927" s="1">
        <v>20100102</v>
      </c>
    </row>
    <row r="2928" spans="1:17" x14ac:dyDescent="0.25">
      <c r="A2928">
        <v>12629811</v>
      </c>
      <c r="B2928">
        <v>54</v>
      </c>
      <c r="D2928" t="s">
        <v>515</v>
      </c>
      <c r="E2928" t="s">
        <v>752</v>
      </c>
      <c r="F2928" t="s">
        <v>80</v>
      </c>
      <c r="G2928" t="s">
        <v>81</v>
      </c>
      <c r="H2928">
        <v>0.27477400000000002</v>
      </c>
      <c r="I2928" t="s">
        <v>1080</v>
      </c>
      <c r="J2928">
        <v>0.27477400000000002</v>
      </c>
      <c r="K2928" t="s">
        <v>1696</v>
      </c>
      <c r="L2928" t="s">
        <v>1082</v>
      </c>
      <c r="M2928" t="s">
        <v>1085</v>
      </c>
      <c r="N2928">
        <v>0.41</v>
      </c>
      <c r="O2928" t="str">
        <f>B2928 &amp; E2928 &amp; D2928</f>
        <v>54EG-PT-2Diesel</v>
      </c>
      <c r="P2928">
        <v>1.22453630434783E-3</v>
      </c>
      <c r="Q2928" s="1">
        <v>20100102</v>
      </c>
    </row>
    <row r="2929" spans="1:17" x14ac:dyDescent="0.25">
      <c r="A2929">
        <v>12629811</v>
      </c>
      <c r="B2929">
        <v>54</v>
      </c>
      <c r="D2929" t="s">
        <v>515</v>
      </c>
      <c r="E2929" t="s">
        <v>752</v>
      </c>
      <c r="F2929" t="s">
        <v>1158</v>
      </c>
      <c r="G2929" t="s">
        <v>1159</v>
      </c>
      <c r="H2929">
        <v>1.6074499999999999E-2</v>
      </c>
      <c r="I2929" t="s">
        <v>1080</v>
      </c>
      <c r="J2929">
        <v>1.6074499999999999E-2</v>
      </c>
      <c r="K2929" t="s">
        <v>1697</v>
      </c>
      <c r="L2929" t="s">
        <v>1082</v>
      </c>
      <c r="M2929" t="s">
        <v>1085</v>
      </c>
      <c r="N2929">
        <v>0.41</v>
      </c>
      <c r="O2929" t="str">
        <f>B2929 &amp; E2929 &amp; D2929</f>
        <v>54EG-PT-2Diesel</v>
      </c>
      <c r="P2929">
        <v>7.1636358695652204E-5</v>
      </c>
      <c r="Q2929" s="1">
        <v>20100102</v>
      </c>
    </row>
    <row r="2930" spans="1:17" x14ac:dyDescent="0.25">
      <c r="A2930">
        <v>12629811</v>
      </c>
      <c r="B2930">
        <v>54</v>
      </c>
      <c r="D2930" t="s">
        <v>515</v>
      </c>
      <c r="E2930" t="s">
        <v>753</v>
      </c>
      <c r="F2930" t="s">
        <v>1158</v>
      </c>
      <c r="G2930" t="s">
        <v>1159</v>
      </c>
      <c r="H2930">
        <v>1.50029E-2</v>
      </c>
      <c r="I2930" t="s">
        <v>1080</v>
      </c>
      <c r="J2930">
        <v>1.50029E-2</v>
      </c>
      <c r="K2930" t="s">
        <v>1697</v>
      </c>
      <c r="L2930" t="s">
        <v>1082</v>
      </c>
      <c r="M2930" t="s">
        <v>1085</v>
      </c>
      <c r="N2930">
        <v>0.11</v>
      </c>
      <c r="O2930" t="str">
        <f>B2930 &amp; E2930 &amp; D2930</f>
        <v>54EG-PT-3Diesel</v>
      </c>
      <c r="P2930">
        <v>1.7938250000000001E-5</v>
      </c>
      <c r="Q2930" s="1">
        <v>20100102</v>
      </c>
    </row>
    <row r="2931" spans="1:17" x14ac:dyDescent="0.25">
      <c r="A2931">
        <v>12629811</v>
      </c>
      <c r="B2931">
        <v>54</v>
      </c>
      <c r="D2931" t="s">
        <v>515</v>
      </c>
      <c r="E2931" t="s">
        <v>753</v>
      </c>
      <c r="F2931" t="s">
        <v>80</v>
      </c>
      <c r="G2931" t="s">
        <v>81</v>
      </c>
      <c r="H2931">
        <v>0.25645600000000002</v>
      </c>
      <c r="I2931" t="s">
        <v>1080</v>
      </c>
      <c r="J2931">
        <v>0.25645600000000002</v>
      </c>
      <c r="K2931" t="s">
        <v>1696</v>
      </c>
      <c r="L2931" t="s">
        <v>1082</v>
      </c>
      <c r="M2931" t="s">
        <v>1085</v>
      </c>
      <c r="N2931">
        <v>0.11</v>
      </c>
      <c r="O2931" t="str">
        <f>B2931 &amp; E2931 &amp; D2931</f>
        <v>54EG-PT-3Diesel</v>
      </c>
      <c r="P2931">
        <v>3.06632173913044E-4</v>
      </c>
      <c r="Q2931" s="1">
        <v>20100102</v>
      </c>
    </row>
    <row r="2932" spans="1:17" x14ac:dyDescent="0.25">
      <c r="A2932">
        <v>12629811</v>
      </c>
      <c r="B2932">
        <v>54</v>
      </c>
      <c r="D2932" t="s">
        <v>515</v>
      </c>
      <c r="E2932" t="s">
        <v>753</v>
      </c>
      <c r="F2932" t="s">
        <v>1155</v>
      </c>
      <c r="G2932" t="s">
        <v>1156</v>
      </c>
      <c r="H2932">
        <v>3.7038399999999999E-2</v>
      </c>
      <c r="I2932" t="s">
        <v>1080</v>
      </c>
      <c r="J2932">
        <v>3.7038399999999999E-2</v>
      </c>
      <c r="K2932" t="s">
        <v>1695</v>
      </c>
      <c r="L2932" t="s">
        <v>1082</v>
      </c>
      <c r="M2932" t="s">
        <v>1085</v>
      </c>
      <c r="N2932">
        <v>0.11</v>
      </c>
      <c r="O2932" t="str">
        <f>B2932 &amp; E2932 &amp; D2932</f>
        <v>54EG-PT-3Diesel</v>
      </c>
      <c r="P2932">
        <v>4.4285043478260902E-5</v>
      </c>
      <c r="Q2932" s="1">
        <v>20100102</v>
      </c>
    </row>
    <row r="2933" spans="1:17" x14ac:dyDescent="0.25">
      <c r="A2933">
        <v>12629811</v>
      </c>
      <c r="B2933">
        <v>54</v>
      </c>
      <c r="D2933" t="s">
        <v>515</v>
      </c>
      <c r="E2933" t="s">
        <v>754</v>
      </c>
      <c r="F2933" t="s">
        <v>1155</v>
      </c>
      <c r="G2933" t="s">
        <v>1156</v>
      </c>
      <c r="H2933">
        <v>4.7998699999999998E-2</v>
      </c>
      <c r="I2933" t="s">
        <v>1080</v>
      </c>
      <c r="J2933">
        <v>4.7998699999999998E-2</v>
      </c>
      <c r="K2933" t="s">
        <v>1695</v>
      </c>
      <c r="L2933" t="s">
        <v>1082</v>
      </c>
      <c r="M2933" t="s">
        <v>1085</v>
      </c>
      <c r="N2933">
        <v>0.25</v>
      </c>
      <c r="O2933" t="str">
        <f>B2933 &amp; E2933 &amp; D2933</f>
        <v>54EG-PT-4Diesel</v>
      </c>
      <c r="P2933">
        <v>1.3043125E-4</v>
      </c>
      <c r="Q2933" s="1">
        <v>20100102</v>
      </c>
    </row>
    <row r="2934" spans="1:17" x14ac:dyDescent="0.25">
      <c r="A2934">
        <v>12629811</v>
      </c>
      <c r="B2934">
        <v>54</v>
      </c>
      <c r="D2934" t="s">
        <v>515</v>
      </c>
      <c r="E2934" t="s">
        <v>754</v>
      </c>
      <c r="F2934" t="s">
        <v>80</v>
      </c>
      <c r="G2934" t="s">
        <v>81</v>
      </c>
      <c r="H2934">
        <v>0.33234599999999997</v>
      </c>
      <c r="I2934" t="s">
        <v>1080</v>
      </c>
      <c r="J2934">
        <v>0.33234599999999997</v>
      </c>
      <c r="K2934" t="s">
        <v>1696</v>
      </c>
      <c r="L2934" t="s">
        <v>1082</v>
      </c>
      <c r="M2934" t="s">
        <v>1085</v>
      </c>
      <c r="N2934">
        <v>0.25</v>
      </c>
      <c r="O2934" t="str">
        <f>B2934 &amp; E2934 &amp; D2934</f>
        <v>54EG-PT-4Diesel</v>
      </c>
      <c r="P2934">
        <v>9.0311413043478298E-4</v>
      </c>
      <c r="Q2934" s="1">
        <v>20100102</v>
      </c>
    </row>
    <row r="2935" spans="1:17" x14ac:dyDescent="0.25">
      <c r="A2935">
        <v>12629811</v>
      </c>
      <c r="B2935">
        <v>54</v>
      </c>
      <c r="D2935" t="s">
        <v>515</v>
      </c>
      <c r="E2935" t="s">
        <v>754</v>
      </c>
      <c r="F2935" t="s">
        <v>1158</v>
      </c>
      <c r="G2935" t="s">
        <v>1159</v>
      </c>
      <c r="H2935">
        <v>1.9442500000000001E-2</v>
      </c>
      <c r="I2935" t="s">
        <v>1080</v>
      </c>
      <c r="J2935">
        <v>1.9442500000000001E-2</v>
      </c>
      <c r="K2935" t="s">
        <v>1697</v>
      </c>
      <c r="L2935" t="s">
        <v>1082</v>
      </c>
      <c r="M2935" t="s">
        <v>1085</v>
      </c>
      <c r="N2935">
        <v>0.25</v>
      </c>
      <c r="O2935" t="str">
        <f>B2935 &amp; E2935 &amp; D2935</f>
        <v>54EG-PT-4Diesel</v>
      </c>
      <c r="P2935">
        <v>5.28328804347826E-5</v>
      </c>
      <c r="Q2935" s="1">
        <v>20100102</v>
      </c>
    </row>
    <row r="2936" spans="1:17" x14ac:dyDescent="0.25">
      <c r="A2936">
        <v>12629811</v>
      </c>
      <c r="B2936">
        <v>54</v>
      </c>
      <c r="D2936" t="s">
        <v>745</v>
      </c>
      <c r="E2936" t="s">
        <v>755</v>
      </c>
      <c r="F2936" t="s">
        <v>1158</v>
      </c>
      <c r="G2936" t="s">
        <v>1159</v>
      </c>
      <c r="H2936">
        <v>5.2615099999999996E-3</v>
      </c>
      <c r="I2936" t="s">
        <v>1080</v>
      </c>
      <c r="J2936">
        <v>5.2615099999999996E-3</v>
      </c>
      <c r="K2936" t="s">
        <v>1160</v>
      </c>
      <c r="L2936" t="s">
        <v>1082</v>
      </c>
      <c r="M2936" t="s">
        <v>1088</v>
      </c>
      <c r="N2936">
        <v>0.24</v>
      </c>
      <c r="O2936" t="str">
        <f>B2936 &amp; E2936 &amp; D2936</f>
        <v>54MiscECUsNatural Gas</v>
      </c>
      <c r="P2936">
        <v>1.37256782608696E-5</v>
      </c>
      <c r="Q2936" s="1">
        <v>10300603</v>
      </c>
    </row>
    <row r="2937" spans="1:17" x14ac:dyDescent="0.25">
      <c r="A2937">
        <v>12629811</v>
      </c>
      <c r="B2937">
        <v>54</v>
      </c>
      <c r="D2937" t="s">
        <v>745</v>
      </c>
      <c r="E2937" t="s">
        <v>755</v>
      </c>
      <c r="F2937" t="s">
        <v>80</v>
      </c>
      <c r="G2937" t="s">
        <v>81</v>
      </c>
      <c r="H2937">
        <v>9.5663899999999996E-2</v>
      </c>
      <c r="I2937" t="s">
        <v>1080</v>
      </c>
      <c r="J2937">
        <v>9.5663899999999996E-2</v>
      </c>
      <c r="K2937" t="s">
        <v>1081</v>
      </c>
      <c r="L2937" t="s">
        <v>1082</v>
      </c>
      <c r="M2937" t="s">
        <v>1088</v>
      </c>
      <c r="N2937">
        <v>0.24</v>
      </c>
      <c r="O2937" t="str">
        <f>B2937 &amp; E2937 &amp; D2937</f>
        <v>54MiscECUsNatural Gas</v>
      </c>
      <c r="P2937">
        <v>2.4955799999999998E-4</v>
      </c>
      <c r="Q2937" s="1">
        <v>10300603</v>
      </c>
    </row>
    <row r="2938" spans="1:17" x14ac:dyDescent="0.25">
      <c r="A2938">
        <v>12629811</v>
      </c>
      <c r="B2938">
        <v>54</v>
      </c>
      <c r="D2938" t="s">
        <v>745</v>
      </c>
      <c r="E2938" t="s">
        <v>755</v>
      </c>
      <c r="F2938" t="s">
        <v>1155</v>
      </c>
      <c r="G2938" t="s">
        <v>1156</v>
      </c>
      <c r="H2938">
        <v>8.0357600000000001E-2</v>
      </c>
      <c r="I2938" t="s">
        <v>1080</v>
      </c>
      <c r="J2938">
        <v>8.0357600000000001E-2</v>
      </c>
      <c r="K2938" t="s">
        <v>1157</v>
      </c>
      <c r="L2938" t="s">
        <v>1082</v>
      </c>
      <c r="M2938" t="s">
        <v>1088</v>
      </c>
      <c r="N2938">
        <v>0.24</v>
      </c>
      <c r="O2938" t="str">
        <f>B2938 &amp; E2938 &amp; D2938</f>
        <v>54MiscECUsNatural Gas</v>
      </c>
      <c r="P2938">
        <v>2.0962852173912999E-4</v>
      </c>
      <c r="Q2938" s="1">
        <v>10300603</v>
      </c>
    </row>
    <row r="2939" spans="1:17" x14ac:dyDescent="0.25">
      <c r="A2939">
        <v>12629811</v>
      </c>
      <c r="B2939">
        <v>54</v>
      </c>
      <c r="D2939" t="s">
        <v>1297</v>
      </c>
      <c r="E2939" t="s">
        <v>1222</v>
      </c>
      <c r="F2939" t="s">
        <v>1158</v>
      </c>
      <c r="G2939" t="s">
        <v>1159</v>
      </c>
      <c r="H2939">
        <v>9.7E-5</v>
      </c>
      <c r="I2939" t="s">
        <v>1080</v>
      </c>
      <c r="J2939">
        <v>9.7E-5</v>
      </c>
      <c r="K2939" t="s">
        <v>1086</v>
      </c>
      <c r="L2939" t="s">
        <v>1086</v>
      </c>
      <c r="M2939" t="s">
        <v>1086</v>
      </c>
      <c r="N2939">
        <v>0.25</v>
      </c>
      <c r="O2939" t="str">
        <f>B2939 &amp; E2939 &amp; D2939</f>
        <v>54UST-1Working</v>
      </c>
      <c r="P2939">
        <v>2.6358695652173901E-7</v>
      </c>
      <c r="Q2939" s="1">
        <v>39090003</v>
      </c>
    </row>
    <row r="2940" spans="1:17" x14ac:dyDescent="0.25">
      <c r="A2940">
        <v>12629811</v>
      </c>
      <c r="B2940">
        <v>54</v>
      </c>
      <c r="D2940" t="s">
        <v>1297</v>
      </c>
      <c r="E2940" t="s">
        <v>1223</v>
      </c>
      <c r="F2940" t="s">
        <v>1158</v>
      </c>
      <c r="G2940" t="s">
        <v>1159</v>
      </c>
      <c r="H2940">
        <v>2.4000000000000001E-5</v>
      </c>
      <c r="I2940" t="s">
        <v>1080</v>
      </c>
      <c r="J2940">
        <v>2.4000000000000001E-5</v>
      </c>
      <c r="K2940" t="s">
        <v>1086</v>
      </c>
      <c r="L2940" t="s">
        <v>1086</v>
      </c>
      <c r="M2940" t="s">
        <v>1086</v>
      </c>
      <c r="N2940">
        <v>0.25</v>
      </c>
      <c r="O2940" t="str">
        <f>B2940 &amp; E2940 &amp; D2940</f>
        <v>54UST-2Working</v>
      </c>
      <c r="P2940">
        <v>6.5217391304347802E-8</v>
      </c>
      <c r="Q2940" s="1">
        <v>39090003</v>
      </c>
    </row>
    <row r="2941" spans="1:17" x14ac:dyDescent="0.25">
      <c r="A2941">
        <v>12629811</v>
      </c>
      <c r="B2941">
        <v>54</v>
      </c>
      <c r="D2941" t="s">
        <v>1297</v>
      </c>
      <c r="E2941" t="s">
        <v>1224</v>
      </c>
      <c r="F2941" t="s">
        <v>1158</v>
      </c>
      <c r="G2941" t="s">
        <v>1159</v>
      </c>
      <c r="H2941">
        <v>2.0999999999999999E-5</v>
      </c>
      <c r="I2941" t="s">
        <v>1080</v>
      </c>
      <c r="J2941">
        <v>2.0999999999999999E-5</v>
      </c>
      <c r="K2941" t="s">
        <v>1086</v>
      </c>
      <c r="L2941" t="s">
        <v>1086</v>
      </c>
      <c r="M2941" t="s">
        <v>1086</v>
      </c>
      <c r="N2941">
        <v>0.25</v>
      </c>
      <c r="O2941" t="str">
        <f>B2941 &amp; E2941 &amp; D2941</f>
        <v>54UST-3Working</v>
      </c>
      <c r="P2941">
        <v>5.7065217391304302E-8</v>
      </c>
      <c r="Q2941" s="1">
        <v>39090003</v>
      </c>
    </row>
    <row r="2942" spans="1:17" x14ac:dyDescent="0.25">
      <c r="A2942">
        <v>12629811</v>
      </c>
      <c r="B2942">
        <v>54</v>
      </c>
      <c r="D2942" t="s">
        <v>1297</v>
      </c>
      <c r="E2942" t="s">
        <v>1225</v>
      </c>
      <c r="F2942" t="s">
        <v>1158</v>
      </c>
      <c r="G2942" t="s">
        <v>1159</v>
      </c>
      <c r="H2942">
        <v>2.0999999999999999E-5</v>
      </c>
      <c r="I2942" t="s">
        <v>1080</v>
      </c>
      <c r="J2942">
        <v>2.0999999999999999E-5</v>
      </c>
      <c r="K2942" t="s">
        <v>1086</v>
      </c>
      <c r="L2942" t="s">
        <v>1086</v>
      </c>
      <c r="M2942" t="s">
        <v>1086</v>
      </c>
      <c r="N2942">
        <v>0.25</v>
      </c>
      <c r="O2942" t="str">
        <f>B2942 &amp; E2942 &amp; D2942</f>
        <v>54UST-4Working</v>
      </c>
      <c r="P2942">
        <v>5.7065217391304302E-8</v>
      </c>
      <c r="Q2942" s="1">
        <v>39090003</v>
      </c>
    </row>
    <row r="2943" spans="1:17" x14ac:dyDescent="0.25">
      <c r="A2943">
        <v>12629811</v>
      </c>
      <c r="B2943">
        <v>54</v>
      </c>
      <c r="D2943" t="s">
        <v>1297</v>
      </c>
      <c r="E2943" t="s">
        <v>1226</v>
      </c>
      <c r="F2943" t="s">
        <v>1158</v>
      </c>
      <c r="G2943" t="s">
        <v>1159</v>
      </c>
      <c r="H2943">
        <v>6.9999999999999999E-6</v>
      </c>
      <c r="I2943" t="s">
        <v>1080</v>
      </c>
      <c r="J2943">
        <v>6.9999999999999999E-6</v>
      </c>
      <c r="K2943" t="s">
        <v>1086</v>
      </c>
      <c r="L2943" t="s">
        <v>1086</v>
      </c>
      <c r="M2943" t="s">
        <v>1086</v>
      </c>
      <c r="N2943">
        <v>0.25</v>
      </c>
      <c r="O2943" t="str">
        <f>B2943 &amp; E2943 &amp; D2943</f>
        <v>54UST-5Working</v>
      </c>
      <c r="P2943">
        <v>1.9021739130434801E-8</v>
      </c>
      <c r="Q2943" s="1">
        <v>39090003</v>
      </c>
    </row>
    <row r="2944" spans="1:17" x14ac:dyDescent="0.25">
      <c r="A2944">
        <v>12736911</v>
      </c>
      <c r="B2944">
        <v>48</v>
      </c>
      <c r="D2944" t="s">
        <v>78</v>
      </c>
      <c r="E2944" t="s">
        <v>659</v>
      </c>
      <c r="F2944" t="s">
        <v>1158</v>
      </c>
      <c r="G2944" t="s">
        <v>1159</v>
      </c>
      <c r="H2944">
        <v>6.0416999999999996</v>
      </c>
      <c r="I2944" t="s">
        <v>1082</v>
      </c>
      <c r="J2944">
        <v>3.0208499999999998E-3</v>
      </c>
      <c r="K2944" t="s">
        <v>1507</v>
      </c>
      <c r="L2944" t="s">
        <v>1082</v>
      </c>
      <c r="M2944" t="s">
        <v>1087</v>
      </c>
      <c r="N2944">
        <v>0.33600000000000002</v>
      </c>
      <c r="O2944" t="str">
        <f>B2944 &amp; E2944 &amp; D2944</f>
        <v>48FP-41</v>
      </c>
      <c r="P2944">
        <v>1.10326695652174E-5</v>
      </c>
      <c r="Q2944">
        <v>20300101</v>
      </c>
    </row>
    <row r="2945" spans="1:17" x14ac:dyDescent="0.25">
      <c r="A2945">
        <v>12736911</v>
      </c>
      <c r="B2945">
        <v>48</v>
      </c>
      <c r="D2945" t="s">
        <v>78</v>
      </c>
      <c r="E2945" t="s">
        <v>659</v>
      </c>
      <c r="F2945" t="s">
        <v>1155</v>
      </c>
      <c r="G2945" t="s">
        <v>1156</v>
      </c>
      <c r="H2945">
        <v>15.925000000000001</v>
      </c>
      <c r="I2945" t="s">
        <v>1082</v>
      </c>
      <c r="J2945">
        <v>7.9625000000000008E-3</v>
      </c>
      <c r="K2945" t="s">
        <v>1360</v>
      </c>
      <c r="L2945" t="s">
        <v>1082</v>
      </c>
      <c r="M2945" t="s">
        <v>1087</v>
      </c>
      <c r="N2945">
        <v>0.33600000000000002</v>
      </c>
      <c r="O2945" t="str">
        <f>B2945 &amp; E2945 &amp; D2945</f>
        <v>48FP-41</v>
      </c>
      <c r="P2945">
        <v>2.9080434782608699E-5</v>
      </c>
      <c r="Q2945">
        <v>20300101</v>
      </c>
    </row>
    <row r="2946" spans="1:17" x14ac:dyDescent="0.25">
      <c r="A2946">
        <v>12736911</v>
      </c>
      <c r="B2946">
        <v>48</v>
      </c>
      <c r="D2946" t="s">
        <v>78</v>
      </c>
      <c r="E2946" t="s">
        <v>659</v>
      </c>
      <c r="F2946" t="s">
        <v>80</v>
      </c>
      <c r="G2946" t="s">
        <v>81</v>
      </c>
      <c r="H2946">
        <v>73.989999999999995</v>
      </c>
      <c r="I2946" t="s">
        <v>1082</v>
      </c>
      <c r="J2946">
        <v>3.6995E-2</v>
      </c>
      <c r="K2946" t="s">
        <v>1358</v>
      </c>
      <c r="L2946" t="s">
        <v>1082</v>
      </c>
      <c r="M2946" t="s">
        <v>1087</v>
      </c>
      <c r="N2946">
        <v>0.33600000000000002</v>
      </c>
      <c r="O2946" t="str">
        <f>B2946 &amp; E2946 &amp; D2946</f>
        <v>48FP-41</v>
      </c>
      <c r="P2946">
        <v>1.3511217391304399E-4</v>
      </c>
      <c r="Q2946">
        <v>20300101</v>
      </c>
    </row>
    <row r="2947" spans="1:17" x14ac:dyDescent="0.25">
      <c r="A2947">
        <v>12736911</v>
      </c>
      <c r="B2947">
        <v>48</v>
      </c>
      <c r="D2947" t="s">
        <v>78</v>
      </c>
      <c r="E2947" t="s">
        <v>1</v>
      </c>
      <c r="F2947" t="s">
        <v>1158</v>
      </c>
      <c r="G2947" t="s">
        <v>1159</v>
      </c>
      <c r="H2947">
        <v>67.285799999999995</v>
      </c>
      <c r="I2947" t="s">
        <v>1082</v>
      </c>
      <c r="J2947">
        <v>3.3642900000000003E-2</v>
      </c>
      <c r="K2947" t="s">
        <v>1160</v>
      </c>
      <c r="L2947" t="s">
        <v>1082</v>
      </c>
      <c r="M2947" t="s">
        <v>1083</v>
      </c>
      <c r="N2947">
        <v>0.05</v>
      </c>
      <c r="O2947" t="str">
        <f>B2947 &amp; E2947 &amp; D2947</f>
        <v>48CU-11</v>
      </c>
      <c r="P2947">
        <v>1.8284184782608698E-5</v>
      </c>
      <c r="Q2947">
        <v>10300602</v>
      </c>
    </row>
    <row r="2948" spans="1:17" x14ac:dyDescent="0.25">
      <c r="A2948">
        <v>12736911</v>
      </c>
      <c r="B2948">
        <v>48</v>
      </c>
      <c r="D2948" t="s">
        <v>78</v>
      </c>
      <c r="E2948" t="s">
        <v>1</v>
      </c>
      <c r="F2948" t="s">
        <v>1155</v>
      </c>
      <c r="G2948" t="s">
        <v>1156</v>
      </c>
      <c r="H2948">
        <v>52.386200000000002</v>
      </c>
      <c r="I2948" t="s">
        <v>1082</v>
      </c>
      <c r="J2948">
        <v>2.61931E-2</v>
      </c>
      <c r="K2948" t="s">
        <v>1698</v>
      </c>
      <c r="L2948" t="s">
        <v>1082</v>
      </c>
      <c r="M2948" t="s">
        <v>1093</v>
      </c>
      <c r="N2948">
        <v>0.47399999999999998</v>
      </c>
      <c r="O2948" t="str">
        <f>B2948 &amp; E2948 &amp; D2948</f>
        <v>48CU-11</v>
      </c>
      <c r="P2948">
        <f>(N2948)/(92)/(2000)</f>
        <v>2.5760869565217392E-6</v>
      </c>
      <c r="Q2948">
        <v>10300602</v>
      </c>
    </row>
    <row r="2949" spans="1:17" x14ac:dyDescent="0.25">
      <c r="A2949">
        <v>12736911</v>
      </c>
      <c r="B2949">
        <v>48</v>
      </c>
      <c r="D2949" t="s">
        <v>78</v>
      </c>
      <c r="E2949" t="s">
        <v>2</v>
      </c>
      <c r="F2949" t="s">
        <v>1158</v>
      </c>
      <c r="G2949" t="s">
        <v>1159</v>
      </c>
      <c r="H2949">
        <v>67.285799999999995</v>
      </c>
      <c r="I2949" t="s">
        <v>1082</v>
      </c>
      <c r="J2949">
        <v>3.3642900000000003E-2</v>
      </c>
      <c r="K2949" t="s">
        <v>1160</v>
      </c>
      <c r="L2949" t="s">
        <v>1082</v>
      </c>
      <c r="M2949" t="s">
        <v>1083</v>
      </c>
      <c r="N2949">
        <v>0.05</v>
      </c>
      <c r="O2949" t="str">
        <f>B2949 &amp; E2949 &amp; D2949</f>
        <v>48CU-21</v>
      </c>
      <c r="P2949">
        <v>1.8284184782608698E-5</v>
      </c>
      <c r="Q2949">
        <v>10300602</v>
      </c>
    </row>
    <row r="2950" spans="1:17" x14ac:dyDescent="0.25">
      <c r="A2950">
        <v>12736911</v>
      </c>
      <c r="B2950">
        <v>48</v>
      </c>
      <c r="D2950" t="s">
        <v>78</v>
      </c>
      <c r="E2950" t="s">
        <v>2</v>
      </c>
      <c r="F2950" t="s">
        <v>1155</v>
      </c>
      <c r="G2950" t="s">
        <v>1156</v>
      </c>
      <c r="H2950">
        <v>29.280999999999999</v>
      </c>
      <c r="I2950" t="s">
        <v>1082</v>
      </c>
      <c r="J2950">
        <v>1.4640500000000001E-2</v>
      </c>
      <c r="K2950" t="s">
        <v>1699</v>
      </c>
      <c r="L2950" t="s">
        <v>1096</v>
      </c>
      <c r="M2950" t="s">
        <v>1096</v>
      </c>
      <c r="N2950">
        <v>0.47399999999999998</v>
      </c>
      <c r="O2950" t="str">
        <f>B2950 &amp; E2950 &amp; D2950</f>
        <v>48CU-21</v>
      </c>
      <c r="P2950">
        <f>(N2950)/(92)/(2000)</f>
        <v>2.5760869565217392E-6</v>
      </c>
      <c r="Q2950">
        <v>10300602</v>
      </c>
    </row>
    <row r="2951" spans="1:17" x14ac:dyDescent="0.25">
      <c r="A2951">
        <v>12736911</v>
      </c>
      <c r="B2951">
        <v>48</v>
      </c>
      <c r="D2951" t="s">
        <v>78</v>
      </c>
      <c r="E2951" t="s">
        <v>540</v>
      </c>
      <c r="F2951" t="s">
        <v>1158</v>
      </c>
      <c r="G2951" t="s">
        <v>1159</v>
      </c>
      <c r="H2951">
        <v>21.0275</v>
      </c>
      <c r="I2951" t="s">
        <v>1082</v>
      </c>
      <c r="J2951">
        <v>1.0513750000000001E-2</v>
      </c>
      <c r="K2951" t="s">
        <v>1160</v>
      </c>
      <c r="L2951" t="s">
        <v>1082</v>
      </c>
      <c r="M2951" t="s">
        <v>1083</v>
      </c>
      <c r="N2951">
        <v>0</v>
      </c>
      <c r="O2951" t="str">
        <f>B2951 &amp; E2951 &amp; D2951</f>
        <v>48CU-31</v>
      </c>
      <c r="P2951">
        <v>0</v>
      </c>
      <c r="Q2951">
        <v>10300602</v>
      </c>
    </row>
    <row r="2952" spans="1:17" x14ac:dyDescent="0.25">
      <c r="A2952">
        <v>12736911</v>
      </c>
      <c r="B2952">
        <v>48</v>
      </c>
      <c r="D2952" t="s">
        <v>78</v>
      </c>
      <c r="E2952" t="s">
        <v>540</v>
      </c>
      <c r="F2952" t="s">
        <v>1155</v>
      </c>
      <c r="G2952" t="s">
        <v>1156</v>
      </c>
      <c r="H2952">
        <v>29.7135</v>
      </c>
      <c r="I2952" t="s">
        <v>1082</v>
      </c>
      <c r="J2952">
        <v>1.485675E-2</v>
      </c>
      <c r="K2952" t="s">
        <v>1700</v>
      </c>
      <c r="L2952" t="s">
        <v>1096</v>
      </c>
      <c r="M2952" t="s">
        <v>1096</v>
      </c>
      <c r="N2952">
        <v>0.59899999999999998</v>
      </c>
      <c r="O2952" t="str">
        <f>B2952 &amp; E2952 &amp; D2952</f>
        <v>48CU-31</v>
      </c>
      <c r="P2952">
        <f t="shared" ref="P2952:P2953" si="7">(N2952)/(92)/(2000)</f>
        <v>3.2554347826086956E-6</v>
      </c>
      <c r="Q2952">
        <v>10300602</v>
      </c>
    </row>
    <row r="2953" spans="1:17" x14ac:dyDescent="0.25">
      <c r="A2953">
        <v>12736911</v>
      </c>
      <c r="B2953">
        <v>48</v>
      </c>
      <c r="D2953" t="s">
        <v>78</v>
      </c>
      <c r="E2953" t="s">
        <v>540</v>
      </c>
      <c r="F2953" t="s">
        <v>80</v>
      </c>
      <c r="G2953" t="s">
        <v>81</v>
      </c>
      <c r="H2953">
        <v>597.89400000000001</v>
      </c>
      <c r="I2953" t="s">
        <v>1082</v>
      </c>
      <c r="J2953">
        <v>0.29894700000000002</v>
      </c>
      <c r="K2953" t="s">
        <v>1701</v>
      </c>
      <c r="L2953" t="s">
        <v>1096</v>
      </c>
      <c r="M2953" t="s">
        <v>1096</v>
      </c>
      <c r="N2953">
        <v>0.59899999999999998</v>
      </c>
      <c r="O2953" t="str">
        <f>B2953 &amp; E2953 &amp; D2953</f>
        <v>48CU-31</v>
      </c>
      <c r="P2953">
        <f t="shared" si="7"/>
        <v>3.2554347826086956E-6</v>
      </c>
      <c r="Q2953">
        <v>10300602</v>
      </c>
    </row>
    <row r="2954" spans="1:17" x14ac:dyDescent="0.25">
      <c r="A2954">
        <v>12736911</v>
      </c>
      <c r="B2954">
        <v>48</v>
      </c>
      <c r="D2954" t="s">
        <v>78</v>
      </c>
      <c r="E2954" t="s">
        <v>3</v>
      </c>
      <c r="F2954" t="s">
        <v>1158</v>
      </c>
      <c r="G2954" t="s">
        <v>1159</v>
      </c>
      <c r="H2954">
        <v>21.0275</v>
      </c>
      <c r="I2954" t="s">
        <v>1082</v>
      </c>
      <c r="J2954">
        <v>1.0513750000000001E-2</v>
      </c>
      <c r="K2954" t="s">
        <v>1160</v>
      </c>
      <c r="L2954" t="s">
        <v>1082</v>
      </c>
      <c r="M2954" t="s">
        <v>1083</v>
      </c>
      <c r="N2954">
        <v>0</v>
      </c>
      <c r="O2954" t="str">
        <f>B2954 &amp; E2954 &amp; D2954</f>
        <v>48CU-41</v>
      </c>
      <c r="P2954">
        <v>0</v>
      </c>
      <c r="Q2954">
        <v>10300602</v>
      </c>
    </row>
    <row r="2955" spans="1:17" x14ac:dyDescent="0.25">
      <c r="A2955">
        <v>12736911</v>
      </c>
      <c r="B2955">
        <v>48</v>
      </c>
      <c r="D2955" t="s">
        <v>78</v>
      </c>
      <c r="E2955" t="s">
        <v>3</v>
      </c>
      <c r="F2955" t="s">
        <v>1155</v>
      </c>
      <c r="G2955" t="s">
        <v>1156</v>
      </c>
      <c r="H2955">
        <v>1.5024999999999999</v>
      </c>
      <c r="I2955" t="s">
        <v>1082</v>
      </c>
      <c r="J2955">
        <v>7.5124999999999996E-4</v>
      </c>
      <c r="K2955" t="s">
        <v>1702</v>
      </c>
      <c r="L2955" t="s">
        <v>1096</v>
      </c>
      <c r="M2955" t="s">
        <v>1096</v>
      </c>
      <c r="N2955">
        <v>0.59899999999999998</v>
      </c>
      <c r="O2955" t="str">
        <f>B2955 &amp; E2955 &amp; D2955</f>
        <v>48CU-41</v>
      </c>
      <c r="P2955">
        <f t="shared" ref="P2955:P2956" si="8">(N2955)/(92)/(2000)</f>
        <v>3.2554347826086956E-6</v>
      </c>
      <c r="Q2955">
        <v>10300602</v>
      </c>
    </row>
    <row r="2956" spans="1:17" x14ac:dyDescent="0.25">
      <c r="A2956">
        <v>12736911</v>
      </c>
      <c r="B2956">
        <v>48</v>
      </c>
      <c r="D2956" t="s">
        <v>78</v>
      </c>
      <c r="E2956" t="s">
        <v>3</v>
      </c>
      <c r="F2956" t="s">
        <v>80</v>
      </c>
      <c r="G2956" t="s">
        <v>81</v>
      </c>
      <c r="H2956">
        <v>32.735500000000002</v>
      </c>
      <c r="I2956" t="s">
        <v>1082</v>
      </c>
      <c r="J2956">
        <v>1.636775E-2</v>
      </c>
      <c r="K2956" t="s">
        <v>1703</v>
      </c>
      <c r="L2956" t="s">
        <v>1096</v>
      </c>
      <c r="M2956" t="s">
        <v>1096</v>
      </c>
      <c r="N2956">
        <v>0.59899999999999998</v>
      </c>
      <c r="O2956" t="str">
        <f>B2956 &amp; E2956 &amp; D2956</f>
        <v>48CU-41</v>
      </c>
      <c r="P2956">
        <f t="shared" si="8"/>
        <v>3.2554347826086956E-6</v>
      </c>
      <c r="Q2956">
        <v>10300602</v>
      </c>
    </row>
    <row r="2957" spans="1:17" x14ac:dyDescent="0.25">
      <c r="A2957">
        <v>12736911</v>
      </c>
      <c r="B2957">
        <v>48</v>
      </c>
      <c r="D2957" t="s">
        <v>78</v>
      </c>
      <c r="E2957" t="s">
        <v>89</v>
      </c>
      <c r="F2957" t="s">
        <v>1158</v>
      </c>
      <c r="G2957" t="s">
        <v>1159</v>
      </c>
      <c r="H2957">
        <v>7.1185</v>
      </c>
      <c r="I2957" t="s">
        <v>1082</v>
      </c>
      <c r="J2957">
        <v>3.5592499999999999E-3</v>
      </c>
      <c r="K2957" t="s">
        <v>1344</v>
      </c>
      <c r="L2957" t="s">
        <v>1082</v>
      </c>
      <c r="M2957" t="s">
        <v>1087</v>
      </c>
      <c r="N2957">
        <v>0</v>
      </c>
      <c r="O2957" t="str">
        <f>B2957 &amp; E2957 &amp; D2957</f>
        <v>48EG-11</v>
      </c>
      <c r="P2957">
        <v>0</v>
      </c>
      <c r="Q2957">
        <v>20200401</v>
      </c>
    </row>
    <row r="2958" spans="1:17" x14ac:dyDescent="0.25">
      <c r="A2958">
        <v>12736911</v>
      </c>
      <c r="B2958">
        <v>48</v>
      </c>
      <c r="D2958" t="s">
        <v>78</v>
      </c>
      <c r="E2958" t="s">
        <v>89</v>
      </c>
      <c r="F2958" t="s">
        <v>1155</v>
      </c>
      <c r="G2958" t="s">
        <v>1156</v>
      </c>
      <c r="H2958">
        <v>71.804000000000002</v>
      </c>
      <c r="I2958" t="s">
        <v>1082</v>
      </c>
      <c r="J2958">
        <v>3.5902000000000003E-2</v>
      </c>
      <c r="K2958" t="s">
        <v>1342</v>
      </c>
      <c r="L2958" t="s">
        <v>1082</v>
      </c>
      <c r="M2958" t="s">
        <v>1087</v>
      </c>
      <c r="N2958">
        <v>0</v>
      </c>
      <c r="O2958" t="str">
        <f>B2958 &amp; E2958 &amp; D2958</f>
        <v>48EG-11</v>
      </c>
      <c r="P2958">
        <v>0</v>
      </c>
      <c r="Q2958">
        <v>20200401</v>
      </c>
    </row>
    <row r="2959" spans="1:17" x14ac:dyDescent="0.25">
      <c r="A2959">
        <v>12736911</v>
      </c>
      <c r="B2959">
        <v>48</v>
      </c>
      <c r="D2959" t="s">
        <v>78</v>
      </c>
      <c r="E2959" t="s">
        <v>89</v>
      </c>
      <c r="F2959" t="s">
        <v>80</v>
      </c>
      <c r="G2959" t="s">
        <v>81</v>
      </c>
      <c r="H2959">
        <v>271.12200000000001</v>
      </c>
      <c r="I2959" t="s">
        <v>1082</v>
      </c>
      <c r="J2959">
        <v>0.13556099999999999</v>
      </c>
      <c r="K2959" t="s">
        <v>1343</v>
      </c>
      <c r="L2959" t="s">
        <v>1082</v>
      </c>
      <c r="M2959" t="s">
        <v>1087</v>
      </c>
      <c r="N2959">
        <v>0</v>
      </c>
      <c r="O2959" t="str">
        <f>B2959 &amp; E2959 &amp; D2959</f>
        <v>48EG-11</v>
      </c>
      <c r="P2959">
        <v>0</v>
      </c>
      <c r="Q2959">
        <v>20200401</v>
      </c>
    </row>
    <row r="2960" spans="1:17" x14ac:dyDescent="0.25">
      <c r="A2960">
        <v>12736911</v>
      </c>
      <c r="B2960">
        <v>48</v>
      </c>
      <c r="D2960" t="s">
        <v>78</v>
      </c>
      <c r="E2960" t="s">
        <v>517</v>
      </c>
      <c r="F2960" t="s">
        <v>1155</v>
      </c>
      <c r="G2960" t="s">
        <v>1156</v>
      </c>
      <c r="H2960">
        <v>69.02</v>
      </c>
      <c r="I2960" t="s">
        <v>1082</v>
      </c>
      <c r="J2960">
        <v>3.4509999999999999E-2</v>
      </c>
      <c r="K2960" t="s">
        <v>1342</v>
      </c>
      <c r="L2960" t="s">
        <v>1082</v>
      </c>
      <c r="M2960" t="s">
        <v>1087</v>
      </c>
      <c r="N2960">
        <v>0.28899999999999998</v>
      </c>
      <c r="O2960" t="str">
        <f>B2960 &amp; E2960 &amp; D2960</f>
        <v>48EG-31</v>
      </c>
      <c r="P2960">
        <v>1.0840641304347801E-4</v>
      </c>
      <c r="Q2960">
        <v>20200401</v>
      </c>
    </row>
    <row r="2961" spans="1:17" x14ac:dyDescent="0.25">
      <c r="A2961">
        <v>12736911</v>
      </c>
      <c r="B2961">
        <v>48</v>
      </c>
      <c r="D2961" t="s">
        <v>78</v>
      </c>
      <c r="E2961" t="s">
        <v>517</v>
      </c>
      <c r="F2961" t="s">
        <v>80</v>
      </c>
      <c r="G2961" t="s">
        <v>81</v>
      </c>
      <c r="H2961">
        <v>260.61</v>
      </c>
      <c r="I2961" t="s">
        <v>1082</v>
      </c>
      <c r="J2961">
        <v>0.130305</v>
      </c>
      <c r="K2961" t="s">
        <v>1343</v>
      </c>
      <c r="L2961" t="s">
        <v>1082</v>
      </c>
      <c r="M2961" t="s">
        <v>1087</v>
      </c>
      <c r="N2961">
        <v>0.28899999999999998</v>
      </c>
      <c r="O2961" t="str">
        <f>B2961 &amp; E2961 &amp; D2961</f>
        <v>48EG-31</v>
      </c>
      <c r="P2961">
        <v>4.09327663043478E-4</v>
      </c>
      <c r="Q2961">
        <v>20200401</v>
      </c>
    </row>
    <row r="2962" spans="1:17" x14ac:dyDescent="0.25">
      <c r="A2962">
        <v>12736911</v>
      </c>
      <c r="B2962">
        <v>48</v>
      </c>
      <c r="D2962" t="s">
        <v>78</v>
      </c>
      <c r="E2962" t="s">
        <v>517</v>
      </c>
      <c r="F2962" t="s">
        <v>1158</v>
      </c>
      <c r="G2962" t="s">
        <v>1159</v>
      </c>
      <c r="H2962">
        <v>6.8425000000000002</v>
      </c>
      <c r="I2962" t="s">
        <v>1082</v>
      </c>
      <c r="J2962">
        <v>3.4212499999999998E-3</v>
      </c>
      <c r="K2962" t="s">
        <v>1344</v>
      </c>
      <c r="L2962" t="s">
        <v>1082</v>
      </c>
      <c r="M2962" t="s">
        <v>1087</v>
      </c>
      <c r="N2962">
        <v>0.28899999999999998</v>
      </c>
      <c r="O2962" t="str">
        <f>B2962 &amp; E2962 &amp; D2962</f>
        <v>48EG-31</v>
      </c>
      <c r="P2962">
        <v>1.07471875E-5</v>
      </c>
      <c r="Q2962">
        <v>20200401</v>
      </c>
    </row>
    <row r="2963" spans="1:17" x14ac:dyDescent="0.25">
      <c r="A2963">
        <v>12736911</v>
      </c>
      <c r="B2963">
        <v>48</v>
      </c>
      <c r="D2963" t="s">
        <v>78</v>
      </c>
      <c r="E2963" t="s">
        <v>660</v>
      </c>
      <c r="F2963" t="s">
        <v>1155</v>
      </c>
      <c r="G2963" t="s">
        <v>1156</v>
      </c>
      <c r="H2963">
        <v>23.14</v>
      </c>
      <c r="I2963" t="s">
        <v>1082</v>
      </c>
      <c r="J2963">
        <v>1.157E-2</v>
      </c>
      <c r="K2963" t="s">
        <v>1360</v>
      </c>
      <c r="L2963" t="s">
        <v>1082</v>
      </c>
      <c r="M2963" t="s">
        <v>1087</v>
      </c>
      <c r="N2963">
        <v>0.253</v>
      </c>
      <c r="O2963" t="str">
        <f>B2963 &amp; E2963 &amp; D2963</f>
        <v>48FP-31</v>
      </c>
      <c r="P2963">
        <v>3.1817499999999998E-5</v>
      </c>
      <c r="Q2963">
        <v>20300101</v>
      </c>
    </row>
    <row r="2964" spans="1:17" x14ac:dyDescent="0.25">
      <c r="A2964">
        <v>12736911</v>
      </c>
      <c r="B2964">
        <v>48</v>
      </c>
      <c r="D2964" t="s">
        <v>78</v>
      </c>
      <c r="E2964" t="s">
        <v>660</v>
      </c>
      <c r="F2964" t="s">
        <v>1158</v>
      </c>
      <c r="G2964" t="s">
        <v>1159</v>
      </c>
      <c r="H2964">
        <v>8.7789599999999997</v>
      </c>
      <c r="I2964" t="s">
        <v>1082</v>
      </c>
      <c r="J2964">
        <v>4.3894800000000003E-3</v>
      </c>
      <c r="K2964" t="s">
        <v>1507</v>
      </c>
      <c r="L2964" t="s">
        <v>1082</v>
      </c>
      <c r="M2964" t="s">
        <v>1087</v>
      </c>
      <c r="N2964">
        <v>0.253</v>
      </c>
      <c r="O2964" t="str">
        <f>B2964 &amp; E2964 &amp; D2964</f>
        <v>48FP-31</v>
      </c>
      <c r="P2964">
        <v>1.207107E-5</v>
      </c>
      <c r="Q2964">
        <v>20300101</v>
      </c>
    </row>
    <row r="2965" spans="1:17" x14ac:dyDescent="0.25">
      <c r="A2965">
        <v>12736911</v>
      </c>
      <c r="B2965">
        <v>48</v>
      </c>
      <c r="D2965" t="s">
        <v>78</v>
      </c>
      <c r="E2965" t="s">
        <v>660</v>
      </c>
      <c r="F2965" t="s">
        <v>80</v>
      </c>
      <c r="G2965" t="s">
        <v>81</v>
      </c>
      <c r="H2965">
        <v>107.512</v>
      </c>
      <c r="I2965" t="s">
        <v>1082</v>
      </c>
      <c r="J2965">
        <v>5.3755999999999998E-2</v>
      </c>
      <c r="K2965" t="s">
        <v>1358</v>
      </c>
      <c r="L2965" t="s">
        <v>1082</v>
      </c>
      <c r="M2965" t="s">
        <v>1087</v>
      </c>
      <c r="N2965">
        <v>0.253</v>
      </c>
      <c r="O2965" t="str">
        <f>B2965 &amp; E2965 &amp; D2965</f>
        <v>48FP-31</v>
      </c>
      <c r="P2965">
        <v>1.4782900000000001E-4</v>
      </c>
      <c r="Q2965">
        <v>20300101</v>
      </c>
    </row>
    <row r="2966" spans="1:17" x14ac:dyDescent="0.25">
      <c r="A2966">
        <v>12736911</v>
      </c>
      <c r="B2966">
        <v>48</v>
      </c>
      <c r="D2966" t="s">
        <v>78</v>
      </c>
      <c r="E2966" t="s">
        <v>661</v>
      </c>
      <c r="F2966" t="s">
        <v>80</v>
      </c>
      <c r="G2966" t="s">
        <v>81</v>
      </c>
      <c r="H2966">
        <v>22.347999999999999</v>
      </c>
      <c r="I2966" t="s">
        <v>1082</v>
      </c>
      <c r="J2966">
        <v>1.1174E-2</v>
      </c>
      <c r="K2966" t="s">
        <v>1358</v>
      </c>
      <c r="L2966" t="s">
        <v>1082</v>
      </c>
      <c r="M2966" t="s">
        <v>1087</v>
      </c>
      <c r="N2966">
        <v>0</v>
      </c>
      <c r="O2966" t="str">
        <f>B2966 &amp; E2966 &amp; D2966</f>
        <v>48FP-11</v>
      </c>
      <c r="P2966">
        <v>0</v>
      </c>
      <c r="Q2966">
        <v>20300101</v>
      </c>
    </row>
    <row r="2967" spans="1:17" x14ac:dyDescent="0.25">
      <c r="A2967">
        <v>12736911</v>
      </c>
      <c r="B2967">
        <v>48</v>
      </c>
      <c r="D2967" t="s">
        <v>78</v>
      </c>
      <c r="E2967" t="s">
        <v>661</v>
      </c>
      <c r="F2967" t="s">
        <v>1155</v>
      </c>
      <c r="G2967" t="s">
        <v>1156</v>
      </c>
      <c r="H2967">
        <v>4.8099999999999996</v>
      </c>
      <c r="I2967" t="s">
        <v>1082</v>
      </c>
      <c r="J2967">
        <v>2.405E-3</v>
      </c>
      <c r="K2967" t="s">
        <v>1360</v>
      </c>
      <c r="L2967" t="s">
        <v>1082</v>
      </c>
      <c r="M2967" t="s">
        <v>1087</v>
      </c>
      <c r="N2967">
        <v>0</v>
      </c>
      <c r="O2967" t="str">
        <f>B2967 &amp; E2967 &amp; D2967</f>
        <v>48FP-11</v>
      </c>
      <c r="P2967">
        <v>0</v>
      </c>
      <c r="Q2967">
        <v>20300101</v>
      </c>
    </row>
    <row r="2968" spans="1:17" x14ac:dyDescent="0.25">
      <c r="A2968">
        <v>12736911</v>
      </c>
      <c r="B2968">
        <v>48</v>
      </c>
      <c r="D2968" t="s">
        <v>78</v>
      </c>
      <c r="E2968" t="s">
        <v>661</v>
      </c>
      <c r="F2968" t="s">
        <v>1158</v>
      </c>
      <c r="G2968" t="s">
        <v>1159</v>
      </c>
      <c r="H2968">
        <v>1.82484</v>
      </c>
      <c r="I2968" t="s">
        <v>1082</v>
      </c>
      <c r="J2968">
        <v>9.1242000000000005E-4</v>
      </c>
      <c r="K2968" t="s">
        <v>1507</v>
      </c>
      <c r="L2968" t="s">
        <v>1082</v>
      </c>
      <c r="M2968" t="s">
        <v>1087</v>
      </c>
      <c r="N2968">
        <v>0</v>
      </c>
      <c r="O2968" t="str">
        <f>B2968 &amp; E2968 &amp; D2968</f>
        <v>48FP-11</v>
      </c>
      <c r="P2968">
        <v>0</v>
      </c>
      <c r="Q2968">
        <v>20300101</v>
      </c>
    </row>
    <row r="2969" spans="1:17" x14ac:dyDescent="0.25">
      <c r="A2969">
        <v>12736911</v>
      </c>
      <c r="B2969">
        <v>48</v>
      </c>
      <c r="D2969" t="s">
        <v>78</v>
      </c>
      <c r="E2969" t="s">
        <v>638</v>
      </c>
      <c r="F2969" t="s">
        <v>1155</v>
      </c>
      <c r="G2969" t="s">
        <v>1156</v>
      </c>
      <c r="H2969">
        <v>156.59299999999999</v>
      </c>
      <c r="I2969" t="s">
        <v>1082</v>
      </c>
      <c r="J2969">
        <v>7.8296500000000005E-2</v>
      </c>
      <c r="K2969" t="s">
        <v>1157</v>
      </c>
      <c r="L2969" t="s">
        <v>1082</v>
      </c>
      <c r="M2969" t="s">
        <v>1083</v>
      </c>
      <c r="N2969">
        <v>0.2</v>
      </c>
      <c r="O2969" t="str">
        <f>B2969 &amp; E2969 &amp; D2969</f>
        <v>48CU-MISC1</v>
      </c>
      <c r="P2969">
        <v>1.70209782608696E-4</v>
      </c>
      <c r="Q2969">
        <v>10300603</v>
      </c>
    </row>
    <row r="2970" spans="1:17" x14ac:dyDescent="0.25">
      <c r="A2970">
        <v>12736911</v>
      </c>
      <c r="B2970">
        <v>48</v>
      </c>
      <c r="D2970" t="s">
        <v>78</v>
      </c>
      <c r="E2970" t="s">
        <v>638</v>
      </c>
      <c r="F2970" t="s">
        <v>80</v>
      </c>
      <c r="G2970" t="s">
        <v>81</v>
      </c>
      <c r="H2970">
        <v>186.42</v>
      </c>
      <c r="I2970" t="s">
        <v>1082</v>
      </c>
      <c r="J2970">
        <v>9.3210000000000001E-2</v>
      </c>
      <c r="K2970" t="s">
        <v>1081</v>
      </c>
      <c r="L2970" t="s">
        <v>1082</v>
      </c>
      <c r="M2970" t="s">
        <v>1083</v>
      </c>
      <c r="N2970">
        <v>0.2</v>
      </c>
      <c r="O2970" t="str">
        <f>B2970 &amp; E2970 &amp; D2970</f>
        <v>48CU-MISC1</v>
      </c>
      <c r="P2970">
        <v>2.0263043478260901E-4</v>
      </c>
      <c r="Q2970">
        <v>10300603</v>
      </c>
    </row>
    <row r="2971" spans="1:17" x14ac:dyDescent="0.25">
      <c r="A2971">
        <v>12736911</v>
      </c>
      <c r="B2971">
        <v>48</v>
      </c>
      <c r="D2971" t="s">
        <v>78</v>
      </c>
      <c r="E2971" t="s">
        <v>638</v>
      </c>
      <c r="F2971" t="s">
        <v>1158</v>
      </c>
      <c r="G2971" t="s">
        <v>1159</v>
      </c>
      <c r="H2971">
        <v>10.2531</v>
      </c>
      <c r="I2971" t="s">
        <v>1082</v>
      </c>
      <c r="J2971">
        <v>5.1265499999999997E-3</v>
      </c>
      <c r="K2971" t="s">
        <v>1160</v>
      </c>
      <c r="L2971" t="s">
        <v>1082</v>
      </c>
      <c r="M2971" t="s">
        <v>1083</v>
      </c>
      <c r="N2971">
        <v>0.2</v>
      </c>
      <c r="O2971" t="str">
        <f>B2971 &amp; E2971 &amp; D2971</f>
        <v>48CU-MISC1</v>
      </c>
      <c r="P2971">
        <v>1.11446739130435E-5</v>
      </c>
      <c r="Q2971">
        <v>10300603</v>
      </c>
    </row>
    <row r="2972" spans="1:17" x14ac:dyDescent="0.25">
      <c r="A2972">
        <v>12736911</v>
      </c>
      <c r="B2972">
        <v>48</v>
      </c>
      <c r="D2972" t="s">
        <v>78</v>
      </c>
      <c r="E2972" t="s">
        <v>1704</v>
      </c>
      <c r="F2972" t="s">
        <v>1158</v>
      </c>
      <c r="G2972" t="s">
        <v>1159</v>
      </c>
      <c r="H2972">
        <v>9.9600000000000009</v>
      </c>
      <c r="I2972" t="s">
        <v>1082</v>
      </c>
      <c r="J2972">
        <v>4.9800000000000001E-3</v>
      </c>
      <c r="K2972" t="s">
        <v>1086</v>
      </c>
      <c r="L2972" t="s">
        <v>1086</v>
      </c>
      <c r="M2972" t="s">
        <v>1086</v>
      </c>
      <c r="N2972">
        <v>0.25</v>
      </c>
      <c r="O2972" t="str">
        <f>B2972 &amp; E2972 &amp; D2972</f>
        <v>48Tank 51</v>
      </c>
      <c r="P2972">
        <v>1.35326086956522E-5</v>
      </c>
      <c r="Q2972">
        <v>40400316</v>
      </c>
    </row>
    <row r="2973" spans="1:17" x14ac:dyDescent="0.25">
      <c r="A2973">
        <v>12736911</v>
      </c>
      <c r="B2973">
        <v>48</v>
      </c>
      <c r="D2973" t="s">
        <v>78</v>
      </c>
      <c r="E2973" t="s">
        <v>1705</v>
      </c>
      <c r="F2973" t="s">
        <v>1158</v>
      </c>
      <c r="G2973" t="s">
        <v>1159</v>
      </c>
      <c r="H2973">
        <v>0.09</v>
      </c>
      <c r="I2973" t="s">
        <v>1082</v>
      </c>
      <c r="J2973">
        <v>4.5000000000000003E-5</v>
      </c>
      <c r="K2973" t="s">
        <v>1086</v>
      </c>
      <c r="L2973" t="s">
        <v>1086</v>
      </c>
      <c r="M2973" t="s">
        <v>1086</v>
      </c>
      <c r="N2973">
        <v>0.25</v>
      </c>
      <c r="O2973" t="str">
        <f>B2973 &amp; E2973 &amp; D2973</f>
        <v>48Tank 11</v>
      </c>
      <c r="P2973">
        <v>1.22282608695652E-7</v>
      </c>
      <c r="Q2973">
        <v>40400316</v>
      </c>
    </row>
    <row r="2974" spans="1:17" x14ac:dyDescent="0.25">
      <c r="A2974">
        <v>12736911</v>
      </c>
      <c r="B2974">
        <v>48</v>
      </c>
      <c r="D2974" t="s">
        <v>78</v>
      </c>
      <c r="E2974" t="s">
        <v>1706</v>
      </c>
      <c r="F2974" t="s">
        <v>1158</v>
      </c>
      <c r="G2974" t="s">
        <v>1159</v>
      </c>
      <c r="H2974">
        <v>0.4</v>
      </c>
      <c r="I2974" t="s">
        <v>1082</v>
      </c>
      <c r="J2974">
        <v>2.0000000000000001E-4</v>
      </c>
      <c r="K2974" t="s">
        <v>1086</v>
      </c>
      <c r="L2974" t="s">
        <v>1086</v>
      </c>
      <c r="M2974" t="s">
        <v>1086</v>
      </c>
      <c r="N2974">
        <v>0.25</v>
      </c>
      <c r="O2974" t="str">
        <f>B2974 &amp; E2974 &amp; D2974</f>
        <v>48Tank 31</v>
      </c>
      <c r="P2974">
        <v>5.4347826086956496E-7</v>
      </c>
      <c r="Q2974">
        <v>40400316</v>
      </c>
    </row>
    <row r="2975" spans="1:17" x14ac:dyDescent="0.25">
      <c r="A2975">
        <v>12736911</v>
      </c>
      <c r="B2975">
        <v>48</v>
      </c>
      <c r="D2975" t="s">
        <v>78</v>
      </c>
      <c r="E2975" t="s">
        <v>1707</v>
      </c>
      <c r="F2975" t="s">
        <v>1158</v>
      </c>
      <c r="G2975" t="s">
        <v>1159</v>
      </c>
      <c r="H2975">
        <v>0.39</v>
      </c>
      <c r="I2975" t="s">
        <v>1082</v>
      </c>
      <c r="J2975">
        <v>1.95E-4</v>
      </c>
      <c r="K2975" t="s">
        <v>1086</v>
      </c>
      <c r="L2975" t="s">
        <v>1086</v>
      </c>
      <c r="M2975" t="s">
        <v>1086</v>
      </c>
      <c r="N2975">
        <v>0.25</v>
      </c>
      <c r="O2975" t="str">
        <f>B2975 &amp; E2975 &amp; D2975</f>
        <v>48Tank 21</v>
      </c>
      <c r="P2975">
        <v>5.2989130434782604E-7</v>
      </c>
      <c r="Q2975">
        <v>40400316</v>
      </c>
    </row>
    <row r="2976" spans="1:17" x14ac:dyDescent="0.25">
      <c r="A2976">
        <v>12736911</v>
      </c>
      <c r="B2976">
        <v>48</v>
      </c>
      <c r="D2976" t="s">
        <v>78</v>
      </c>
      <c r="E2976" t="s">
        <v>518</v>
      </c>
      <c r="F2976" t="s">
        <v>1158</v>
      </c>
      <c r="G2976" t="s">
        <v>1159</v>
      </c>
      <c r="H2976">
        <v>6.1180000000000003</v>
      </c>
      <c r="I2976" t="s">
        <v>1082</v>
      </c>
      <c r="J2976">
        <v>3.0590000000000001E-3</v>
      </c>
      <c r="K2976" t="s">
        <v>1344</v>
      </c>
      <c r="L2976" t="s">
        <v>1082</v>
      </c>
      <c r="M2976" t="s">
        <v>1087</v>
      </c>
      <c r="N2976">
        <v>0.56799999999999995</v>
      </c>
      <c r="O2976" t="str">
        <f>B2976 &amp; E2976 &amp; D2976</f>
        <v>48EG-41</v>
      </c>
      <c r="P2976">
        <v>1.8885999999999998E-5</v>
      </c>
      <c r="Q2976">
        <v>20200401</v>
      </c>
    </row>
    <row r="2977" spans="1:17" x14ac:dyDescent="0.25">
      <c r="A2977">
        <v>12736911</v>
      </c>
      <c r="B2977">
        <v>48</v>
      </c>
      <c r="D2977" t="s">
        <v>78</v>
      </c>
      <c r="E2977" t="s">
        <v>518</v>
      </c>
      <c r="F2977" t="s">
        <v>1155</v>
      </c>
      <c r="G2977" t="s">
        <v>1156</v>
      </c>
      <c r="H2977">
        <v>61.712000000000003</v>
      </c>
      <c r="I2977" t="s">
        <v>1082</v>
      </c>
      <c r="J2977">
        <v>3.0856000000000001E-2</v>
      </c>
      <c r="K2977" t="s">
        <v>1342</v>
      </c>
      <c r="L2977" t="s">
        <v>1082</v>
      </c>
      <c r="M2977" t="s">
        <v>1087</v>
      </c>
      <c r="N2977">
        <v>0.56799999999999995</v>
      </c>
      <c r="O2977" t="str">
        <f>B2977 &amp; E2977 &amp; D2977</f>
        <v>48EG-41</v>
      </c>
      <c r="P2977">
        <v>1.9050226086956499E-4</v>
      </c>
      <c r="Q2977">
        <v>20200401</v>
      </c>
    </row>
    <row r="2978" spans="1:17" x14ac:dyDescent="0.25">
      <c r="A2978">
        <v>12736911</v>
      </c>
      <c r="B2978">
        <v>48</v>
      </c>
      <c r="D2978" t="s">
        <v>78</v>
      </c>
      <c r="E2978" t="s">
        <v>518</v>
      </c>
      <c r="F2978" t="s">
        <v>80</v>
      </c>
      <c r="G2978" t="s">
        <v>81</v>
      </c>
      <c r="H2978">
        <v>233.01599999999999</v>
      </c>
      <c r="I2978" t="s">
        <v>1082</v>
      </c>
      <c r="J2978">
        <v>0.116508</v>
      </c>
      <c r="K2978" t="s">
        <v>1343</v>
      </c>
      <c r="L2978" t="s">
        <v>1082</v>
      </c>
      <c r="M2978" t="s">
        <v>1087</v>
      </c>
      <c r="N2978">
        <v>0.56799999999999995</v>
      </c>
      <c r="O2978" t="str">
        <f>B2978 &amp; E2978 &amp; D2978</f>
        <v>48EG-41</v>
      </c>
      <c r="P2978">
        <v>7.1931026086956501E-4</v>
      </c>
      <c r="Q2978">
        <v>20200401</v>
      </c>
    </row>
    <row r="2979" spans="1:17" x14ac:dyDescent="0.25">
      <c r="A2979">
        <v>18957811</v>
      </c>
      <c r="B2979">
        <v>90701</v>
      </c>
      <c r="D2979" t="s">
        <v>78</v>
      </c>
      <c r="E2979" t="s">
        <v>970</v>
      </c>
      <c r="F2979" t="s">
        <v>1155</v>
      </c>
      <c r="G2979" t="s">
        <v>1156</v>
      </c>
      <c r="H2979">
        <v>0.122</v>
      </c>
      <c r="I2979" t="s">
        <v>1080</v>
      </c>
      <c r="J2979">
        <v>0.122</v>
      </c>
      <c r="K2979" t="s">
        <v>1157</v>
      </c>
      <c r="L2979" t="s">
        <v>1082</v>
      </c>
      <c r="M2979" t="s">
        <v>1083</v>
      </c>
      <c r="N2979">
        <v>0.1</v>
      </c>
      <c r="O2979" t="str">
        <f>B2979 &amp; E2979 &amp; D2979</f>
        <v>90701B11</v>
      </c>
      <c r="P2979">
        <v>1.3260869565217401E-4</v>
      </c>
      <c r="Q2979">
        <v>10300603</v>
      </c>
    </row>
    <row r="2980" spans="1:17" x14ac:dyDescent="0.25">
      <c r="A2980">
        <v>18957811</v>
      </c>
      <c r="B2980">
        <v>90701</v>
      </c>
      <c r="D2980" t="s">
        <v>78</v>
      </c>
      <c r="E2980" t="s">
        <v>970</v>
      </c>
      <c r="F2980" t="s">
        <v>80</v>
      </c>
      <c r="G2980" t="s">
        <v>81</v>
      </c>
      <c r="H2980">
        <v>5.6000000000000001E-2</v>
      </c>
      <c r="I2980" t="s">
        <v>1080</v>
      </c>
      <c r="J2980">
        <v>5.6000000000000001E-2</v>
      </c>
      <c r="K2980" t="s">
        <v>1081</v>
      </c>
      <c r="L2980" t="s">
        <v>1082</v>
      </c>
      <c r="M2980" t="s">
        <v>1083</v>
      </c>
      <c r="N2980">
        <v>0.1</v>
      </c>
      <c r="O2980" t="str">
        <f>B2980 &amp; E2980 &amp; D2980</f>
        <v>90701B11</v>
      </c>
      <c r="P2980">
        <v>6.0869565217391299E-5</v>
      </c>
      <c r="Q2980">
        <v>10300603</v>
      </c>
    </row>
    <row r="2981" spans="1:17" x14ac:dyDescent="0.25">
      <c r="A2981">
        <v>18957811</v>
      </c>
      <c r="B2981">
        <v>90701</v>
      </c>
      <c r="D2981" t="s">
        <v>78</v>
      </c>
      <c r="E2981" t="s">
        <v>970</v>
      </c>
      <c r="F2981" t="s">
        <v>1158</v>
      </c>
      <c r="G2981" t="s">
        <v>1159</v>
      </c>
      <c r="H2981">
        <v>1.0999999999999999E-2</v>
      </c>
      <c r="I2981" t="s">
        <v>1080</v>
      </c>
      <c r="J2981">
        <v>1.0999999999999999E-2</v>
      </c>
      <c r="K2981" t="s">
        <v>1160</v>
      </c>
      <c r="L2981" t="s">
        <v>1082</v>
      </c>
      <c r="M2981" t="s">
        <v>1083</v>
      </c>
      <c r="N2981">
        <v>0.1</v>
      </c>
      <c r="O2981" t="str">
        <f>B2981 &amp; E2981 &amp; D2981</f>
        <v>90701B11</v>
      </c>
      <c r="P2981">
        <v>1.19565217391304E-5</v>
      </c>
      <c r="Q2981">
        <v>10300603</v>
      </c>
    </row>
    <row r="2982" spans="1:17" x14ac:dyDescent="0.25">
      <c r="A2982">
        <v>18957811</v>
      </c>
      <c r="B2982">
        <v>90701</v>
      </c>
      <c r="D2982" t="s">
        <v>78</v>
      </c>
      <c r="E2982" t="s">
        <v>1049</v>
      </c>
      <c r="F2982" t="s">
        <v>1155</v>
      </c>
      <c r="G2982" t="s">
        <v>1156</v>
      </c>
      <c r="H2982">
        <v>0.04</v>
      </c>
      <c r="I2982" t="s">
        <v>1080</v>
      </c>
      <c r="J2982">
        <v>0.04</v>
      </c>
      <c r="K2982" t="s">
        <v>1708</v>
      </c>
      <c r="L2982" t="s">
        <v>1089</v>
      </c>
      <c r="M2982" t="s">
        <v>1085</v>
      </c>
      <c r="N2982">
        <v>0.25</v>
      </c>
      <c r="O2982" t="str">
        <f>B2982 &amp; E2982 &amp; D2982</f>
        <v>90701(E-41-17)1</v>
      </c>
      <c r="P2982">
        <v>1.0869565217391299E-4</v>
      </c>
      <c r="Q2982">
        <v>20300101</v>
      </c>
    </row>
    <row r="2983" spans="1:17" x14ac:dyDescent="0.25">
      <c r="A2983">
        <v>18957811</v>
      </c>
      <c r="B2983">
        <v>90701</v>
      </c>
      <c r="D2983" t="s">
        <v>78</v>
      </c>
      <c r="E2983" t="s">
        <v>1049</v>
      </c>
      <c r="F2983" t="s">
        <v>80</v>
      </c>
      <c r="G2983" t="s">
        <v>81</v>
      </c>
      <c r="H2983">
        <v>0.31</v>
      </c>
      <c r="I2983" t="s">
        <v>1080</v>
      </c>
      <c r="J2983">
        <v>0.31</v>
      </c>
      <c r="K2983" t="s">
        <v>1709</v>
      </c>
      <c r="L2983" t="s">
        <v>1089</v>
      </c>
      <c r="M2983" t="s">
        <v>1085</v>
      </c>
      <c r="N2983">
        <v>0.25</v>
      </c>
      <c r="O2983" t="str">
        <f>B2983 &amp; E2983 &amp; D2983</f>
        <v>90701(E-41-17)1</v>
      </c>
      <c r="P2983">
        <v>8.4239130434782597E-4</v>
      </c>
      <c r="Q2983">
        <v>20300101</v>
      </c>
    </row>
    <row r="2984" spans="1:17" x14ac:dyDescent="0.25">
      <c r="A2984">
        <v>18957811</v>
      </c>
      <c r="B2984">
        <v>90701</v>
      </c>
      <c r="D2984" t="s">
        <v>78</v>
      </c>
      <c r="E2984" t="s">
        <v>1049</v>
      </c>
      <c r="F2984" t="s">
        <v>1158</v>
      </c>
      <c r="G2984" t="s">
        <v>1159</v>
      </c>
      <c r="H2984">
        <v>0.02</v>
      </c>
      <c r="I2984" t="s">
        <v>1080</v>
      </c>
      <c r="J2984">
        <v>0.02</v>
      </c>
      <c r="K2984" t="s">
        <v>1275</v>
      </c>
      <c r="L2984" t="s">
        <v>1089</v>
      </c>
      <c r="M2984" t="s">
        <v>1085</v>
      </c>
      <c r="N2984">
        <v>0.25</v>
      </c>
      <c r="O2984" t="str">
        <f>B2984 &amp; E2984 &amp; D2984</f>
        <v>90701(E-41-17)1</v>
      </c>
      <c r="P2984">
        <v>5.4347826086956497E-5</v>
      </c>
      <c r="Q2984">
        <v>20300101</v>
      </c>
    </row>
    <row r="2985" spans="1:17" x14ac:dyDescent="0.25">
      <c r="A2985">
        <v>18957811</v>
      </c>
      <c r="B2985">
        <v>90701</v>
      </c>
      <c r="D2985" t="s">
        <v>78</v>
      </c>
      <c r="E2985" t="s">
        <v>971</v>
      </c>
      <c r="F2985" t="s">
        <v>1155</v>
      </c>
      <c r="G2985" t="s">
        <v>1156</v>
      </c>
      <c r="H2985">
        <v>0.122</v>
      </c>
      <c r="I2985" t="s">
        <v>1080</v>
      </c>
      <c r="J2985">
        <v>0.122</v>
      </c>
      <c r="K2985" t="s">
        <v>1157</v>
      </c>
      <c r="L2985" t="s">
        <v>1082</v>
      </c>
      <c r="M2985" t="s">
        <v>1083</v>
      </c>
      <c r="N2985">
        <v>0.1</v>
      </c>
      <c r="O2985" t="str">
        <f>B2985 &amp; E2985 &amp; D2985</f>
        <v>90701B21</v>
      </c>
      <c r="P2985">
        <v>1.3260869565217401E-4</v>
      </c>
      <c r="Q2985">
        <v>10300603</v>
      </c>
    </row>
    <row r="2986" spans="1:17" x14ac:dyDescent="0.25">
      <c r="A2986">
        <v>18957811</v>
      </c>
      <c r="B2986">
        <v>90701</v>
      </c>
      <c r="D2986" t="s">
        <v>78</v>
      </c>
      <c r="E2986" t="s">
        <v>971</v>
      </c>
      <c r="F2986" t="s">
        <v>80</v>
      </c>
      <c r="G2986" t="s">
        <v>81</v>
      </c>
      <c r="H2986">
        <v>5.6000000000000001E-2</v>
      </c>
      <c r="I2986" t="s">
        <v>1080</v>
      </c>
      <c r="J2986">
        <v>5.6000000000000001E-2</v>
      </c>
      <c r="K2986" t="s">
        <v>1081</v>
      </c>
      <c r="L2986" t="s">
        <v>1082</v>
      </c>
      <c r="M2986" t="s">
        <v>1083</v>
      </c>
      <c r="N2986">
        <v>0.1</v>
      </c>
      <c r="O2986" t="str">
        <f>B2986 &amp; E2986 &amp; D2986</f>
        <v>90701B21</v>
      </c>
      <c r="P2986">
        <v>6.0869565217391299E-5</v>
      </c>
      <c r="Q2986">
        <v>10300603</v>
      </c>
    </row>
    <row r="2987" spans="1:17" x14ac:dyDescent="0.25">
      <c r="A2987">
        <v>18957811</v>
      </c>
      <c r="B2987">
        <v>90701</v>
      </c>
      <c r="D2987" t="s">
        <v>78</v>
      </c>
      <c r="E2987" t="s">
        <v>971</v>
      </c>
      <c r="F2987" t="s">
        <v>1158</v>
      </c>
      <c r="G2987" t="s">
        <v>1159</v>
      </c>
      <c r="H2987">
        <v>1.0999999999999999E-2</v>
      </c>
      <c r="I2987" t="s">
        <v>1080</v>
      </c>
      <c r="J2987">
        <v>1.0999999999999999E-2</v>
      </c>
      <c r="K2987" t="s">
        <v>1160</v>
      </c>
      <c r="L2987" t="s">
        <v>1082</v>
      </c>
      <c r="M2987" t="s">
        <v>1083</v>
      </c>
      <c r="N2987">
        <v>0.1</v>
      </c>
      <c r="O2987" t="str">
        <f>B2987 &amp; E2987 &amp; D2987</f>
        <v>90701B21</v>
      </c>
      <c r="P2987">
        <v>1.19565217391304E-5</v>
      </c>
      <c r="Q2987">
        <v>10300603</v>
      </c>
    </row>
    <row r="2988" spans="1:17" x14ac:dyDescent="0.25">
      <c r="A2988">
        <v>18957811</v>
      </c>
      <c r="B2988">
        <v>90701</v>
      </c>
      <c r="D2988" t="s">
        <v>78</v>
      </c>
      <c r="E2988" t="s">
        <v>972</v>
      </c>
      <c r="F2988" t="s">
        <v>1155</v>
      </c>
      <c r="G2988" t="s">
        <v>1156</v>
      </c>
      <c r="H2988">
        <v>0.122</v>
      </c>
      <c r="I2988" t="s">
        <v>1080</v>
      </c>
      <c r="J2988">
        <v>0.122</v>
      </c>
      <c r="K2988" t="s">
        <v>1157</v>
      </c>
      <c r="L2988" t="s">
        <v>1082</v>
      </c>
      <c r="M2988" t="s">
        <v>1083</v>
      </c>
      <c r="N2988">
        <v>0.1</v>
      </c>
      <c r="O2988" t="str">
        <f>B2988 &amp; E2988 &amp; D2988</f>
        <v>90701B31</v>
      </c>
      <c r="P2988">
        <v>1.3260869565217401E-4</v>
      </c>
      <c r="Q2988">
        <v>10300603</v>
      </c>
    </row>
    <row r="2989" spans="1:17" x14ac:dyDescent="0.25">
      <c r="A2989">
        <v>18957811</v>
      </c>
      <c r="B2989">
        <v>90701</v>
      </c>
      <c r="D2989" t="s">
        <v>78</v>
      </c>
      <c r="E2989" t="s">
        <v>972</v>
      </c>
      <c r="F2989" t="s">
        <v>80</v>
      </c>
      <c r="G2989" t="s">
        <v>81</v>
      </c>
      <c r="H2989">
        <v>5.6000000000000001E-2</v>
      </c>
      <c r="I2989" t="s">
        <v>1080</v>
      </c>
      <c r="J2989">
        <v>5.6000000000000001E-2</v>
      </c>
      <c r="K2989" t="s">
        <v>1081</v>
      </c>
      <c r="L2989" t="s">
        <v>1082</v>
      </c>
      <c r="M2989" t="s">
        <v>1083</v>
      </c>
      <c r="N2989">
        <v>0.1</v>
      </c>
      <c r="O2989" t="str">
        <f>B2989 &amp; E2989 &amp; D2989</f>
        <v>90701B31</v>
      </c>
      <c r="P2989">
        <v>6.0869565217391299E-5</v>
      </c>
      <c r="Q2989">
        <v>10300603</v>
      </c>
    </row>
    <row r="2990" spans="1:17" x14ac:dyDescent="0.25">
      <c r="A2990">
        <v>18957811</v>
      </c>
      <c r="B2990">
        <v>90701</v>
      </c>
      <c r="D2990" t="s">
        <v>78</v>
      </c>
      <c r="E2990" t="s">
        <v>972</v>
      </c>
      <c r="F2990" t="s">
        <v>1158</v>
      </c>
      <c r="G2990" t="s">
        <v>1159</v>
      </c>
      <c r="H2990">
        <v>1.0999999999999999E-2</v>
      </c>
      <c r="I2990" t="s">
        <v>1080</v>
      </c>
      <c r="J2990">
        <v>1.0999999999999999E-2</v>
      </c>
      <c r="K2990" t="s">
        <v>1160</v>
      </c>
      <c r="L2990" t="s">
        <v>1082</v>
      </c>
      <c r="M2990" t="s">
        <v>1083</v>
      </c>
      <c r="N2990">
        <v>0.1</v>
      </c>
      <c r="O2990" t="str">
        <f>B2990 &amp; E2990 &amp; D2990</f>
        <v>90701B31</v>
      </c>
      <c r="P2990">
        <v>1.19565217391304E-5</v>
      </c>
      <c r="Q2990">
        <v>10300603</v>
      </c>
    </row>
    <row r="2991" spans="1:17" x14ac:dyDescent="0.25">
      <c r="A2991">
        <v>18957811</v>
      </c>
      <c r="B2991">
        <v>90701</v>
      </c>
      <c r="D2991" t="s">
        <v>78</v>
      </c>
      <c r="E2991" t="s">
        <v>974</v>
      </c>
      <c r="F2991" t="s">
        <v>1155</v>
      </c>
      <c r="G2991" t="s">
        <v>1156</v>
      </c>
      <c r="H2991">
        <v>0.122</v>
      </c>
      <c r="I2991" t="s">
        <v>1080</v>
      </c>
      <c r="J2991">
        <v>0.122</v>
      </c>
      <c r="K2991" t="s">
        <v>1157</v>
      </c>
      <c r="L2991" t="s">
        <v>1082</v>
      </c>
      <c r="M2991" t="s">
        <v>1083</v>
      </c>
      <c r="N2991">
        <v>0.1</v>
      </c>
      <c r="O2991" t="str">
        <f>B2991 &amp; E2991 &amp; D2991</f>
        <v>90701B41</v>
      </c>
      <c r="P2991">
        <v>1.3260869565217401E-4</v>
      </c>
      <c r="Q2991">
        <v>10300603</v>
      </c>
    </row>
    <row r="2992" spans="1:17" x14ac:dyDescent="0.25">
      <c r="A2992">
        <v>18957811</v>
      </c>
      <c r="B2992">
        <v>90701</v>
      </c>
      <c r="D2992" t="s">
        <v>78</v>
      </c>
      <c r="E2992" t="s">
        <v>974</v>
      </c>
      <c r="F2992" t="s">
        <v>80</v>
      </c>
      <c r="G2992" t="s">
        <v>81</v>
      </c>
      <c r="H2992">
        <v>5.6000000000000001E-2</v>
      </c>
      <c r="I2992" t="s">
        <v>1080</v>
      </c>
      <c r="J2992">
        <v>5.6000000000000001E-2</v>
      </c>
      <c r="K2992" t="s">
        <v>1081</v>
      </c>
      <c r="L2992" t="s">
        <v>1082</v>
      </c>
      <c r="M2992" t="s">
        <v>1083</v>
      </c>
      <c r="N2992">
        <v>0.1</v>
      </c>
      <c r="O2992" t="str">
        <f>B2992 &amp; E2992 &amp; D2992</f>
        <v>90701B41</v>
      </c>
      <c r="P2992">
        <v>6.0869565217391299E-5</v>
      </c>
      <c r="Q2992">
        <v>10300603</v>
      </c>
    </row>
    <row r="2993" spans="1:17" x14ac:dyDescent="0.25">
      <c r="A2993">
        <v>18957811</v>
      </c>
      <c r="B2993">
        <v>90701</v>
      </c>
      <c r="D2993" t="s">
        <v>78</v>
      </c>
      <c r="E2993" t="s">
        <v>974</v>
      </c>
      <c r="F2993" t="s">
        <v>1158</v>
      </c>
      <c r="G2993" t="s">
        <v>1159</v>
      </c>
      <c r="H2993">
        <v>1.0999999999999999E-2</v>
      </c>
      <c r="I2993" t="s">
        <v>1080</v>
      </c>
      <c r="J2993">
        <v>1.0999999999999999E-2</v>
      </c>
      <c r="K2993" t="s">
        <v>1160</v>
      </c>
      <c r="L2993" t="s">
        <v>1082</v>
      </c>
      <c r="M2993" t="s">
        <v>1083</v>
      </c>
      <c r="N2993">
        <v>0.1</v>
      </c>
      <c r="O2993" t="str">
        <f>B2993 &amp; E2993 &amp; D2993</f>
        <v>90701B41</v>
      </c>
      <c r="P2993">
        <v>1.19565217391304E-5</v>
      </c>
      <c r="Q2993">
        <v>10300603</v>
      </c>
    </row>
    <row r="2994" spans="1:17" x14ac:dyDescent="0.25">
      <c r="A2994">
        <v>18957811</v>
      </c>
      <c r="B2994">
        <v>90701</v>
      </c>
      <c r="D2994" t="s">
        <v>78</v>
      </c>
      <c r="E2994" t="s">
        <v>975</v>
      </c>
      <c r="F2994" t="s">
        <v>1155</v>
      </c>
      <c r="G2994" t="s">
        <v>1156</v>
      </c>
      <c r="H2994">
        <v>0.122</v>
      </c>
      <c r="I2994" t="s">
        <v>1080</v>
      </c>
      <c r="J2994">
        <v>0.122</v>
      </c>
      <c r="K2994" t="s">
        <v>1157</v>
      </c>
      <c r="L2994" t="s">
        <v>1082</v>
      </c>
      <c r="M2994" t="s">
        <v>1083</v>
      </c>
      <c r="N2994">
        <v>0.1</v>
      </c>
      <c r="O2994" t="str">
        <f>B2994 &amp; E2994 &amp; D2994</f>
        <v>90701B51</v>
      </c>
      <c r="P2994">
        <v>1.3260869565217401E-4</v>
      </c>
      <c r="Q2994">
        <v>10300603</v>
      </c>
    </row>
    <row r="2995" spans="1:17" x14ac:dyDescent="0.25">
      <c r="A2995">
        <v>18957811</v>
      </c>
      <c r="B2995">
        <v>90701</v>
      </c>
      <c r="D2995" t="s">
        <v>78</v>
      </c>
      <c r="E2995" t="s">
        <v>975</v>
      </c>
      <c r="F2995" t="s">
        <v>80</v>
      </c>
      <c r="G2995" t="s">
        <v>81</v>
      </c>
      <c r="H2995">
        <v>5.6000000000000001E-2</v>
      </c>
      <c r="I2995" t="s">
        <v>1080</v>
      </c>
      <c r="J2995">
        <v>5.6000000000000001E-2</v>
      </c>
      <c r="K2995" t="s">
        <v>1081</v>
      </c>
      <c r="L2995" t="s">
        <v>1082</v>
      </c>
      <c r="M2995" t="s">
        <v>1083</v>
      </c>
      <c r="N2995">
        <v>0.1</v>
      </c>
      <c r="O2995" t="str">
        <f>B2995 &amp; E2995 &amp; D2995</f>
        <v>90701B51</v>
      </c>
      <c r="P2995">
        <v>6.0869565217391299E-5</v>
      </c>
      <c r="Q2995">
        <v>10300603</v>
      </c>
    </row>
    <row r="2996" spans="1:17" x14ac:dyDescent="0.25">
      <c r="A2996">
        <v>18957811</v>
      </c>
      <c r="B2996">
        <v>90701</v>
      </c>
      <c r="D2996" t="s">
        <v>78</v>
      </c>
      <c r="E2996" t="s">
        <v>975</v>
      </c>
      <c r="F2996" t="s">
        <v>1158</v>
      </c>
      <c r="G2996" t="s">
        <v>1159</v>
      </c>
      <c r="H2996">
        <v>1.0999999999999999E-2</v>
      </c>
      <c r="I2996" t="s">
        <v>1080</v>
      </c>
      <c r="J2996">
        <v>1.0999999999999999E-2</v>
      </c>
      <c r="K2996" t="s">
        <v>1160</v>
      </c>
      <c r="L2996" t="s">
        <v>1082</v>
      </c>
      <c r="M2996" t="s">
        <v>1083</v>
      </c>
      <c r="N2996">
        <v>0.1</v>
      </c>
      <c r="O2996" t="str">
        <f>B2996 &amp; E2996 &amp; D2996</f>
        <v>90701B51</v>
      </c>
      <c r="P2996">
        <v>1.19565217391304E-5</v>
      </c>
      <c r="Q2996">
        <v>10300603</v>
      </c>
    </row>
    <row r="2997" spans="1:17" x14ac:dyDescent="0.25">
      <c r="A2997">
        <v>18957811</v>
      </c>
      <c r="B2997">
        <v>90701</v>
      </c>
      <c r="D2997" t="s">
        <v>78</v>
      </c>
      <c r="E2997" t="s">
        <v>976</v>
      </c>
      <c r="F2997" t="s">
        <v>1155</v>
      </c>
      <c r="G2997" t="s">
        <v>1156</v>
      </c>
      <c r="H2997">
        <v>0.122</v>
      </c>
      <c r="I2997" t="s">
        <v>1080</v>
      </c>
      <c r="J2997">
        <v>0.122</v>
      </c>
      <c r="K2997" t="s">
        <v>1157</v>
      </c>
      <c r="L2997" t="s">
        <v>1082</v>
      </c>
      <c r="M2997" t="s">
        <v>1083</v>
      </c>
      <c r="N2997">
        <v>0.1</v>
      </c>
      <c r="O2997" t="str">
        <f>B2997 &amp; E2997 &amp; D2997</f>
        <v>90701B61</v>
      </c>
      <c r="P2997">
        <v>1.3260869565217401E-4</v>
      </c>
      <c r="Q2997">
        <v>10300603</v>
      </c>
    </row>
    <row r="2998" spans="1:17" x14ac:dyDescent="0.25">
      <c r="A2998">
        <v>18957811</v>
      </c>
      <c r="B2998">
        <v>90701</v>
      </c>
      <c r="D2998" t="s">
        <v>78</v>
      </c>
      <c r="E2998" t="s">
        <v>976</v>
      </c>
      <c r="F2998" t="s">
        <v>80</v>
      </c>
      <c r="G2998" t="s">
        <v>81</v>
      </c>
      <c r="H2998">
        <v>5.6000000000000001E-2</v>
      </c>
      <c r="I2998" t="s">
        <v>1080</v>
      </c>
      <c r="J2998">
        <v>5.6000000000000001E-2</v>
      </c>
      <c r="K2998" t="s">
        <v>1081</v>
      </c>
      <c r="L2998" t="s">
        <v>1082</v>
      </c>
      <c r="M2998" t="s">
        <v>1083</v>
      </c>
      <c r="N2998">
        <v>0.1</v>
      </c>
      <c r="O2998" t="str">
        <f>B2998 &amp; E2998 &amp; D2998</f>
        <v>90701B61</v>
      </c>
      <c r="P2998">
        <v>6.0869565217391299E-5</v>
      </c>
      <c r="Q2998">
        <v>10300603</v>
      </c>
    </row>
    <row r="2999" spans="1:17" x14ac:dyDescent="0.25">
      <c r="A2999">
        <v>18957811</v>
      </c>
      <c r="B2999">
        <v>90701</v>
      </c>
      <c r="D2999" t="s">
        <v>78</v>
      </c>
      <c r="E2999" t="s">
        <v>976</v>
      </c>
      <c r="F2999" t="s">
        <v>1158</v>
      </c>
      <c r="G2999" t="s">
        <v>1159</v>
      </c>
      <c r="H2999">
        <v>1.0999999999999999E-2</v>
      </c>
      <c r="I2999" t="s">
        <v>1080</v>
      </c>
      <c r="J2999">
        <v>1.0999999999999999E-2</v>
      </c>
      <c r="K2999" t="s">
        <v>1160</v>
      </c>
      <c r="L2999" t="s">
        <v>1082</v>
      </c>
      <c r="M2999" t="s">
        <v>1083</v>
      </c>
      <c r="N2999">
        <v>0.1</v>
      </c>
      <c r="O2999" t="str">
        <f>B2999 &amp; E2999 &amp; D2999</f>
        <v>90701B61</v>
      </c>
      <c r="P2999">
        <v>1.19565217391304E-5</v>
      </c>
      <c r="Q2999">
        <v>10300603</v>
      </c>
    </row>
    <row r="3000" spans="1:17" x14ac:dyDescent="0.25">
      <c r="A3000">
        <v>18957811</v>
      </c>
      <c r="B3000">
        <v>90701</v>
      </c>
      <c r="D3000" t="s">
        <v>78</v>
      </c>
      <c r="E3000" t="s">
        <v>1050</v>
      </c>
      <c r="F3000" t="s">
        <v>1155</v>
      </c>
      <c r="G3000" t="s">
        <v>1156</v>
      </c>
      <c r="H3000">
        <v>0.122</v>
      </c>
      <c r="I3000" t="s">
        <v>1080</v>
      </c>
      <c r="J3000">
        <v>0.122</v>
      </c>
      <c r="K3000" t="s">
        <v>1157</v>
      </c>
      <c r="L3000" t="s">
        <v>1082</v>
      </c>
      <c r="M3000" t="s">
        <v>1083</v>
      </c>
      <c r="N3000">
        <v>0.1</v>
      </c>
      <c r="O3000" t="str">
        <f>B3000 &amp; E3000 &amp; D3000</f>
        <v>90701B71</v>
      </c>
      <c r="P3000">
        <v>1.3260869565217401E-4</v>
      </c>
      <c r="Q3000">
        <v>10300603</v>
      </c>
    </row>
    <row r="3001" spans="1:17" x14ac:dyDescent="0.25">
      <c r="A3001">
        <v>18957811</v>
      </c>
      <c r="B3001">
        <v>90701</v>
      </c>
      <c r="D3001" t="s">
        <v>78</v>
      </c>
      <c r="E3001" t="s">
        <v>1050</v>
      </c>
      <c r="F3001" t="s">
        <v>80</v>
      </c>
      <c r="G3001" t="s">
        <v>81</v>
      </c>
      <c r="H3001">
        <v>5.6000000000000001E-2</v>
      </c>
      <c r="I3001" t="s">
        <v>1080</v>
      </c>
      <c r="J3001">
        <v>5.6000000000000001E-2</v>
      </c>
      <c r="K3001" t="s">
        <v>1081</v>
      </c>
      <c r="L3001" t="s">
        <v>1082</v>
      </c>
      <c r="M3001" t="s">
        <v>1083</v>
      </c>
      <c r="N3001">
        <v>0.1</v>
      </c>
      <c r="O3001" t="str">
        <f>B3001 &amp; E3001 &amp; D3001</f>
        <v>90701B71</v>
      </c>
      <c r="P3001">
        <v>6.0869565217391299E-5</v>
      </c>
      <c r="Q3001">
        <v>10300603</v>
      </c>
    </row>
    <row r="3002" spans="1:17" x14ac:dyDescent="0.25">
      <c r="A3002">
        <v>18957811</v>
      </c>
      <c r="B3002">
        <v>90701</v>
      </c>
      <c r="D3002" t="s">
        <v>78</v>
      </c>
      <c r="E3002" t="s">
        <v>1050</v>
      </c>
      <c r="F3002" t="s">
        <v>1158</v>
      </c>
      <c r="G3002" t="s">
        <v>1159</v>
      </c>
      <c r="H3002">
        <v>1.0999999999999999E-2</v>
      </c>
      <c r="I3002" t="s">
        <v>1080</v>
      </c>
      <c r="J3002">
        <v>1.0999999999999999E-2</v>
      </c>
      <c r="K3002" t="s">
        <v>1160</v>
      </c>
      <c r="L3002" t="s">
        <v>1082</v>
      </c>
      <c r="M3002" t="s">
        <v>1083</v>
      </c>
      <c r="N3002">
        <v>0.1</v>
      </c>
      <c r="O3002" t="str">
        <f>B3002 &amp; E3002 &amp; D3002</f>
        <v>90701B71</v>
      </c>
      <c r="P3002">
        <v>1.19565217391304E-5</v>
      </c>
      <c r="Q3002">
        <v>10300603</v>
      </c>
    </row>
    <row r="3003" spans="1:17" x14ac:dyDescent="0.25">
      <c r="A3003">
        <v>18957811</v>
      </c>
      <c r="B3003">
        <v>90701</v>
      </c>
      <c r="D3003" t="s">
        <v>78</v>
      </c>
      <c r="E3003" t="s">
        <v>1051</v>
      </c>
      <c r="F3003" t="s">
        <v>1155</v>
      </c>
      <c r="G3003" t="s">
        <v>1156</v>
      </c>
      <c r="H3003">
        <v>0.122</v>
      </c>
      <c r="I3003" t="s">
        <v>1080</v>
      </c>
      <c r="J3003">
        <v>0.122</v>
      </c>
      <c r="K3003" t="s">
        <v>1157</v>
      </c>
      <c r="L3003" t="s">
        <v>1082</v>
      </c>
      <c r="M3003" t="s">
        <v>1083</v>
      </c>
      <c r="N3003">
        <v>0.1</v>
      </c>
      <c r="O3003" t="str">
        <f>B3003 &amp; E3003 &amp; D3003</f>
        <v>90701B81</v>
      </c>
      <c r="P3003">
        <v>1.3260869565217401E-4</v>
      </c>
      <c r="Q3003">
        <v>10300603</v>
      </c>
    </row>
    <row r="3004" spans="1:17" x14ac:dyDescent="0.25">
      <c r="A3004">
        <v>18957811</v>
      </c>
      <c r="B3004">
        <v>90701</v>
      </c>
      <c r="D3004" t="s">
        <v>78</v>
      </c>
      <c r="E3004" t="s">
        <v>1051</v>
      </c>
      <c r="F3004" t="s">
        <v>80</v>
      </c>
      <c r="G3004" t="s">
        <v>81</v>
      </c>
      <c r="H3004">
        <v>5.6000000000000001E-2</v>
      </c>
      <c r="I3004" t="s">
        <v>1080</v>
      </c>
      <c r="J3004">
        <v>5.6000000000000001E-2</v>
      </c>
      <c r="K3004" t="s">
        <v>1081</v>
      </c>
      <c r="L3004" t="s">
        <v>1082</v>
      </c>
      <c r="M3004" t="s">
        <v>1083</v>
      </c>
      <c r="N3004">
        <v>0.1</v>
      </c>
      <c r="O3004" t="str">
        <f>B3004 &amp; E3004 &amp; D3004</f>
        <v>90701B81</v>
      </c>
      <c r="P3004">
        <v>6.0869565217391299E-5</v>
      </c>
      <c r="Q3004">
        <v>10300603</v>
      </c>
    </row>
    <row r="3005" spans="1:17" x14ac:dyDescent="0.25">
      <c r="A3005">
        <v>18957811</v>
      </c>
      <c r="B3005">
        <v>90701</v>
      </c>
      <c r="D3005" t="s">
        <v>78</v>
      </c>
      <c r="E3005" t="s">
        <v>1051</v>
      </c>
      <c r="F3005" t="s">
        <v>1158</v>
      </c>
      <c r="G3005" t="s">
        <v>1159</v>
      </c>
      <c r="H3005">
        <v>1.0999999999999999E-2</v>
      </c>
      <c r="I3005" t="s">
        <v>1080</v>
      </c>
      <c r="J3005">
        <v>1.0999999999999999E-2</v>
      </c>
      <c r="K3005" t="s">
        <v>1160</v>
      </c>
      <c r="L3005" t="s">
        <v>1082</v>
      </c>
      <c r="M3005" t="s">
        <v>1083</v>
      </c>
      <c r="N3005">
        <v>0.1</v>
      </c>
      <c r="O3005" t="str">
        <f>B3005 &amp; E3005 &amp; D3005</f>
        <v>90701B81</v>
      </c>
      <c r="P3005">
        <v>1.19565217391304E-5</v>
      </c>
      <c r="Q3005">
        <v>10300603</v>
      </c>
    </row>
    <row r="3006" spans="1:17" x14ac:dyDescent="0.25">
      <c r="A3006">
        <v>18957811</v>
      </c>
      <c r="B3006">
        <v>90701</v>
      </c>
      <c r="D3006" t="s">
        <v>78</v>
      </c>
      <c r="E3006" t="s">
        <v>1052</v>
      </c>
      <c r="F3006" t="s">
        <v>1155</v>
      </c>
      <c r="G3006" t="s">
        <v>1156</v>
      </c>
      <c r="H3006">
        <v>0.122</v>
      </c>
      <c r="I3006" t="s">
        <v>1080</v>
      </c>
      <c r="J3006">
        <v>0.122</v>
      </c>
      <c r="K3006" t="s">
        <v>1157</v>
      </c>
      <c r="L3006" t="s">
        <v>1082</v>
      </c>
      <c r="M3006" t="s">
        <v>1083</v>
      </c>
      <c r="N3006">
        <v>0.1</v>
      </c>
      <c r="O3006" t="str">
        <f>B3006 &amp; E3006 &amp; D3006</f>
        <v>90701B91</v>
      </c>
      <c r="P3006">
        <v>1.3260869565217401E-4</v>
      </c>
      <c r="Q3006">
        <v>10300603</v>
      </c>
    </row>
    <row r="3007" spans="1:17" x14ac:dyDescent="0.25">
      <c r="A3007">
        <v>18957811</v>
      </c>
      <c r="B3007">
        <v>90701</v>
      </c>
      <c r="D3007" t="s">
        <v>78</v>
      </c>
      <c r="E3007" t="s">
        <v>1052</v>
      </c>
      <c r="F3007" t="s">
        <v>80</v>
      </c>
      <c r="G3007" t="s">
        <v>81</v>
      </c>
      <c r="H3007">
        <v>5.6000000000000001E-2</v>
      </c>
      <c r="I3007" t="s">
        <v>1080</v>
      </c>
      <c r="J3007">
        <v>5.6000000000000001E-2</v>
      </c>
      <c r="K3007" t="s">
        <v>1081</v>
      </c>
      <c r="L3007" t="s">
        <v>1082</v>
      </c>
      <c r="M3007" t="s">
        <v>1083</v>
      </c>
      <c r="N3007">
        <v>0.1</v>
      </c>
      <c r="O3007" t="str">
        <f>B3007 &amp; E3007 &amp; D3007</f>
        <v>90701B91</v>
      </c>
      <c r="P3007">
        <v>6.0869565217391299E-5</v>
      </c>
      <c r="Q3007">
        <v>10300603</v>
      </c>
    </row>
    <row r="3008" spans="1:17" x14ac:dyDescent="0.25">
      <c r="A3008">
        <v>18957811</v>
      </c>
      <c r="B3008">
        <v>90701</v>
      </c>
      <c r="D3008" t="s">
        <v>78</v>
      </c>
      <c r="E3008" t="s">
        <v>1052</v>
      </c>
      <c r="F3008" t="s">
        <v>1158</v>
      </c>
      <c r="G3008" t="s">
        <v>1159</v>
      </c>
      <c r="H3008">
        <v>1.0999999999999999E-2</v>
      </c>
      <c r="I3008" t="s">
        <v>1080</v>
      </c>
      <c r="J3008">
        <v>1.0999999999999999E-2</v>
      </c>
      <c r="K3008" t="s">
        <v>1160</v>
      </c>
      <c r="L3008" t="s">
        <v>1082</v>
      </c>
      <c r="M3008" t="s">
        <v>1083</v>
      </c>
      <c r="N3008">
        <v>0.1</v>
      </c>
      <c r="O3008" t="str">
        <f>B3008 &amp; E3008 &amp; D3008</f>
        <v>90701B91</v>
      </c>
      <c r="P3008">
        <v>1.19565217391304E-5</v>
      </c>
      <c r="Q3008">
        <v>10300603</v>
      </c>
    </row>
    <row r="3009" spans="1:17" x14ac:dyDescent="0.25">
      <c r="A3009">
        <v>18957811</v>
      </c>
      <c r="B3009">
        <v>90701</v>
      </c>
      <c r="D3009" t="s">
        <v>78</v>
      </c>
      <c r="E3009" t="s">
        <v>1053</v>
      </c>
      <c r="F3009" t="s">
        <v>1155</v>
      </c>
      <c r="G3009" t="s">
        <v>1156</v>
      </c>
      <c r="H3009">
        <v>8.4000000000000005E-2</v>
      </c>
      <c r="I3009" t="s">
        <v>1080</v>
      </c>
      <c r="J3009">
        <v>8.4000000000000005E-2</v>
      </c>
      <c r="K3009" t="s">
        <v>1360</v>
      </c>
      <c r="L3009" t="s">
        <v>1082</v>
      </c>
      <c r="M3009" t="s">
        <v>1087</v>
      </c>
      <c r="N3009">
        <v>0.25</v>
      </c>
      <c r="O3009" t="str">
        <f>B3009 &amp; E3009 &amp; D3009</f>
        <v>90701(E-41-2)1</v>
      </c>
      <c r="P3009">
        <v>2.2826086956521699E-4</v>
      </c>
      <c r="Q3009">
        <v>20300101</v>
      </c>
    </row>
    <row r="3010" spans="1:17" x14ac:dyDescent="0.25">
      <c r="A3010">
        <v>18957811</v>
      </c>
      <c r="B3010">
        <v>90701</v>
      </c>
      <c r="D3010" t="s">
        <v>78</v>
      </c>
      <c r="E3010" t="s">
        <v>1053</v>
      </c>
      <c r="F3010" t="s">
        <v>80</v>
      </c>
      <c r="G3010" t="s">
        <v>81</v>
      </c>
      <c r="H3010">
        <v>0.37</v>
      </c>
      <c r="I3010" t="s">
        <v>1080</v>
      </c>
      <c r="J3010">
        <v>0.37</v>
      </c>
      <c r="K3010" t="s">
        <v>1358</v>
      </c>
      <c r="L3010" t="s">
        <v>1082</v>
      </c>
      <c r="M3010" t="s">
        <v>1087</v>
      </c>
      <c r="N3010">
        <v>0.25</v>
      </c>
      <c r="O3010" t="str">
        <f>B3010 &amp; E3010 &amp; D3010</f>
        <v>90701(E-41-2)1</v>
      </c>
      <c r="P3010">
        <v>1.0054347826087E-3</v>
      </c>
      <c r="Q3010">
        <v>20300101</v>
      </c>
    </row>
    <row r="3011" spans="1:17" x14ac:dyDescent="0.25">
      <c r="A3011">
        <v>18957811</v>
      </c>
      <c r="B3011">
        <v>90701</v>
      </c>
      <c r="D3011" t="s">
        <v>78</v>
      </c>
      <c r="E3011" t="s">
        <v>1053</v>
      </c>
      <c r="F3011" t="s">
        <v>1158</v>
      </c>
      <c r="G3011" t="s">
        <v>1159</v>
      </c>
      <c r="H3011">
        <v>1.0999999999999999E-2</v>
      </c>
      <c r="I3011" t="s">
        <v>1080</v>
      </c>
      <c r="J3011">
        <v>1.0999999999999999E-2</v>
      </c>
      <c r="K3011" t="s">
        <v>1275</v>
      </c>
      <c r="L3011" t="s">
        <v>1089</v>
      </c>
      <c r="M3011" t="s">
        <v>1085</v>
      </c>
      <c r="N3011">
        <v>0.25</v>
      </c>
      <c r="O3011" t="str">
        <f>B3011 &amp; E3011 &amp; D3011</f>
        <v>90701(E-41-2)1</v>
      </c>
      <c r="P3011">
        <v>2.9891304347826101E-5</v>
      </c>
      <c r="Q3011">
        <v>20300101</v>
      </c>
    </row>
    <row r="3012" spans="1:17" x14ac:dyDescent="0.25">
      <c r="A3012">
        <v>18957811</v>
      </c>
      <c r="B3012">
        <v>90701</v>
      </c>
      <c r="D3012" t="s">
        <v>78</v>
      </c>
      <c r="E3012" t="s">
        <v>1054</v>
      </c>
      <c r="F3012" t="s">
        <v>1155</v>
      </c>
      <c r="G3012" t="s">
        <v>1156</v>
      </c>
      <c r="H3012">
        <v>8.4000000000000005E-2</v>
      </c>
      <c r="I3012" t="s">
        <v>1080</v>
      </c>
      <c r="J3012">
        <v>8.4000000000000005E-2</v>
      </c>
      <c r="K3012" t="s">
        <v>1360</v>
      </c>
      <c r="L3012" t="s">
        <v>1082</v>
      </c>
      <c r="M3012" t="s">
        <v>1087</v>
      </c>
      <c r="N3012">
        <v>0.25</v>
      </c>
      <c r="O3012" t="str">
        <f>B3012 &amp; E3012 &amp; D3012</f>
        <v>90701(E-41-3)1</v>
      </c>
      <c r="P3012">
        <v>2.2826086956521699E-4</v>
      </c>
      <c r="Q3012">
        <v>20300101</v>
      </c>
    </row>
    <row r="3013" spans="1:17" x14ac:dyDescent="0.25">
      <c r="A3013">
        <v>18957811</v>
      </c>
      <c r="B3013">
        <v>90701</v>
      </c>
      <c r="D3013" t="s">
        <v>78</v>
      </c>
      <c r="E3013" t="s">
        <v>1054</v>
      </c>
      <c r="F3013" t="s">
        <v>80</v>
      </c>
      <c r="G3013" t="s">
        <v>81</v>
      </c>
      <c r="H3013">
        <v>0.37</v>
      </c>
      <c r="I3013" t="s">
        <v>1080</v>
      </c>
      <c r="J3013">
        <v>0.37</v>
      </c>
      <c r="K3013" t="s">
        <v>1358</v>
      </c>
      <c r="L3013" t="s">
        <v>1082</v>
      </c>
      <c r="M3013" t="s">
        <v>1087</v>
      </c>
      <c r="N3013">
        <v>0.25</v>
      </c>
      <c r="O3013" t="str">
        <f>B3013 &amp; E3013 &amp; D3013</f>
        <v>90701(E-41-3)1</v>
      </c>
      <c r="P3013">
        <v>1.0054347826087E-3</v>
      </c>
      <c r="Q3013">
        <v>20300101</v>
      </c>
    </row>
    <row r="3014" spans="1:17" x14ac:dyDescent="0.25">
      <c r="A3014">
        <v>18957811</v>
      </c>
      <c r="B3014">
        <v>90701</v>
      </c>
      <c r="D3014" t="s">
        <v>78</v>
      </c>
      <c r="E3014" t="s">
        <v>1054</v>
      </c>
      <c r="F3014" t="s">
        <v>1158</v>
      </c>
      <c r="G3014" t="s">
        <v>1159</v>
      </c>
      <c r="H3014">
        <v>1.0999999999999999E-2</v>
      </c>
      <c r="I3014" t="s">
        <v>1080</v>
      </c>
      <c r="J3014">
        <v>1.0999999999999999E-2</v>
      </c>
      <c r="K3014" t="s">
        <v>1275</v>
      </c>
      <c r="L3014" t="s">
        <v>1089</v>
      </c>
      <c r="M3014" t="s">
        <v>1085</v>
      </c>
      <c r="N3014">
        <v>0.25</v>
      </c>
      <c r="O3014" t="str">
        <f>B3014 &amp; E3014 &amp; D3014</f>
        <v>90701(E-41-3)1</v>
      </c>
      <c r="P3014">
        <v>2.9891304347826101E-5</v>
      </c>
      <c r="Q3014">
        <v>20300101</v>
      </c>
    </row>
    <row r="3015" spans="1:17" x14ac:dyDescent="0.25">
      <c r="A3015">
        <v>18957811</v>
      </c>
      <c r="B3015">
        <v>90701</v>
      </c>
      <c r="D3015" t="s">
        <v>78</v>
      </c>
      <c r="E3015" t="s">
        <v>1055</v>
      </c>
      <c r="F3015" t="s">
        <v>1155</v>
      </c>
      <c r="G3015" t="s">
        <v>1156</v>
      </c>
      <c r="H3015">
        <v>8.4000000000000005E-2</v>
      </c>
      <c r="I3015" t="s">
        <v>1080</v>
      </c>
      <c r="J3015">
        <v>8.4000000000000005E-2</v>
      </c>
      <c r="K3015" t="s">
        <v>1360</v>
      </c>
      <c r="L3015" t="s">
        <v>1082</v>
      </c>
      <c r="M3015" t="s">
        <v>1087</v>
      </c>
      <c r="N3015">
        <v>0.25</v>
      </c>
      <c r="O3015" t="str">
        <f>B3015 &amp; E3015 &amp; D3015</f>
        <v>90701(E-41-5)1</v>
      </c>
      <c r="P3015">
        <v>2.2826086956521699E-4</v>
      </c>
      <c r="Q3015">
        <v>20300101</v>
      </c>
    </row>
    <row r="3016" spans="1:17" x14ac:dyDescent="0.25">
      <c r="A3016">
        <v>18957811</v>
      </c>
      <c r="B3016">
        <v>90701</v>
      </c>
      <c r="D3016" t="s">
        <v>78</v>
      </c>
      <c r="E3016" t="s">
        <v>1055</v>
      </c>
      <c r="F3016" t="s">
        <v>80</v>
      </c>
      <c r="G3016" t="s">
        <v>81</v>
      </c>
      <c r="H3016">
        <v>0.37</v>
      </c>
      <c r="I3016" t="s">
        <v>1080</v>
      </c>
      <c r="J3016">
        <v>0.37</v>
      </c>
      <c r="K3016" t="s">
        <v>1358</v>
      </c>
      <c r="L3016" t="s">
        <v>1082</v>
      </c>
      <c r="M3016" t="s">
        <v>1087</v>
      </c>
      <c r="N3016">
        <v>0.25</v>
      </c>
      <c r="O3016" t="str">
        <f>B3016 &amp; E3016 &amp; D3016</f>
        <v>90701(E-41-5)1</v>
      </c>
      <c r="P3016">
        <v>1.0054347826087E-3</v>
      </c>
      <c r="Q3016">
        <v>20300101</v>
      </c>
    </row>
    <row r="3017" spans="1:17" x14ac:dyDescent="0.25">
      <c r="A3017">
        <v>18957811</v>
      </c>
      <c r="B3017">
        <v>90701</v>
      </c>
      <c r="D3017" t="s">
        <v>78</v>
      </c>
      <c r="E3017" t="s">
        <v>1055</v>
      </c>
      <c r="F3017" t="s">
        <v>1158</v>
      </c>
      <c r="G3017" t="s">
        <v>1159</v>
      </c>
      <c r="H3017">
        <v>1.0999999999999999E-2</v>
      </c>
      <c r="I3017" t="s">
        <v>1080</v>
      </c>
      <c r="J3017">
        <v>1.0999999999999999E-2</v>
      </c>
      <c r="K3017" t="s">
        <v>1275</v>
      </c>
      <c r="L3017" t="s">
        <v>1089</v>
      </c>
      <c r="M3017" t="s">
        <v>1085</v>
      </c>
      <c r="N3017">
        <v>0.25</v>
      </c>
      <c r="O3017" t="str">
        <f>B3017 &amp; E3017 &amp; D3017</f>
        <v>90701(E-41-5)1</v>
      </c>
      <c r="P3017">
        <v>2.9891304347826101E-5</v>
      </c>
      <c r="Q3017">
        <v>20300101</v>
      </c>
    </row>
    <row r="3018" spans="1:17" x14ac:dyDescent="0.25">
      <c r="A3018">
        <v>18957811</v>
      </c>
      <c r="B3018">
        <v>90701</v>
      </c>
      <c r="D3018" t="s">
        <v>78</v>
      </c>
      <c r="E3018" t="s">
        <v>1056</v>
      </c>
      <c r="F3018" t="s">
        <v>1155</v>
      </c>
      <c r="G3018" t="s">
        <v>1156</v>
      </c>
      <c r="H3018">
        <v>8.4000000000000005E-2</v>
      </c>
      <c r="I3018" t="s">
        <v>1080</v>
      </c>
      <c r="J3018">
        <v>8.4000000000000005E-2</v>
      </c>
      <c r="K3018" t="s">
        <v>1360</v>
      </c>
      <c r="L3018" t="s">
        <v>1082</v>
      </c>
      <c r="M3018" t="s">
        <v>1087</v>
      </c>
      <c r="N3018">
        <v>0.25</v>
      </c>
      <c r="O3018" t="str">
        <f>B3018 &amp; E3018 &amp; D3018</f>
        <v>90701(E-41-6)1</v>
      </c>
      <c r="P3018">
        <v>2.2826086956521699E-4</v>
      </c>
      <c r="Q3018">
        <v>20300101</v>
      </c>
    </row>
    <row r="3019" spans="1:17" x14ac:dyDescent="0.25">
      <c r="A3019">
        <v>18957811</v>
      </c>
      <c r="B3019">
        <v>90701</v>
      </c>
      <c r="D3019" t="s">
        <v>78</v>
      </c>
      <c r="E3019" t="s">
        <v>1056</v>
      </c>
      <c r="F3019" t="s">
        <v>80</v>
      </c>
      <c r="G3019" t="s">
        <v>81</v>
      </c>
      <c r="H3019">
        <v>0.37</v>
      </c>
      <c r="I3019" t="s">
        <v>1080</v>
      </c>
      <c r="J3019">
        <v>0.37</v>
      </c>
      <c r="K3019" t="s">
        <v>1358</v>
      </c>
      <c r="L3019" t="s">
        <v>1082</v>
      </c>
      <c r="M3019" t="s">
        <v>1087</v>
      </c>
      <c r="N3019">
        <v>0.25</v>
      </c>
      <c r="O3019" t="str">
        <f>B3019 &amp; E3019 &amp; D3019</f>
        <v>90701(E-41-6)1</v>
      </c>
      <c r="P3019">
        <v>1.0054347826087E-3</v>
      </c>
      <c r="Q3019">
        <v>20300101</v>
      </c>
    </row>
    <row r="3020" spans="1:17" x14ac:dyDescent="0.25">
      <c r="A3020">
        <v>18957811</v>
      </c>
      <c r="B3020">
        <v>90701</v>
      </c>
      <c r="D3020" t="s">
        <v>78</v>
      </c>
      <c r="E3020" t="s">
        <v>1056</v>
      </c>
      <c r="F3020" t="s">
        <v>1158</v>
      </c>
      <c r="G3020" t="s">
        <v>1159</v>
      </c>
      <c r="H3020">
        <v>1.0999999999999999E-2</v>
      </c>
      <c r="I3020" t="s">
        <v>1080</v>
      </c>
      <c r="J3020">
        <v>1.0999999999999999E-2</v>
      </c>
      <c r="K3020" t="s">
        <v>1275</v>
      </c>
      <c r="L3020" t="s">
        <v>1089</v>
      </c>
      <c r="M3020" t="s">
        <v>1085</v>
      </c>
      <c r="N3020">
        <v>0.25</v>
      </c>
      <c r="O3020" t="str">
        <f>B3020 &amp; E3020 &amp; D3020</f>
        <v>90701(E-41-6)1</v>
      </c>
      <c r="P3020">
        <v>2.9891304347826101E-5</v>
      </c>
      <c r="Q3020">
        <v>20300101</v>
      </c>
    </row>
    <row r="3021" spans="1:17" x14ac:dyDescent="0.25">
      <c r="A3021">
        <v>18957811</v>
      </c>
      <c r="B3021">
        <v>90701</v>
      </c>
      <c r="D3021" t="s">
        <v>78</v>
      </c>
      <c r="E3021" t="s">
        <v>1057</v>
      </c>
      <c r="F3021" t="s">
        <v>1155</v>
      </c>
      <c r="G3021" t="s">
        <v>1156</v>
      </c>
      <c r="H3021">
        <v>3.5999999999999997E-2</v>
      </c>
      <c r="I3021" t="s">
        <v>1080</v>
      </c>
      <c r="J3021">
        <v>3.5999999999999997E-2</v>
      </c>
      <c r="K3021" t="s">
        <v>1710</v>
      </c>
      <c r="L3021" t="s">
        <v>1089</v>
      </c>
      <c r="M3021" t="s">
        <v>1085</v>
      </c>
      <c r="N3021">
        <v>0.25</v>
      </c>
      <c r="O3021" t="str">
        <f>B3021 &amp; E3021 &amp; D3021</f>
        <v>90701(E-41-8)1</v>
      </c>
      <c r="P3021">
        <v>9.7826086956521703E-5</v>
      </c>
      <c r="Q3021">
        <v>20300101</v>
      </c>
    </row>
    <row r="3022" spans="1:17" x14ac:dyDescent="0.25">
      <c r="A3022">
        <v>18957811</v>
      </c>
      <c r="B3022">
        <v>90701</v>
      </c>
      <c r="D3022" t="s">
        <v>78</v>
      </c>
      <c r="E3022" t="s">
        <v>1057</v>
      </c>
      <c r="F3022" t="s">
        <v>80</v>
      </c>
      <c r="G3022" t="s">
        <v>81</v>
      </c>
      <c r="H3022">
        <v>0.37</v>
      </c>
      <c r="I3022" t="s">
        <v>1080</v>
      </c>
      <c r="J3022">
        <v>0.37</v>
      </c>
      <c r="K3022" t="s">
        <v>1242</v>
      </c>
      <c r="L3022" t="s">
        <v>1089</v>
      </c>
      <c r="M3022" t="s">
        <v>1085</v>
      </c>
      <c r="N3022">
        <v>0.25</v>
      </c>
      <c r="O3022" t="str">
        <f>B3022 &amp; E3022 &amp; D3022</f>
        <v>90701(E-41-8)1</v>
      </c>
      <c r="P3022">
        <v>1.0054347826087E-3</v>
      </c>
      <c r="Q3022">
        <v>20300101</v>
      </c>
    </row>
    <row r="3023" spans="1:17" x14ac:dyDescent="0.25">
      <c r="A3023">
        <v>18957811</v>
      </c>
      <c r="B3023">
        <v>90701</v>
      </c>
      <c r="D3023" t="s">
        <v>78</v>
      </c>
      <c r="E3023" t="s">
        <v>1057</v>
      </c>
      <c r="F3023" t="s">
        <v>1158</v>
      </c>
      <c r="G3023" t="s">
        <v>1159</v>
      </c>
      <c r="H3023">
        <v>2.1999999999999999E-2</v>
      </c>
      <c r="I3023" t="s">
        <v>1080</v>
      </c>
      <c r="J3023">
        <v>2.1999999999999999E-2</v>
      </c>
      <c r="K3023" t="s">
        <v>1275</v>
      </c>
      <c r="L3023" t="s">
        <v>1089</v>
      </c>
      <c r="M3023" t="s">
        <v>1085</v>
      </c>
      <c r="N3023">
        <v>0.25</v>
      </c>
      <c r="O3023" t="str">
        <f>B3023 &amp; E3023 &amp; D3023</f>
        <v>90701(E-41-8)1</v>
      </c>
      <c r="P3023">
        <v>5.9782608695652203E-5</v>
      </c>
      <c r="Q3023">
        <v>20300101</v>
      </c>
    </row>
    <row r="3024" spans="1:17" x14ac:dyDescent="0.25">
      <c r="A3024">
        <v>18957811</v>
      </c>
      <c r="B3024">
        <v>90701</v>
      </c>
      <c r="D3024" t="s">
        <v>78</v>
      </c>
      <c r="E3024" t="s">
        <v>1058</v>
      </c>
      <c r="F3024" t="s">
        <v>1155</v>
      </c>
      <c r="G3024" t="s">
        <v>1156</v>
      </c>
      <c r="H3024">
        <v>3.5999999999999997E-2</v>
      </c>
      <c r="I3024" t="s">
        <v>1080</v>
      </c>
      <c r="J3024">
        <v>3.5999999999999997E-2</v>
      </c>
      <c r="K3024" t="s">
        <v>1710</v>
      </c>
      <c r="L3024" t="s">
        <v>1089</v>
      </c>
      <c r="M3024" t="s">
        <v>1085</v>
      </c>
      <c r="N3024">
        <v>0.25</v>
      </c>
      <c r="O3024" t="str">
        <f>B3024 &amp; E3024 &amp; D3024</f>
        <v>90701(E-41-9)1</v>
      </c>
      <c r="P3024">
        <v>9.7826086956521703E-5</v>
      </c>
      <c r="Q3024">
        <v>20300101</v>
      </c>
    </row>
    <row r="3025" spans="1:17" x14ac:dyDescent="0.25">
      <c r="A3025">
        <v>18957811</v>
      </c>
      <c r="B3025">
        <v>90701</v>
      </c>
      <c r="D3025" t="s">
        <v>78</v>
      </c>
      <c r="E3025" t="s">
        <v>1058</v>
      </c>
      <c r="F3025" t="s">
        <v>80</v>
      </c>
      <c r="G3025" t="s">
        <v>81</v>
      </c>
      <c r="H3025">
        <v>0.37</v>
      </c>
      <c r="I3025" t="s">
        <v>1080</v>
      </c>
      <c r="J3025">
        <v>0.37</v>
      </c>
      <c r="K3025" t="s">
        <v>1242</v>
      </c>
      <c r="L3025" t="s">
        <v>1089</v>
      </c>
      <c r="M3025" t="s">
        <v>1085</v>
      </c>
      <c r="N3025">
        <v>0.25</v>
      </c>
      <c r="O3025" t="str">
        <f>B3025 &amp; E3025 &amp; D3025</f>
        <v>90701(E-41-9)1</v>
      </c>
      <c r="P3025">
        <v>1.0054347826087E-3</v>
      </c>
      <c r="Q3025">
        <v>20300101</v>
      </c>
    </row>
    <row r="3026" spans="1:17" x14ac:dyDescent="0.25">
      <c r="A3026">
        <v>18957811</v>
      </c>
      <c r="B3026">
        <v>90701</v>
      </c>
      <c r="D3026" t="s">
        <v>78</v>
      </c>
      <c r="E3026" t="s">
        <v>1058</v>
      </c>
      <c r="F3026" t="s">
        <v>1158</v>
      </c>
      <c r="G3026" t="s">
        <v>1159</v>
      </c>
      <c r="H3026">
        <v>2.1999999999999999E-2</v>
      </c>
      <c r="I3026" t="s">
        <v>1080</v>
      </c>
      <c r="J3026">
        <v>2.1999999999999999E-2</v>
      </c>
      <c r="K3026" t="s">
        <v>1275</v>
      </c>
      <c r="L3026" t="s">
        <v>1089</v>
      </c>
      <c r="M3026" t="s">
        <v>1085</v>
      </c>
      <c r="N3026">
        <v>0.25</v>
      </c>
      <c r="O3026" t="str">
        <f>B3026 &amp; E3026 &amp; D3026</f>
        <v>90701(E-41-9)1</v>
      </c>
      <c r="P3026">
        <v>5.9782608695652203E-5</v>
      </c>
      <c r="Q3026">
        <v>20300101</v>
      </c>
    </row>
    <row r="3027" spans="1:17" x14ac:dyDescent="0.25">
      <c r="A3027">
        <v>18957811</v>
      </c>
      <c r="B3027">
        <v>90701</v>
      </c>
      <c r="D3027" t="s">
        <v>78</v>
      </c>
      <c r="E3027" t="s">
        <v>1059</v>
      </c>
      <c r="F3027" t="s">
        <v>1155</v>
      </c>
      <c r="G3027" t="s">
        <v>1156</v>
      </c>
      <c r="H3027">
        <v>8.4000000000000005E-2</v>
      </c>
      <c r="I3027" t="s">
        <v>1080</v>
      </c>
      <c r="J3027">
        <v>8.4000000000000005E-2</v>
      </c>
      <c r="K3027" t="s">
        <v>1360</v>
      </c>
      <c r="L3027" t="s">
        <v>1082</v>
      </c>
      <c r="M3027" t="s">
        <v>1087</v>
      </c>
      <c r="N3027">
        <v>0.25</v>
      </c>
      <c r="O3027" t="str">
        <f>B3027 &amp; E3027 &amp; D3027</f>
        <v>90701(E-41-10)1</v>
      </c>
      <c r="P3027">
        <v>2.2826086956521699E-4</v>
      </c>
      <c r="Q3027">
        <v>20300101</v>
      </c>
    </row>
    <row r="3028" spans="1:17" x14ac:dyDescent="0.25">
      <c r="A3028">
        <v>18957811</v>
      </c>
      <c r="B3028">
        <v>90701</v>
      </c>
      <c r="D3028" t="s">
        <v>78</v>
      </c>
      <c r="E3028" t="s">
        <v>1059</v>
      </c>
      <c r="F3028" t="s">
        <v>80</v>
      </c>
      <c r="G3028" t="s">
        <v>81</v>
      </c>
      <c r="H3028">
        <v>0.37</v>
      </c>
      <c r="I3028" t="s">
        <v>1080</v>
      </c>
      <c r="J3028">
        <v>0.37</v>
      </c>
      <c r="K3028" t="s">
        <v>1358</v>
      </c>
      <c r="L3028" t="s">
        <v>1082</v>
      </c>
      <c r="M3028" t="s">
        <v>1087</v>
      </c>
      <c r="N3028">
        <v>0.25</v>
      </c>
      <c r="O3028" t="str">
        <f>B3028 &amp; E3028 &amp; D3028</f>
        <v>90701(E-41-10)1</v>
      </c>
      <c r="P3028">
        <v>1.0054347826087E-3</v>
      </c>
      <c r="Q3028">
        <v>20300101</v>
      </c>
    </row>
    <row r="3029" spans="1:17" x14ac:dyDescent="0.25">
      <c r="A3029">
        <v>18957811</v>
      </c>
      <c r="B3029">
        <v>90701</v>
      </c>
      <c r="D3029" t="s">
        <v>78</v>
      </c>
      <c r="E3029" t="s">
        <v>1059</v>
      </c>
      <c r="F3029" t="s">
        <v>1158</v>
      </c>
      <c r="G3029" t="s">
        <v>1159</v>
      </c>
      <c r="H3029">
        <v>1.0999999999999999E-2</v>
      </c>
      <c r="I3029" t="s">
        <v>1080</v>
      </c>
      <c r="J3029">
        <v>1.0999999999999999E-2</v>
      </c>
      <c r="K3029" t="s">
        <v>1275</v>
      </c>
      <c r="L3029" t="s">
        <v>1089</v>
      </c>
      <c r="M3029" t="s">
        <v>1085</v>
      </c>
      <c r="N3029">
        <v>0.25</v>
      </c>
      <c r="O3029" t="str">
        <f>B3029 &amp; E3029 &amp; D3029</f>
        <v>90701(E-41-10)1</v>
      </c>
      <c r="P3029">
        <v>2.9891304347826101E-5</v>
      </c>
      <c r="Q3029">
        <v>20300101</v>
      </c>
    </row>
    <row r="3030" spans="1:17" x14ac:dyDescent="0.25">
      <c r="A3030">
        <v>18957811</v>
      </c>
      <c r="B3030">
        <v>90701</v>
      </c>
      <c r="D3030" t="s">
        <v>78</v>
      </c>
      <c r="E3030" t="s">
        <v>1060</v>
      </c>
      <c r="F3030" t="s">
        <v>1155</v>
      </c>
      <c r="G3030" t="s">
        <v>1156</v>
      </c>
      <c r="H3030">
        <v>8.4000000000000005E-2</v>
      </c>
      <c r="I3030" t="s">
        <v>1080</v>
      </c>
      <c r="J3030">
        <v>8.4000000000000005E-2</v>
      </c>
      <c r="K3030" t="s">
        <v>1360</v>
      </c>
      <c r="L3030" t="s">
        <v>1082</v>
      </c>
      <c r="M3030" t="s">
        <v>1087</v>
      </c>
      <c r="N3030">
        <v>0.25</v>
      </c>
      <c r="O3030" t="str">
        <f>B3030 &amp; E3030 &amp; D3030</f>
        <v>90701(E-41-11)1</v>
      </c>
      <c r="P3030">
        <v>2.2826086956521699E-4</v>
      </c>
      <c r="Q3030">
        <v>20300101</v>
      </c>
    </row>
    <row r="3031" spans="1:17" x14ac:dyDescent="0.25">
      <c r="A3031">
        <v>18957811</v>
      </c>
      <c r="B3031">
        <v>90701</v>
      </c>
      <c r="D3031" t="s">
        <v>78</v>
      </c>
      <c r="E3031" t="s">
        <v>1060</v>
      </c>
      <c r="F3031" t="s">
        <v>80</v>
      </c>
      <c r="G3031" t="s">
        <v>81</v>
      </c>
      <c r="H3031">
        <v>0.37</v>
      </c>
      <c r="I3031" t="s">
        <v>1080</v>
      </c>
      <c r="J3031">
        <v>0.37</v>
      </c>
      <c r="K3031" t="s">
        <v>1358</v>
      </c>
      <c r="L3031" t="s">
        <v>1082</v>
      </c>
      <c r="M3031" t="s">
        <v>1087</v>
      </c>
      <c r="N3031">
        <v>0.25</v>
      </c>
      <c r="O3031" t="str">
        <f>B3031 &amp; E3031 &amp; D3031</f>
        <v>90701(E-41-11)1</v>
      </c>
      <c r="P3031">
        <v>1.0054347826087E-3</v>
      </c>
      <c r="Q3031">
        <v>20300101</v>
      </c>
    </row>
    <row r="3032" spans="1:17" x14ac:dyDescent="0.25">
      <c r="A3032">
        <v>18957811</v>
      </c>
      <c r="B3032">
        <v>90701</v>
      </c>
      <c r="D3032" t="s">
        <v>78</v>
      </c>
      <c r="E3032" t="s">
        <v>1060</v>
      </c>
      <c r="F3032" t="s">
        <v>1158</v>
      </c>
      <c r="G3032" t="s">
        <v>1159</v>
      </c>
      <c r="H3032">
        <v>1.0999999999999999E-2</v>
      </c>
      <c r="I3032" t="s">
        <v>1080</v>
      </c>
      <c r="J3032">
        <v>1.0999999999999999E-2</v>
      </c>
      <c r="K3032" t="s">
        <v>1275</v>
      </c>
      <c r="L3032" t="s">
        <v>1089</v>
      </c>
      <c r="M3032" t="s">
        <v>1085</v>
      </c>
      <c r="N3032">
        <v>0.25</v>
      </c>
      <c r="O3032" t="str">
        <f>B3032 &amp; E3032 &amp; D3032</f>
        <v>90701(E-41-11)1</v>
      </c>
      <c r="P3032">
        <v>2.9891304347826101E-5</v>
      </c>
      <c r="Q3032">
        <v>20300101</v>
      </c>
    </row>
    <row r="3033" spans="1:17" x14ac:dyDescent="0.25">
      <c r="A3033">
        <v>18957811</v>
      </c>
      <c r="B3033">
        <v>90701</v>
      </c>
      <c r="D3033" t="s">
        <v>78</v>
      </c>
      <c r="E3033" t="s">
        <v>1061</v>
      </c>
      <c r="F3033" t="s">
        <v>1155</v>
      </c>
      <c r="G3033" t="s">
        <v>1156</v>
      </c>
      <c r="H3033">
        <v>8.4000000000000005E-2</v>
      </c>
      <c r="I3033" t="s">
        <v>1080</v>
      </c>
      <c r="J3033">
        <v>8.4000000000000005E-2</v>
      </c>
      <c r="K3033" t="s">
        <v>1360</v>
      </c>
      <c r="L3033" t="s">
        <v>1082</v>
      </c>
      <c r="M3033" t="s">
        <v>1087</v>
      </c>
      <c r="N3033">
        <v>0.25</v>
      </c>
      <c r="O3033" t="str">
        <f>B3033 &amp; E3033 &amp; D3033</f>
        <v>90701(E-41-12)1</v>
      </c>
      <c r="P3033">
        <v>2.2826086956521699E-4</v>
      </c>
      <c r="Q3033">
        <v>20300101</v>
      </c>
    </row>
    <row r="3034" spans="1:17" x14ac:dyDescent="0.25">
      <c r="A3034">
        <v>18957811</v>
      </c>
      <c r="B3034">
        <v>90701</v>
      </c>
      <c r="D3034" t="s">
        <v>78</v>
      </c>
      <c r="E3034" t="s">
        <v>1061</v>
      </c>
      <c r="F3034" t="s">
        <v>80</v>
      </c>
      <c r="G3034" t="s">
        <v>81</v>
      </c>
      <c r="H3034">
        <v>0.37</v>
      </c>
      <c r="I3034" t="s">
        <v>1080</v>
      </c>
      <c r="J3034">
        <v>0.37</v>
      </c>
      <c r="K3034" t="s">
        <v>1358</v>
      </c>
      <c r="L3034" t="s">
        <v>1082</v>
      </c>
      <c r="M3034" t="s">
        <v>1087</v>
      </c>
      <c r="N3034">
        <v>0.25</v>
      </c>
      <c r="O3034" t="str">
        <f>B3034 &amp; E3034 &amp; D3034</f>
        <v>90701(E-41-12)1</v>
      </c>
      <c r="P3034">
        <v>1.0054347826087E-3</v>
      </c>
      <c r="Q3034">
        <v>20300101</v>
      </c>
    </row>
    <row r="3035" spans="1:17" x14ac:dyDescent="0.25">
      <c r="A3035">
        <v>18957811</v>
      </c>
      <c r="B3035">
        <v>90701</v>
      </c>
      <c r="D3035" t="s">
        <v>78</v>
      </c>
      <c r="E3035" t="s">
        <v>1061</v>
      </c>
      <c r="F3035" t="s">
        <v>1158</v>
      </c>
      <c r="G3035" t="s">
        <v>1159</v>
      </c>
      <c r="H3035">
        <v>1.0999999999999999E-2</v>
      </c>
      <c r="I3035" t="s">
        <v>1080</v>
      </c>
      <c r="J3035">
        <v>1.0999999999999999E-2</v>
      </c>
      <c r="K3035" t="s">
        <v>1275</v>
      </c>
      <c r="L3035" t="s">
        <v>1089</v>
      </c>
      <c r="M3035" t="s">
        <v>1085</v>
      </c>
      <c r="N3035">
        <v>0.25</v>
      </c>
      <c r="O3035" t="str">
        <f>B3035 &amp; E3035 &amp; D3035</f>
        <v>90701(E-41-12)1</v>
      </c>
      <c r="P3035">
        <v>2.9891304347826101E-5</v>
      </c>
      <c r="Q3035">
        <v>20300101</v>
      </c>
    </row>
    <row r="3036" spans="1:17" x14ac:dyDescent="0.25">
      <c r="A3036">
        <v>18957811</v>
      </c>
      <c r="B3036">
        <v>90701</v>
      </c>
      <c r="D3036" t="s">
        <v>78</v>
      </c>
      <c r="E3036" t="s">
        <v>1062</v>
      </c>
      <c r="F3036" t="s">
        <v>1155</v>
      </c>
      <c r="G3036" t="s">
        <v>1156</v>
      </c>
      <c r="H3036">
        <v>0</v>
      </c>
      <c r="I3036" t="s">
        <v>1080</v>
      </c>
      <c r="J3036">
        <v>0</v>
      </c>
      <c r="K3036" t="s">
        <v>1360</v>
      </c>
      <c r="L3036" t="s">
        <v>1082</v>
      </c>
      <c r="M3036" t="s">
        <v>1087</v>
      </c>
      <c r="N3036">
        <v>0.25</v>
      </c>
      <c r="O3036" t="str">
        <f>B3036 &amp; E3036 &amp; D3036</f>
        <v>90701(E-41-15)1</v>
      </c>
      <c r="P3036">
        <v>0</v>
      </c>
      <c r="Q3036">
        <v>20300101</v>
      </c>
    </row>
    <row r="3037" spans="1:17" x14ac:dyDescent="0.25">
      <c r="A3037">
        <v>18957811</v>
      </c>
      <c r="B3037">
        <v>90701</v>
      </c>
      <c r="D3037" t="s">
        <v>78</v>
      </c>
      <c r="E3037" t="s">
        <v>1062</v>
      </c>
      <c r="F3037" t="s">
        <v>80</v>
      </c>
      <c r="G3037" t="s">
        <v>81</v>
      </c>
      <c r="H3037">
        <v>0</v>
      </c>
      <c r="I3037" t="s">
        <v>1080</v>
      </c>
      <c r="J3037">
        <v>0</v>
      </c>
      <c r="K3037" t="s">
        <v>1358</v>
      </c>
      <c r="L3037" t="s">
        <v>1082</v>
      </c>
      <c r="M3037" t="s">
        <v>1087</v>
      </c>
      <c r="N3037">
        <v>0.25</v>
      </c>
      <c r="O3037" t="str">
        <f>B3037 &amp; E3037 &amp; D3037</f>
        <v>90701(E-41-15)1</v>
      </c>
      <c r="P3037">
        <v>0</v>
      </c>
      <c r="Q3037">
        <v>20300101</v>
      </c>
    </row>
    <row r="3038" spans="1:17" x14ac:dyDescent="0.25">
      <c r="A3038">
        <v>18957811</v>
      </c>
      <c r="B3038">
        <v>90701</v>
      </c>
      <c r="D3038" t="s">
        <v>78</v>
      </c>
      <c r="E3038" t="s">
        <v>1062</v>
      </c>
      <c r="F3038" t="s">
        <v>1158</v>
      </c>
      <c r="G3038" t="s">
        <v>1159</v>
      </c>
      <c r="H3038">
        <v>0</v>
      </c>
      <c r="I3038" t="s">
        <v>1080</v>
      </c>
      <c r="J3038">
        <v>0</v>
      </c>
      <c r="K3038" t="s">
        <v>1275</v>
      </c>
      <c r="L3038" t="s">
        <v>1089</v>
      </c>
      <c r="M3038" t="s">
        <v>1085</v>
      </c>
      <c r="N3038">
        <v>0.25</v>
      </c>
      <c r="O3038" t="str">
        <f>B3038 &amp; E3038 &amp; D3038</f>
        <v>90701(E-41-15)1</v>
      </c>
      <c r="P3038">
        <v>0</v>
      </c>
      <c r="Q3038">
        <v>20300101</v>
      </c>
    </row>
    <row r="3039" spans="1:17" x14ac:dyDescent="0.25">
      <c r="A3039">
        <v>18957811</v>
      </c>
      <c r="B3039">
        <v>90701</v>
      </c>
      <c r="D3039" t="s">
        <v>78</v>
      </c>
      <c r="E3039" t="s">
        <v>1063</v>
      </c>
      <c r="F3039" t="s">
        <v>1155</v>
      </c>
      <c r="G3039" t="s">
        <v>1156</v>
      </c>
      <c r="H3039">
        <v>8.4000000000000005E-2</v>
      </c>
      <c r="I3039" t="s">
        <v>1080</v>
      </c>
      <c r="J3039">
        <v>8.4000000000000005E-2</v>
      </c>
      <c r="K3039" t="s">
        <v>1360</v>
      </c>
      <c r="L3039" t="s">
        <v>1082</v>
      </c>
      <c r="M3039" t="s">
        <v>1087</v>
      </c>
      <c r="N3039">
        <v>0.25</v>
      </c>
      <c r="O3039" t="str">
        <f>B3039 &amp; E3039 &amp; D3039</f>
        <v>90701(E-41-16)1</v>
      </c>
      <c r="P3039">
        <v>2.2826086956521699E-4</v>
      </c>
      <c r="Q3039">
        <v>20300101</v>
      </c>
    </row>
    <row r="3040" spans="1:17" x14ac:dyDescent="0.25">
      <c r="A3040">
        <v>18957811</v>
      </c>
      <c r="B3040">
        <v>90701</v>
      </c>
      <c r="D3040" t="s">
        <v>78</v>
      </c>
      <c r="E3040" t="s">
        <v>1063</v>
      </c>
      <c r="F3040" t="s">
        <v>80</v>
      </c>
      <c r="G3040" t="s">
        <v>81</v>
      </c>
      <c r="H3040">
        <v>0.37</v>
      </c>
      <c r="I3040" t="s">
        <v>1080</v>
      </c>
      <c r="J3040">
        <v>0.37</v>
      </c>
      <c r="K3040" t="s">
        <v>1358</v>
      </c>
      <c r="L3040" t="s">
        <v>1082</v>
      </c>
      <c r="M3040" t="s">
        <v>1087</v>
      </c>
      <c r="N3040">
        <v>0.25</v>
      </c>
      <c r="O3040" t="str">
        <f>B3040 &amp; E3040 &amp; D3040</f>
        <v>90701(E-41-16)1</v>
      </c>
      <c r="P3040">
        <v>1.0054347826087E-3</v>
      </c>
      <c r="Q3040">
        <v>20300101</v>
      </c>
    </row>
    <row r="3041" spans="1:17" x14ac:dyDescent="0.25">
      <c r="A3041">
        <v>18957811</v>
      </c>
      <c r="B3041">
        <v>90701</v>
      </c>
      <c r="D3041" t="s">
        <v>78</v>
      </c>
      <c r="E3041" t="s">
        <v>1063</v>
      </c>
      <c r="F3041" t="s">
        <v>1158</v>
      </c>
      <c r="G3041" t="s">
        <v>1159</v>
      </c>
      <c r="H3041">
        <v>1.0999999999999999E-2</v>
      </c>
      <c r="I3041" t="s">
        <v>1080</v>
      </c>
      <c r="J3041">
        <v>1.0999999999999999E-2</v>
      </c>
      <c r="K3041" t="s">
        <v>1275</v>
      </c>
      <c r="L3041" t="s">
        <v>1089</v>
      </c>
      <c r="M3041" t="s">
        <v>1085</v>
      </c>
      <c r="N3041">
        <v>0.25</v>
      </c>
      <c r="O3041" t="str">
        <f>B3041 &amp; E3041 &amp; D3041</f>
        <v>90701(E-41-16)1</v>
      </c>
      <c r="P3041">
        <v>2.9891304347826101E-5</v>
      </c>
      <c r="Q3041">
        <v>20300101</v>
      </c>
    </row>
    <row r="3042" spans="1:17" x14ac:dyDescent="0.25">
      <c r="A3042">
        <v>18956511</v>
      </c>
      <c r="B3042">
        <v>12002</v>
      </c>
      <c r="D3042" t="s">
        <v>78</v>
      </c>
      <c r="E3042" t="s">
        <v>999</v>
      </c>
      <c r="F3042" t="s">
        <v>80</v>
      </c>
      <c r="G3042" t="s">
        <v>81</v>
      </c>
      <c r="H3042">
        <v>0.11408699999999999</v>
      </c>
      <c r="I3042" t="s">
        <v>1080</v>
      </c>
      <c r="J3042">
        <v>0.11408699999999999</v>
      </c>
      <c r="K3042" t="s">
        <v>1711</v>
      </c>
      <c r="L3042" t="s">
        <v>1082</v>
      </c>
      <c r="M3042" t="s">
        <v>1091</v>
      </c>
      <c r="N3042">
        <v>0</v>
      </c>
      <c r="O3042" t="str">
        <f>B3042 &amp; E3042 &amp; D3042</f>
        <v>12002BLR-2-East1</v>
      </c>
      <c r="P3042">
        <v>0</v>
      </c>
      <c r="Q3042">
        <v>10300602</v>
      </c>
    </row>
    <row r="3043" spans="1:17" x14ac:dyDescent="0.25">
      <c r="A3043">
        <v>18956511</v>
      </c>
      <c r="B3043">
        <v>12002</v>
      </c>
      <c r="D3043" t="s">
        <v>78</v>
      </c>
      <c r="E3043" t="s">
        <v>999</v>
      </c>
      <c r="F3043" t="s">
        <v>1158</v>
      </c>
      <c r="G3043" t="s">
        <v>1159</v>
      </c>
      <c r="H3043">
        <v>9.7999999999999997E-3</v>
      </c>
      <c r="I3043" t="s">
        <v>1080</v>
      </c>
      <c r="J3043">
        <v>9.7999999999999997E-3</v>
      </c>
      <c r="K3043" t="s">
        <v>1160</v>
      </c>
      <c r="L3043" t="s">
        <v>1082</v>
      </c>
      <c r="M3043" t="s">
        <v>1083</v>
      </c>
      <c r="N3043">
        <v>0.34399999999999997</v>
      </c>
      <c r="O3043" t="str">
        <f>B3043 &amp; E3043 &amp; D3043</f>
        <v>12002BLR-2-East1</v>
      </c>
      <c r="P3043">
        <f>(N3043)/(92)/(2000)</f>
        <v>1.8695652173913042E-6</v>
      </c>
      <c r="Q3043">
        <v>10300602</v>
      </c>
    </row>
    <row r="3044" spans="1:17" x14ac:dyDescent="0.25">
      <c r="A3044">
        <v>18956511</v>
      </c>
      <c r="B3044">
        <v>12002</v>
      </c>
      <c r="D3044" t="s">
        <v>78</v>
      </c>
      <c r="E3044" t="s">
        <v>999</v>
      </c>
      <c r="F3044" t="s">
        <v>1155</v>
      </c>
      <c r="G3044" t="s">
        <v>1156</v>
      </c>
      <c r="H3044">
        <v>5.3410100000000002E-3</v>
      </c>
      <c r="I3044" t="s">
        <v>1080</v>
      </c>
      <c r="J3044">
        <v>5.3410100000000002E-3</v>
      </c>
      <c r="K3044" t="s">
        <v>1712</v>
      </c>
      <c r="L3044" t="s">
        <v>1082</v>
      </c>
      <c r="M3044" t="s">
        <v>1091</v>
      </c>
      <c r="N3044">
        <v>0</v>
      </c>
      <c r="O3044" t="str">
        <f>B3044 &amp; E3044 &amp; D3044</f>
        <v>12002BLR-2-East1</v>
      </c>
      <c r="P3044">
        <v>0</v>
      </c>
      <c r="Q3044">
        <v>10300602</v>
      </c>
    </row>
    <row r="3045" spans="1:17" x14ac:dyDescent="0.25">
      <c r="A3045">
        <v>18956511</v>
      </c>
      <c r="B3045">
        <v>12002</v>
      </c>
      <c r="D3045" t="s">
        <v>83</v>
      </c>
      <c r="E3045" t="s">
        <v>1713</v>
      </c>
      <c r="F3045" t="s">
        <v>1158</v>
      </c>
      <c r="G3045" t="s">
        <v>1159</v>
      </c>
      <c r="H3045">
        <v>0</v>
      </c>
      <c r="I3045" t="s">
        <v>1080</v>
      </c>
      <c r="J3045">
        <v>0</v>
      </c>
      <c r="K3045" t="s">
        <v>1086</v>
      </c>
      <c r="L3045" t="s">
        <v>1086</v>
      </c>
      <c r="M3045" t="s">
        <v>1086</v>
      </c>
      <c r="N3045">
        <v>0.25</v>
      </c>
      <c r="O3045" t="str">
        <f>B3045 &amp; E3045 &amp; D3045</f>
        <v>12002AST2</v>
      </c>
      <c r="P3045">
        <v>0</v>
      </c>
      <c r="Q3045">
        <v>39090005</v>
      </c>
    </row>
    <row r="3046" spans="1:17" x14ac:dyDescent="0.25">
      <c r="A3046">
        <v>18956511</v>
      </c>
      <c r="B3046">
        <v>12002</v>
      </c>
      <c r="D3046" t="s">
        <v>78</v>
      </c>
      <c r="E3046" t="s">
        <v>1713</v>
      </c>
      <c r="F3046" t="s">
        <v>1158</v>
      </c>
      <c r="G3046" t="s">
        <v>1159</v>
      </c>
      <c r="H3046">
        <v>6.9828999999999998E-5</v>
      </c>
      <c r="I3046" t="s">
        <v>1080</v>
      </c>
      <c r="J3046">
        <v>6.9828999999999998E-5</v>
      </c>
      <c r="K3046" t="s">
        <v>1714</v>
      </c>
      <c r="L3046" t="s">
        <v>1082</v>
      </c>
      <c r="M3046" t="s">
        <v>1087</v>
      </c>
      <c r="N3046">
        <v>0.25</v>
      </c>
      <c r="O3046" t="str">
        <f>B3046 &amp; E3046 &amp; D3046</f>
        <v>12002AST1</v>
      </c>
      <c r="P3046">
        <v>1.8975271739130399E-7</v>
      </c>
      <c r="Q3046">
        <v>39090003</v>
      </c>
    </row>
    <row r="3047" spans="1:17" x14ac:dyDescent="0.25">
      <c r="A3047">
        <v>18956511</v>
      </c>
      <c r="B3047">
        <v>12002</v>
      </c>
      <c r="D3047" t="s">
        <v>78</v>
      </c>
      <c r="E3047" t="s">
        <v>89</v>
      </c>
      <c r="F3047" t="s">
        <v>1155</v>
      </c>
      <c r="G3047" t="s">
        <v>1156</v>
      </c>
      <c r="H3047">
        <v>1.2E-2</v>
      </c>
      <c r="I3047" t="s">
        <v>1080</v>
      </c>
      <c r="J3047">
        <v>1.2E-2</v>
      </c>
      <c r="K3047" t="s">
        <v>1715</v>
      </c>
      <c r="L3047" t="s">
        <v>1082</v>
      </c>
      <c r="M3047" t="s">
        <v>1094</v>
      </c>
      <c r="N3047">
        <v>0.223</v>
      </c>
      <c r="O3047" t="str">
        <f>B3047 &amp; E3047 &amp; D3047</f>
        <v>12002EG-11</v>
      </c>
      <c r="P3047">
        <f t="shared" ref="P3047:P3050" si="9">(N3047)/(92)/(2000)</f>
        <v>1.2119565217391306E-6</v>
      </c>
      <c r="Q3047">
        <v>20100102</v>
      </c>
    </row>
    <row r="3048" spans="1:17" x14ac:dyDescent="0.25">
      <c r="A3048">
        <v>18956511</v>
      </c>
      <c r="B3048">
        <v>12002</v>
      </c>
      <c r="D3048" t="s">
        <v>78</v>
      </c>
      <c r="E3048" t="s">
        <v>89</v>
      </c>
      <c r="F3048" t="s">
        <v>1158</v>
      </c>
      <c r="G3048" t="s">
        <v>1159</v>
      </c>
      <c r="H3048">
        <v>5.6499999999999996E-3</v>
      </c>
      <c r="I3048" t="s">
        <v>1080</v>
      </c>
      <c r="J3048">
        <v>5.6499999999999996E-3</v>
      </c>
      <c r="K3048" t="s">
        <v>1716</v>
      </c>
      <c r="L3048" t="s">
        <v>1082</v>
      </c>
      <c r="M3048" t="s">
        <v>1094</v>
      </c>
      <c r="N3048">
        <v>0.223</v>
      </c>
      <c r="O3048" t="str">
        <f>B3048 &amp; E3048 &amp; D3048</f>
        <v>12002EG-11</v>
      </c>
      <c r="P3048">
        <f t="shared" si="9"/>
        <v>1.2119565217391306E-6</v>
      </c>
      <c r="Q3048">
        <v>20100102</v>
      </c>
    </row>
    <row r="3049" spans="1:17" x14ac:dyDescent="0.25">
      <c r="A3049">
        <v>18956511</v>
      </c>
      <c r="B3049">
        <v>12002</v>
      </c>
      <c r="D3049" t="s">
        <v>78</v>
      </c>
      <c r="E3049" t="s">
        <v>89</v>
      </c>
      <c r="F3049" t="s">
        <v>80</v>
      </c>
      <c r="G3049" t="s">
        <v>81</v>
      </c>
      <c r="H3049">
        <v>0.11</v>
      </c>
      <c r="I3049" t="s">
        <v>1080</v>
      </c>
      <c r="J3049">
        <v>0.11</v>
      </c>
      <c r="K3049" t="s">
        <v>1717</v>
      </c>
      <c r="L3049" t="s">
        <v>1082</v>
      </c>
      <c r="M3049" t="s">
        <v>1094</v>
      </c>
      <c r="N3049">
        <v>0.223</v>
      </c>
      <c r="O3049" t="str">
        <f>B3049 &amp; E3049 &amp; D3049</f>
        <v>12002EG-11</v>
      </c>
      <c r="P3049">
        <f t="shared" si="9"/>
        <v>1.2119565217391306E-6</v>
      </c>
      <c r="Q3049">
        <v>20100102</v>
      </c>
    </row>
    <row r="3050" spans="1:17" x14ac:dyDescent="0.25">
      <c r="A3050">
        <v>18956511</v>
      </c>
      <c r="B3050">
        <v>12002</v>
      </c>
      <c r="D3050" t="s">
        <v>78</v>
      </c>
      <c r="E3050" t="s">
        <v>516</v>
      </c>
      <c r="F3050" t="s">
        <v>80</v>
      </c>
      <c r="G3050" t="s">
        <v>81</v>
      </c>
      <c r="H3050">
        <v>0.107</v>
      </c>
      <c r="I3050" t="s">
        <v>1080</v>
      </c>
      <c r="J3050">
        <v>0.107</v>
      </c>
      <c r="K3050" t="s">
        <v>1718</v>
      </c>
      <c r="L3050" t="s">
        <v>1082</v>
      </c>
      <c r="M3050" t="s">
        <v>1094</v>
      </c>
      <c r="N3050">
        <v>0.23100000000000001</v>
      </c>
      <c r="O3050" t="str">
        <f>B3050 &amp; E3050 &amp; D3050</f>
        <v>12002EG-21</v>
      </c>
      <c r="P3050">
        <f t="shared" si="9"/>
        <v>1.2554347826086957E-6</v>
      </c>
      <c r="Q3050">
        <v>20100102</v>
      </c>
    </row>
    <row r="3051" spans="1:17" x14ac:dyDescent="0.25">
      <c r="A3051">
        <v>18956511</v>
      </c>
      <c r="B3051">
        <v>12002</v>
      </c>
      <c r="D3051" t="s">
        <v>78</v>
      </c>
      <c r="E3051" t="s">
        <v>516</v>
      </c>
      <c r="F3051" t="s">
        <v>1155</v>
      </c>
      <c r="G3051" t="s">
        <v>1156</v>
      </c>
      <c r="H3051">
        <v>1.17E-2</v>
      </c>
      <c r="I3051" t="s">
        <v>1080</v>
      </c>
      <c r="J3051">
        <v>1.17E-2</v>
      </c>
      <c r="K3051" t="s">
        <v>1715</v>
      </c>
      <c r="L3051" t="s">
        <v>1082</v>
      </c>
      <c r="M3051" t="s">
        <v>1094</v>
      </c>
      <c r="N3051">
        <v>0.30399999999999999</v>
      </c>
      <c r="O3051" t="str">
        <f>B3051 &amp; E3051 &amp; D3051</f>
        <v>12002EG-21</v>
      </c>
      <c r="P3051">
        <v>3.8660869565217398E-5</v>
      </c>
      <c r="Q3051">
        <v>20100102</v>
      </c>
    </row>
    <row r="3052" spans="1:17" x14ac:dyDescent="0.25">
      <c r="A3052">
        <v>18956511</v>
      </c>
      <c r="B3052">
        <v>12002</v>
      </c>
      <c r="D3052" t="s">
        <v>78</v>
      </c>
      <c r="E3052" t="s">
        <v>516</v>
      </c>
      <c r="F3052" t="s">
        <v>1158</v>
      </c>
      <c r="G3052" t="s">
        <v>1159</v>
      </c>
      <c r="H3052">
        <v>5.4799999999999996E-3</v>
      </c>
      <c r="I3052" t="s">
        <v>1080</v>
      </c>
      <c r="J3052">
        <v>5.4799999999999996E-3</v>
      </c>
      <c r="K3052" t="s">
        <v>1716</v>
      </c>
      <c r="L3052" t="s">
        <v>1082</v>
      </c>
      <c r="M3052" t="s">
        <v>1094</v>
      </c>
      <c r="N3052">
        <v>0.23100000000000001</v>
      </c>
      <c r="O3052" t="str">
        <f>B3052 &amp; E3052 &amp; D3052</f>
        <v>12002EG-21</v>
      </c>
      <c r="P3052">
        <f>(N3052)/(92)/(2000)</f>
        <v>1.2554347826086957E-6</v>
      </c>
      <c r="Q3052">
        <v>20100102</v>
      </c>
    </row>
    <row r="3053" spans="1:17" x14ac:dyDescent="0.25">
      <c r="A3053">
        <v>18956511</v>
      </c>
      <c r="B3053">
        <v>12002</v>
      </c>
      <c r="D3053" t="s">
        <v>78</v>
      </c>
      <c r="E3053" t="s">
        <v>1000</v>
      </c>
      <c r="F3053" t="s">
        <v>1155</v>
      </c>
      <c r="G3053" t="s">
        <v>1156</v>
      </c>
      <c r="H3053">
        <v>8.7723400000000007E-2</v>
      </c>
      <c r="I3053" t="s">
        <v>1080</v>
      </c>
      <c r="J3053">
        <v>8.7723400000000007E-2</v>
      </c>
      <c r="K3053" t="s">
        <v>1337</v>
      </c>
      <c r="L3053" t="s">
        <v>1082</v>
      </c>
      <c r="M3053" t="s">
        <v>1091</v>
      </c>
      <c r="N3053">
        <v>0</v>
      </c>
      <c r="O3053" t="str">
        <f>B3053 &amp; E3053 &amp; D3053</f>
        <v>12002BLR-1-East1</v>
      </c>
      <c r="P3053">
        <v>0</v>
      </c>
      <c r="Q3053">
        <v>10300602</v>
      </c>
    </row>
    <row r="3054" spans="1:17" x14ac:dyDescent="0.25">
      <c r="A3054">
        <v>18956511</v>
      </c>
      <c r="B3054">
        <v>12002</v>
      </c>
      <c r="D3054" t="s">
        <v>78</v>
      </c>
      <c r="E3054" t="s">
        <v>1000</v>
      </c>
      <c r="F3054" t="s">
        <v>80</v>
      </c>
      <c r="G3054" t="s">
        <v>81</v>
      </c>
      <c r="H3054">
        <v>0.53970799999999997</v>
      </c>
      <c r="I3054" t="s">
        <v>1080</v>
      </c>
      <c r="J3054">
        <v>0.53970799999999997</v>
      </c>
      <c r="K3054" t="s">
        <v>1719</v>
      </c>
      <c r="L3054" t="s">
        <v>1082</v>
      </c>
      <c r="M3054" t="s">
        <v>1091</v>
      </c>
      <c r="N3054">
        <v>0</v>
      </c>
      <c r="O3054" t="str">
        <f>B3054 &amp; E3054 &amp; D3054</f>
        <v>12002BLR-1-East1</v>
      </c>
      <c r="P3054">
        <v>0</v>
      </c>
      <c r="Q3054">
        <v>10300602</v>
      </c>
    </row>
    <row r="3055" spans="1:17" x14ac:dyDescent="0.25">
      <c r="A3055">
        <v>18956511</v>
      </c>
      <c r="B3055">
        <v>12002</v>
      </c>
      <c r="D3055" t="s">
        <v>78</v>
      </c>
      <c r="E3055" t="s">
        <v>1000</v>
      </c>
      <c r="F3055" t="s">
        <v>1158</v>
      </c>
      <c r="G3055" t="s">
        <v>1159</v>
      </c>
      <c r="H3055">
        <v>4.4999999999999998E-2</v>
      </c>
      <c r="I3055" t="s">
        <v>1080</v>
      </c>
      <c r="J3055">
        <v>4.4999999999999998E-2</v>
      </c>
      <c r="K3055" t="s">
        <v>1160</v>
      </c>
      <c r="L3055" t="s">
        <v>1082</v>
      </c>
      <c r="M3055" t="s">
        <v>1083</v>
      </c>
      <c r="N3055">
        <v>0</v>
      </c>
      <c r="O3055" t="str">
        <f>B3055 &amp; E3055 &amp; D3055</f>
        <v>12002BLR-1-East1</v>
      </c>
      <c r="P3055">
        <v>0</v>
      </c>
      <c r="Q3055">
        <v>10300602</v>
      </c>
    </row>
    <row r="3056" spans="1:17" x14ac:dyDescent="0.25">
      <c r="A3056">
        <v>18956511</v>
      </c>
      <c r="B3056">
        <v>12002</v>
      </c>
      <c r="D3056" t="s">
        <v>78</v>
      </c>
      <c r="E3056" t="s">
        <v>1001</v>
      </c>
      <c r="F3056" t="s">
        <v>80</v>
      </c>
      <c r="G3056" t="s">
        <v>81</v>
      </c>
      <c r="H3056">
        <v>8.5756899999999997E-2</v>
      </c>
      <c r="I3056" t="s">
        <v>1080</v>
      </c>
      <c r="J3056">
        <v>8.5756899999999997E-2</v>
      </c>
      <c r="K3056" t="s">
        <v>1720</v>
      </c>
      <c r="L3056" t="s">
        <v>1082</v>
      </c>
      <c r="M3056" t="s">
        <v>1091</v>
      </c>
      <c r="N3056">
        <v>0</v>
      </c>
      <c r="O3056" t="str">
        <f>B3056 &amp; E3056 &amp; D3056</f>
        <v>12002BLR-1-West1</v>
      </c>
      <c r="P3056">
        <v>0</v>
      </c>
      <c r="Q3056">
        <v>10300602</v>
      </c>
    </row>
    <row r="3057" spans="1:17" x14ac:dyDescent="0.25">
      <c r="A3057">
        <v>18956511</v>
      </c>
      <c r="B3057">
        <v>12002</v>
      </c>
      <c r="D3057" t="s">
        <v>78</v>
      </c>
      <c r="E3057" t="s">
        <v>1001</v>
      </c>
      <c r="F3057" t="s">
        <v>1155</v>
      </c>
      <c r="G3057" t="s">
        <v>1156</v>
      </c>
      <c r="H3057">
        <v>2.4501999999999999E-2</v>
      </c>
      <c r="I3057" t="s">
        <v>1080</v>
      </c>
      <c r="J3057">
        <v>2.4501999999999999E-2</v>
      </c>
      <c r="K3057" t="s">
        <v>1721</v>
      </c>
      <c r="L3057" t="s">
        <v>1082</v>
      </c>
      <c r="M3057" t="s">
        <v>1091</v>
      </c>
      <c r="N3057">
        <v>0</v>
      </c>
      <c r="O3057" t="str">
        <f>B3057 &amp; E3057 &amp; D3057</f>
        <v>12002BLR-1-West1</v>
      </c>
      <c r="P3057">
        <v>0</v>
      </c>
      <c r="Q3057">
        <v>10300602</v>
      </c>
    </row>
    <row r="3058" spans="1:17" x14ac:dyDescent="0.25">
      <c r="A3058">
        <v>18956511</v>
      </c>
      <c r="B3058">
        <v>12002</v>
      </c>
      <c r="D3058" t="s">
        <v>78</v>
      </c>
      <c r="E3058" t="s">
        <v>1001</v>
      </c>
      <c r="F3058" t="s">
        <v>1158</v>
      </c>
      <c r="G3058" t="s">
        <v>1159</v>
      </c>
      <c r="H3058">
        <v>7.8600000000000007E-3</v>
      </c>
      <c r="I3058" t="s">
        <v>1080</v>
      </c>
      <c r="J3058">
        <v>7.8600000000000007E-3</v>
      </c>
      <c r="K3058" t="s">
        <v>1160</v>
      </c>
      <c r="L3058" t="s">
        <v>1082</v>
      </c>
      <c r="M3058" t="s">
        <v>1083</v>
      </c>
      <c r="N3058">
        <v>0.28000000000000003</v>
      </c>
      <c r="O3058" t="str">
        <f>B3058 &amp; E3058 &amp; D3058</f>
        <v>12002BLR-1-West1</v>
      </c>
      <c r="P3058">
        <f>(N3058)/(92)/(2000)</f>
        <v>1.5217391304347829E-6</v>
      </c>
      <c r="Q3058">
        <v>10300602</v>
      </c>
    </row>
    <row r="3059" spans="1:17" x14ac:dyDescent="0.25">
      <c r="A3059">
        <v>18956511</v>
      </c>
      <c r="B3059">
        <v>12002</v>
      </c>
      <c r="D3059" t="s">
        <v>83</v>
      </c>
      <c r="E3059" t="s">
        <v>1001</v>
      </c>
      <c r="F3059" t="s">
        <v>80</v>
      </c>
      <c r="G3059" t="s">
        <v>81</v>
      </c>
      <c r="H3059">
        <v>7.8087899999999995E-4</v>
      </c>
      <c r="I3059" t="s">
        <v>1080</v>
      </c>
      <c r="J3059">
        <v>7.8087899999999995E-4</v>
      </c>
      <c r="K3059" t="s">
        <v>1722</v>
      </c>
      <c r="L3059" t="s">
        <v>1082</v>
      </c>
      <c r="M3059" t="s">
        <v>1091</v>
      </c>
      <c r="N3059">
        <v>0</v>
      </c>
      <c r="O3059" t="str">
        <f>B3059 &amp; E3059 &amp; D3059</f>
        <v>12002BLR-1-West2</v>
      </c>
      <c r="P3059">
        <v>0</v>
      </c>
      <c r="Q3059">
        <v>10300502</v>
      </c>
    </row>
    <row r="3060" spans="1:17" x14ac:dyDescent="0.25">
      <c r="A3060">
        <v>18956511</v>
      </c>
      <c r="B3060">
        <v>12002</v>
      </c>
      <c r="D3060" t="s">
        <v>83</v>
      </c>
      <c r="E3060" t="s">
        <v>1001</v>
      </c>
      <c r="F3060" t="s">
        <v>1155</v>
      </c>
      <c r="G3060" t="s">
        <v>1156</v>
      </c>
      <c r="H3060">
        <v>8.2088099999999998E-5</v>
      </c>
      <c r="I3060" t="s">
        <v>1080</v>
      </c>
      <c r="J3060">
        <v>8.2088099999999998E-5</v>
      </c>
      <c r="K3060" t="s">
        <v>1723</v>
      </c>
      <c r="L3060" t="s">
        <v>1082</v>
      </c>
      <c r="M3060" t="s">
        <v>1091</v>
      </c>
      <c r="N3060">
        <v>0</v>
      </c>
      <c r="O3060" t="str">
        <f>B3060 &amp; E3060 &amp; D3060</f>
        <v>12002BLR-1-West2</v>
      </c>
      <c r="P3060">
        <v>0</v>
      </c>
      <c r="Q3060">
        <v>10300502</v>
      </c>
    </row>
    <row r="3061" spans="1:17" x14ac:dyDescent="0.25">
      <c r="A3061">
        <v>18956511</v>
      </c>
      <c r="B3061">
        <v>12002</v>
      </c>
      <c r="D3061" t="s">
        <v>83</v>
      </c>
      <c r="E3061" t="s">
        <v>1001</v>
      </c>
      <c r="F3061" t="s">
        <v>1158</v>
      </c>
      <c r="G3061" t="s">
        <v>1159</v>
      </c>
      <c r="H3061">
        <v>1.2099999999999999E-5</v>
      </c>
      <c r="I3061" t="s">
        <v>1080</v>
      </c>
      <c r="J3061">
        <v>1.2099999999999999E-5</v>
      </c>
      <c r="K3061" t="s">
        <v>1194</v>
      </c>
      <c r="L3061" t="s">
        <v>1082</v>
      </c>
      <c r="M3061" t="s">
        <v>1087</v>
      </c>
      <c r="N3061">
        <v>1</v>
      </c>
      <c r="O3061" t="str">
        <f>B3061 &amp; E3061 &amp; D3061</f>
        <v>12002BLR-1-West2</v>
      </c>
      <c r="P3061">
        <f t="shared" ref="P3061:P3067" si="10">(N3061)/(92)/(2000)</f>
        <v>5.4347826086956517E-6</v>
      </c>
      <c r="Q3061">
        <v>10300502</v>
      </c>
    </row>
    <row r="3062" spans="1:17" x14ac:dyDescent="0.25">
      <c r="A3062">
        <v>18956511</v>
      </c>
      <c r="B3062">
        <v>12002</v>
      </c>
      <c r="D3062" t="s">
        <v>78</v>
      </c>
      <c r="E3062" t="s">
        <v>517</v>
      </c>
      <c r="F3062" t="s">
        <v>1155</v>
      </c>
      <c r="G3062" t="s">
        <v>1156</v>
      </c>
      <c r="H3062">
        <v>1.2800000000000001E-2</v>
      </c>
      <c r="I3062" t="s">
        <v>1080</v>
      </c>
      <c r="J3062">
        <v>1.2800000000000001E-2</v>
      </c>
      <c r="K3062" t="s">
        <v>1715</v>
      </c>
      <c r="L3062" t="s">
        <v>1082</v>
      </c>
      <c r="M3062" t="s">
        <v>1094</v>
      </c>
      <c r="N3062">
        <v>0.253</v>
      </c>
      <c r="O3062" t="str">
        <f>B3062 &amp; E3062 &amp; D3062</f>
        <v>12002EG-31</v>
      </c>
      <c r="P3062">
        <f t="shared" si="10"/>
        <v>1.375E-6</v>
      </c>
      <c r="Q3062">
        <v>20100102</v>
      </c>
    </row>
    <row r="3063" spans="1:17" x14ac:dyDescent="0.25">
      <c r="A3063">
        <v>18956511</v>
      </c>
      <c r="B3063">
        <v>12002</v>
      </c>
      <c r="D3063" t="s">
        <v>78</v>
      </c>
      <c r="E3063" t="s">
        <v>517</v>
      </c>
      <c r="F3063" t="s">
        <v>80</v>
      </c>
      <c r="G3063" t="s">
        <v>81</v>
      </c>
      <c r="H3063">
        <v>0.11700000000000001</v>
      </c>
      <c r="I3063" t="s">
        <v>1080</v>
      </c>
      <c r="J3063">
        <v>0.11700000000000001</v>
      </c>
      <c r="K3063" t="s">
        <v>1717</v>
      </c>
      <c r="L3063" t="s">
        <v>1082</v>
      </c>
      <c r="M3063" t="s">
        <v>1094</v>
      </c>
      <c r="N3063">
        <v>0.253</v>
      </c>
      <c r="O3063" t="str">
        <f>B3063 &amp; E3063 &amp; D3063</f>
        <v>12002EG-31</v>
      </c>
      <c r="P3063">
        <f t="shared" si="10"/>
        <v>1.375E-6</v>
      </c>
      <c r="Q3063">
        <v>20100102</v>
      </c>
    </row>
    <row r="3064" spans="1:17" x14ac:dyDescent="0.25">
      <c r="A3064">
        <v>18956511</v>
      </c>
      <c r="B3064">
        <v>12002</v>
      </c>
      <c r="D3064" t="s">
        <v>78</v>
      </c>
      <c r="E3064" t="s">
        <v>517</v>
      </c>
      <c r="F3064" t="s">
        <v>1158</v>
      </c>
      <c r="G3064" t="s">
        <v>1159</v>
      </c>
      <c r="H3064">
        <v>5.9899999999999997E-3</v>
      </c>
      <c r="I3064" t="s">
        <v>1080</v>
      </c>
      <c r="J3064">
        <v>5.9899999999999997E-3</v>
      </c>
      <c r="K3064" t="s">
        <v>1716</v>
      </c>
      <c r="L3064" t="s">
        <v>1082</v>
      </c>
      <c r="M3064" t="s">
        <v>1094</v>
      </c>
      <c r="N3064">
        <v>0.253</v>
      </c>
      <c r="O3064" t="str">
        <f>B3064 &amp; E3064 &amp; D3064</f>
        <v>12002EG-31</v>
      </c>
      <c r="P3064">
        <f t="shared" si="10"/>
        <v>1.375E-6</v>
      </c>
      <c r="Q3064">
        <v>20100102</v>
      </c>
    </row>
    <row r="3065" spans="1:17" x14ac:dyDescent="0.25">
      <c r="A3065">
        <v>18956511</v>
      </c>
      <c r="B3065">
        <v>12002</v>
      </c>
      <c r="D3065" t="s">
        <v>78</v>
      </c>
      <c r="E3065" t="s">
        <v>518</v>
      </c>
      <c r="F3065" t="s">
        <v>80</v>
      </c>
      <c r="G3065" t="s">
        <v>81</v>
      </c>
      <c r="H3065">
        <v>0.107</v>
      </c>
      <c r="I3065" t="s">
        <v>1080</v>
      </c>
      <c r="J3065">
        <v>0.107</v>
      </c>
      <c r="K3065" t="s">
        <v>1717</v>
      </c>
      <c r="L3065" t="s">
        <v>1082</v>
      </c>
      <c r="M3065" t="s">
        <v>1094</v>
      </c>
      <c r="N3065">
        <v>0.217</v>
      </c>
      <c r="O3065" t="str">
        <f>B3065 &amp; E3065 &amp; D3065</f>
        <v>12002EG-41</v>
      </c>
      <c r="P3065">
        <f t="shared" si="10"/>
        <v>1.1793478260869565E-6</v>
      </c>
      <c r="Q3065">
        <v>20100102</v>
      </c>
    </row>
    <row r="3066" spans="1:17" x14ac:dyDescent="0.25">
      <c r="A3066">
        <v>18956511</v>
      </c>
      <c r="B3066">
        <v>12002</v>
      </c>
      <c r="D3066" t="s">
        <v>78</v>
      </c>
      <c r="E3066" t="s">
        <v>518</v>
      </c>
      <c r="F3066" t="s">
        <v>1158</v>
      </c>
      <c r="G3066" t="s">
        <v>1159</v>
      </c>
      <c r="H3066">
        <v>5.4999999999999997E-3</v>
      </c>
      <c r="I3066" t="s">
        <v>1080</v>
      </c>
      <c r="J3066">
        <v>5.4999999999999997E-3</v>
      </c>
      <c r="K3066" t="s">
        <v>1716</v>
      </c>
      <c r="L3066" t="s">
        <v>1082</v>
      </c>
      <c r="M3066" t="s">
        <v>1094</v>
      </c>
      <c r="N3066">
        <v>0.217</v>
      </c>
      <c r="O3066" t="str">
        <f>B3066 &amp; E3066 &amp; D3066</f>
        <v>12002EG-41</v>
      </c>
      <c r="P3066">
        <f t="shared" si="10"/>
        <v>1.1793478260869565E-6</v>
      </c>
      <c r="Q3066">
        <v>20100102</v>
      </c>
    </row>
    <row r="3067" spans="1:17" x14ac:dyDescent="0.25">
      <c r="A3067">
        <v>18956511</v>
      </c>
      <c r="B3067">
        <v>12002</v>
      </c>
      <c r="D3067" t="s">
        <v>78</v>
      </c>
      <c r="E3067" t="s">
        <v>518</v>
      </c>
      <c r="F3067" t="s">
        <v>1155</v>
      </c>
      <c r="G3067" t="s">
        <v>1156</v>
      </c>
      <c r="H3067">
        <v>1.17E-2</v>
      </c>
      <c r="I3067" t="s">
        <v>1080</v>
      </c>
      <c r="J3067">
        <v>1.17E-2</v>
      </c>
      <c r="K3067" t="s">
        <v>1715</v>
      </c>
      <c r="L3067" t="s">
        <v>1082</v>
      </c>
      <c r="M3067" t="s">
        <v>1094</v>
      </c>
      <c r="N3067">
        <v>0.217</v>
      </c>
      <c r="O3067" t="str">
        <f>B3067 &amp; E3067 &amp; D3067</f>
        <v>12002EG-41</v>
      </c>
      <c r="P3067">
        <f t="shared" si="10"/>
        <v>1.1793478260869565E-6</v>
      </c>
      <c r="Q3067">
        <v>20100102</v>
      </c>
    </row>
    <row r="3068" spans="1:17" x14ac:dyDescent="0.25">
      <c r="A3068">
        <v>18956511</v>
      </c>
      <c r="B3068">
        <v>12002</v>
      </c>
      <c r="D3068" t="s">
        <v>78</v>
      </c>
      <c r="E3068" t="s">
        <v>932</v>
      </c>
      <c r="F3068" t="s">
        <v>1155</v>
      </c>
      <c r="G3068" t="s">
        <v>1156</v>
      </c>
      <c r="H3068">
        <v>9.2200000000000004E-2</v>
      </c>
      <c r="I3068" t="s">
        <v>1080</v>
      </c>
      <c r="J3068">
        <v>9.2200000000000004E-2</v>
      </c>
      <c r="K3068" t="s">
        <v>1157</v>
      </c>
      <c r="L3068" t="s">
        <v>1082</v>
      </c>
      <c r="M3068" t="s">
        <v>1083</v>
      </c>
      <c r="N3068">
        <v>0.16200000000000001</v>
      </c>
      <c r="O3068" t="str">
        <f>B3068 &amp; E3068 &amp; D3068</f>
        <v>12002MISC1</v>
      </c>
      <c r="P3068">
        <v>1.62352173913043E-4</v>
      </c>
      <c r="Q3068">
        <v>10300603</v>
      </c>
    </row>
    <row r="3069" spans="1:17" x14ac:dyDescent="0.25">
      <c r="A3069">
        <v>18956511</v>
      </c>
      <c r="B3069">
        <v>12002</v>
      </c>
      <c r="D3069" t="s">
        <v>78</v>
      </c>
      <c r="E3069" t="s">
        <v>932</v>
      </c>
      <c r="F3069" t="s">
        <v>1158</v>
      </c>
      <c r="G3069" t="s">
        <v>1159</v>
      </c>
      <c r="H3069">
        <v>6.0400000000000002E-3</v>
      </c>
      <c r="I3069" t="s">
        <v>1080</v>
      </c>
      <c r="J3069">
        <v>6.0400000000000002E-3</v>
      </c>
      <c r="K3069" t="s">
        <v>1160</v>
      </c>
      <c r="L3069" t="s">
        <v>1082</v>
      </c>
      <c r="M3069" t="s">
        <v>1083</v>
      </c>
      <c r="N3069">
        <v>0.36699999999999999</v>
      </c>
      <c r="O3069" t="str">
        <f>B3069 &amp; E3069 &amp; D3069</f>
        <v>12002MISC1</v>
      </c>
      <c r="P3069">
        <f t="shared" ref="P3069:P3070" si="11">(N3069)/(92)/(2000)</f>
        <v>1.9945652173913045E-6</v>
      </c>
      <c r="Q3069">
        <v>10300603</v>
      </c>
    </row>
    <row r="3070" spans="1:17" x14ac:dyDescent="0.25">
      <c r="A3070">
        <v>18956511</v>
      </c>
      <c r="B3070">
        <v>12002</v>
      </c>
      <c r="D3070" t="s">
        <v>78</v>
      </c>
      <c r="E3070" t="s">
        <v>932</v>
      </c>
      <c r="F3070" t="s">
        <v>80</v>
      </c>
      <c r="G3070" t="s">
        <v>81</v>
      </c>
      <c r="H3070">
        <v>0.11</v>
      </c>
      <c r="I3070" t="s">
        <v>1080</v>
      </c>
      <c r="J3070">
        <v>0.11</v>
      </c>
      <c r="K3070" t="s">
        <v>1081</v>
      </c>
      <c r="L3070" t="s">
        <v>1082</v>
      </c>
      <c r="M3070" t="s">
        <v>1083</v>
      </c>
      <c r="N3070">
        <v>0.36699999999999999</v>
      </c>
      <c r="O3070" t="str">
        <f>B3070 &amp; E3070 &amp; D3070</f>
        <v>12002MISC1</v>
      </c>
      <c r="P3070">
        <f t="shared" si="11"/>
        <v>1.9945652173913045E-6</v>
      </c>
      <c r="Q3070">
        <v>10300603</v>
      </c>
    </row>
    <row r="3071" spans="1:17" x14ac:dyDescent="0.25">
      <c r="A3071">
        <v>12631711</v>
      </c>
      <c r="B3071">
        <v>122</v>
      </c>
      <c r="D3071" t="s">
        <v>78</v>
      </c>
      <c r="E3071" t="s">
        <v>83</v>
      </c>
      <c r="F3071" t="s">
        <v>1158</v>
      </c>
      <c r="G3071" t="s">
        <v>1159</v>
      </c>
      <c r="H3071">
        <v>8.9496000000000003E-3</v>
      </c>
      <c r="I3071" t="s">
        <v>1080</v>
      </c>
      <c r="J3071">
        <v>8.9496000000000003E-3</v>
      </c>
      <c r="K3071" t="s">
        <v>1160</v>
      </c>
      <c r="L3071" t="s">
        <v>1082</v>
      </c>
      <c r="M3071" t="s">
        <v>1083</v>
      </c>
      <c r="N3071">
        <v>0.25</v>
      </c>
      <c r="O3071" t="str">
        <f>B3071 &amp; E3071 &amp; D3071</f>
        <v>12221</v>
      </c>
      <c r="P3071">
        <v>2.4319565217391302E-5</v>
      </c>
      <c r="Q3071">
        <v>10300603</v>
      </c>
    </row>
    <row r="3072" spans="1:17" x14ac:dyDescent="0.25">
      <c r="A3072">
        <v>12631711</v>
      </c>
      <c r="B3072">
        <v>122</v>
      </c>
      <c r="D3072" t="s">
        <v>78</v>
      </c>
      <c r="E3072" t="s">
        <v>83</v>
      </c>
      <c r="F3072" t="s">
        <v>1155</v>
      </c>
      <c r="G3072" t="s">
        <v>1156</v>
      </c>
      <c r="H3072">
        <v>0.136685</v>
      </c>
      <c r="I3072" t="s">
        <v>1080</v>
      </c>
      <c r="J3072">
        <v>0.136685</v>
      </c>
      <c r="K3072" t="s">
        <v>1157</v>
      </c>
      <c r="L3072" t="s">
        <v>1082</v>
      </c>
      <c r="M3072" t="s">
        <v>1083</v>
      </c>
      <c r="N3072">
        <v>0.25</v>
      </c>
      <c r="O3072" t="str">
        <f>B3072 &amp; E3072 &amp; D3072</f>
        <v>12221</v>
      </c>
      <c r="P3072">
        <v>3.71426630434783E-4</v>
      </c>
      <c r="Q3072">
        <v>10300603</v>
      </c>
    </row>
    <row r="3073" spans="1:17" x14ac:dyDescent="0.25">
      <c r="A3073">
        <v>12631711</v>
      </c>
      <c r="B3073">
        <v>122</v>
      </c>
      <c r="D3073" t="s">
        <v>78</v>
      </c>
      <c r="E3073" t="s">
        <v>83</v>
      </c>
      <c r="F3073" t="s">
        <v>80</v>
      </c>
      <c r="G3073" t="s">
        <v>81</v>
      </c>
      <c r="H3073">
        <v>0.16272</v>
      </c>
      <c r="I3073" t="s">
        <v>1080</v>
      </c>
      <c r="J3073">
        <v>0.16272</v>
      </c>
      <c r="K3073" t="s">
        <v>1081</v>
      </c>
      <c r="L3073" t="s">
        <v>1082</v>
      </c>
      <c r="M3073" t="s">
        <v>1083</v>
      </c>
      <c r="N3073">
        <v>0.25</v>
      </c>
      <c r="O3073" t="str">
        <f>B3073 &amp; E3073 &amp; D3073</f>
        <v>12221</v>
      </c>
      <c r="P3073">
        <v>4.4217391304347798E-4</v>
      </c>
      <c r="Q3073">
        <v>10300603</v>
      </c>
    </row>
    <row r="3074" spans="1:17" x14ac:dyDescent="0.25">
      <c r="A3074">
        <v>12631711</v>
      </c>
      <c r="B3074">
        <v>122</v>
      </c>
      <c r="D3074" t="s">
        <v>467</v>
      </c>
      <c r="E3074" t="s">
        <v>633</v>
      </c>
      <c r="F3074" t="s">
        <v>1158</v>
      </c>
      <c r="G3074" t="s">
        <v>1159</v>
      </c>
      <c r="H3074">
        <v>0.26</v>
      </c>
      <c r="I3074" t="s">
        <v>1080</v>
      </c>
      <c r="J3074">
        <v>0.26</v>
      </c>
      <c r="K3074" t="s">
        <v>1086</v>
      </c>
      <c r="L3074" t="s">
        <v>1086</v>
      </c>
      <c r="M3074" t="s">
        <v>1086</v>
      </c>
      <c r="N3074">
        <v>0.25</v>
      </c>
      <c r="O3074" t="str">
        <f>B3074 &amp; E3074 &amp; D3074</f>
        <v>12245</v>
      </c>
      <c r="P3074">
        <v>7.0652173913043502E-4</v>
      </c>
      <c r="Q3074">
        <v>40200101</v>
      </c>
    </row>
    <row r="3075" spans="1:17" x14ac:dyDescent="0.25">
      <c r="A3075">
        <v>12631711</v>
      </c>
      <c r="B3075">
        <v>122</v>
      </c>
      <c r="D3075" t="s">
        <v>466</v>
      </c>
      <c r="E3075" t="s">
        <v>633</v>
      </c>
      <c r="F3075" t="s">
        <v>1158</v>
      </c>
      <c r="G3075" t="s">
        <v>1159</v>
      </c>
      <c r="H3075">
        <v>0.18</v>
      </c>
      <c r="I3075" t="s">
        <v>1080</v>
      </c>
      <c r="J3075">
        <v>0.18</v>
      </c>
      <c r="K3075" t="s">
        <v>1086</v>
      </c>
      <c r="L3075" t="s">
        <v>1086</v>
      </c>
      <c r="M3075" t="s">
        <v>1086</v>
      </c>
      <c r="N3075">
        <v>0.25</v>
      </c>
      <c r="O3075" t="str">
        <f>B3075 &amp; E3075 &amp; D3075</f>
        <v>12243</v>
      </c>
      <c r="P3075">
        <v>4.8913043478260895E-4</v>
      </c>
      <c r="Q3075">
        <v>40500205</v>
      </c>
    </row>
    <row r="3076" spans="1:17" x14ac:dyDescent="0.25">
      <c r="A3076">
        <v>12631711</v>
      </c>
      <c r="B3076">
        <v>122</v>
      </c>
      <c r="D3076" t="s">
        <v>633</v>
      </c>
      <c r="E3076" t="s">
        <v>633</v>
      </c>
      <c r="F3076" t="s">
        <v>1158</v>
      </c>
      <c r="G3076" t="s">
        <v>1159</v>
      </c>
      <c r="H3076">
        <v>0.12</v>
      </c>
      <c r="I3076" t="s">
        <v>1080</v>
      </c>
      <c r="J3076">
        <v>0.12</v>
      </c>
      <c r="K3076" t="s">
        <v>1086</v>
      </c>
      <c r="L3076" t="s">
        <v>1086</v>
      </c>
      <c r="M3076" t="s">
        <v>1086</v>
      </c>
      <c r="N3076">
        <v>0.25</v>
      </c>
      <c r="O3076" t="str">
        <f>B3076 &amp; E3076 &amp; D3076</f>
        <v>12244</v>
      </c>
      <c r="P3076">
        <v>3.2608695652173899E-4</v>
      </c>
      <c r="Q3076">
        <v>40500906</v>
      </c>
    </row>
    <row r="3077" spans="1:17" x14ac:dyDescent="0.25">
      <c r="A3077">
        <v>12631711</v>
      </c>
      <c r="B3077">
        <v>122</v>
      </c>
      <c r="D3077" t="s">
        <v>83</v>
      </c>
      <c r="E3077" t="s">
        <v>633</v>
      </c>
      <c r="F3077" t="s">
        <v>1158</v>
      </c>
      <c r="G3077" t="s">
        <v>1159</v>
      </c>
      <c r="H3077">
        <v>6</v>
      </c>
      <c r="I3077" t="s">
        <v>1080</v>
      </c>
      <c r="J3077">
        <v>6</v>
      </c>
      <c r="K3077" t="s">
        <v>1086</v>
      </c>
      <c r="L3077" t="s">
        <v>1086</v>
      </c>
      <c r="M3077" t="s">
        <v>1086</v>
      </c>
      <c r="N3077">
        <v>0.25</v>
      </c>
      <c r="O3077" t="str">
        <f>B3077 &amp; E3077 &amp; D3077</f>
        <v>12242</v>
      </c>
      <c r="P3077">
        <v>1.6304347826087001E-2</v>
      </c>
      <c r="Q3077">
        <v>40500403</v>
      </c>
    </row>
    <row r="3078" spans="1:17" x14ac:dyDescent="0.25">
      <c r="A3078">
        <v>12631711</v>
      </c>
      <c r="B3078">
        <v>122</v>
      </c>
      <c r="D3078" t="s">
        <v>78</v>
      </c>
      <c r="E3078" t="s">
        <v>633</v>
      </c>
      <c r="F3078" t="s">
        <v>1158</v>
      </c>
      <c r="G3078" t="s">
        <v>1159</v>
      </c>
      <c r="H3078">
        <v>0.16</v>
      </c>
      <c r="I3078" t="s">
        <v>1080</v>
      </c>
      <c r="J3078">
        <v>0.16</v>
      </c>
      <c r="K3078" t="s">
        <v>1086</v>
      </c>
      <c r="L3078" t="s">
        <v>1086</v>
      </c>
      <c r="M3078" t="s">
        <v>1086</v>
      </c>
      <c r="N3078">
        <v>0.25</v>
      </c>
      <c r="O3078" t="str">
        <f>B3078 &amp; E3078 &amp; D3078</f>
        <v>12241</v>
      </c>
      <c r="P3078">
        <v>4.3478260869565197E-4</v>
      </c>
      <c r="Q3078">
        <v>40500402</v>
      </c>
    </row>
    <row r="3079" spans="1:17" x14ac:dyDescent="0.25">
      <c r="A3079">
        <v>12631711</v>
      </c>
      <c r="B3079">
        <v>122</v>
      </c>
      <c r="D3079" t="s">
        <v>78</v>
      </c>
      <c r="E3079" t="s">
        <v>467</v>
      </c>
      <c r="F3079" t="s">
        <v>1155</v>
      </c>
      <c r="G3079" t="s">
        <v>1156</v>
      </c>
      <c r="H3079">
        <v>1.46832E-3</v>
      </c>
      <c r="I3079" t="s">
        <v>1080</v>
      </c>
      <c r="J3079">
        <v>1.46832E-3</v>
      </c>
      <c r="K3079" t="s">
        <v>1724</v>
      </c>
      <c r="L3079" t="s">
        <v>1082</v>
      </c>
      <c r="M3079" t="s">
        <v>1087</v>
      </c>
      <c r="N3079">
        <v>0.25</v>
      </c>
      <c r="O3079" t="str">
        <f>B3079 &amp; E3079 &amp; D3079</f>
        <v>12251</v>
      </c>
      <c r="P3079">
        <v>3.9899999999999999E-6</v>
      </c>
      <c r="Q3079">
        <v>20300101</v>
      </c>
    </row>
    <row r="3080" spans="1:17" x14ac:dyDescent="0.25">
      <c r="A3080">
        <v>12631711</v>
      </c>
      <c r="B3080">
        <v>122</v>
      </c>
      <c r="D3080" t="s">
        <v>78</v>
      </c>
      <c r="E3080" t="s">
        <v>467</v>
      </c>
      <c r="F3080" t="s">
        <v>80</v>
      </c>
      <c r="G3080" t="s">
        <v>81</v>
      </c>
      <c r="H3080">
        <v>6.8161000000000003E-3</v>
      </c>
      <c r="I3080" t="s">
        <v>1080</v>
      </c>
      <c r="J3080">
        <v>6.8161000000000003E-3</v>
      </c>
      <c r="K3080" t="s">
        <v>1725</v>
      </c>
      <c r="L3080" t="s">
        <v>1082</v>
      </c>
      <c r="M3080" t="s">
        <v>1087</v>
      </c>
      <c r="N3080">
        <v>0.25</v>
      </c>
      <c r="O3080" t="str">
        <f>B3080 &amp; E3080 &amp; D3080</f>
        <v>12251</v>
      </c>
      <c r="P3080">
        <v>1.85220108695652E-5</v>
      </c>
      <c r="Q3080">
        <v>20300101</v>
      </c>
    </row>
    <row r="3081" spans="1:17" x14ac:dyDescent="0.25">
      <c r="A3081">
        <v>12631711</v>
      </c>
      <c r="B3081">
        <v>122</v>
      </c>
      <c r="D3081" t="s">
        <v>78</v>
      </c>
      <c r="E3081" t="s">
        <v>467</v>
      </c>
      <c r="F3081" t="s">
        <v>1158</v>
      </c>
      <c r="G3081" t="s">
        <v>1159</v>
      </c>
      <c r="H3081">
        <v>5.5641600000000001E-4</v>
      </c>
      <c r="I3081" t="s">
        <v>1080</v>
      </c>
      <c r="J3081">
        <v>5.5641600000000001E-4</v>
      </c>
      <c r="K3081" t="s">
        <v>1726</v>
      </c>
      <c r="L3081" t="s">
        <v>1082</v>
      </c>
      <c r="M3081" t="s">
        <v>1087</v>
      </c>
      <c r="N3081">
        <v>0.25</v>
      </c>
      <c r="O3081" t="str">
        <f>B3081 &amp; E3081 &amp; D3081</f>
        <v>12251</v>
      </c>
      <c r="P3081">
        <v>1.5120000000000001E-6</v>
      </c>
      <c r="Q3081">
        <v>20300101</v>
      </c>
    </row>
    <row r="3082" spans="1:17" x14ac:dyDescent="0.25">
      <c r="A3082">
        <v>12631711</v>
      </c>
      <c r="B3082">
        <v>122</v>
      </c>
      <c r="D3082" t="s">
        <v>78</v>
      </c>
      <c r="E3082" t="s">
        <v>909</v>
      </c>
      <c r="F3082" t="s">
        <v>1155</v>
      </c>
      <c r="G3082" t="s">
        <v>1156</v>
      </c>
      <c r="H3082">
        <v>0.119599</v>
      </c>
      <c r="I3082" t="s">
        <v>1080</v>
      </c>
      <c r="J3082">
        <v>0.119599</v>
      </c>
      <c r="K3082" t="s">
        <v>1157</v>
      </c>
      <c r="L3082" t="s">
        <v>1082</v>
      </c>
      <c r="M3082" t="s">
        <v>1083</v>
      </c>
      <c r="N3082">
        <v>0.25</v>
      </c>
      <c r="O3082" t="str">
        <f>B3082 &amp; E3082 &amp; D3082</f>
        <v>12281</v>
      </c>
      <c r="P3082">
        <v>3.2499728260869599E-4</v>
      </c>
      <c r="Q3082">
        <v>10300603</v>
      </c>
    </row>
    <row r="3083" spans="1:17" x14ac:dyDescent="0.25">
      <c r="A3083">
        <v>12631711</v>
      </c>
      <c r="B3083">
        <v>122</v>
      </c>
      <c r="D3083" t="s">
        <v>78</v>
      </c>
      <c r="E3083" t="s">
        <v>909</v>
      </c>
      <c r="F3083" t="s">
        <v>1158</v>
      </c>
      <c r="G3083" t="s">
        <v>1159</v>
      </c>
      <c r="H3083">
        <v>7.8309E-3</v>
      </c>
      <c r="I3083" t="s">
        <v>1080</v>
      </c>
      <c r="J3083">
        <v>7.8309E-3</v>
      </c>
      <c r="K3083" t="s">
        <v>1160</v>
      </c>
      <c r="L3083" t="s">
        <v>1082</v>
      </c>
      <c r="M3083" t="s">
        <v>1083</v>
      </c>
      <c r="N3083">
        <v>0.25</v>
      </c>
      <c r="O3083" t="str">
        <f>B3083 &amp; E3083 &amp; D3083</f>
        <v>12281</v>
      </c>
      <c r="P3083">
        <v>2.1279619565217399E-5</v>
      </c>
      <c r="Q3083">
        <v>10300603</v>
      </c>
    </row>
    <row r="3084" spans="1:17" x14ac:dyDescent="0.25">
      <c r="A3084">
        <v>12631711</v>
      </c>
      <c r="B3084">
        <v>122</v>
      </c>
      <c r="D3084" t="s">
        <v>78</v>
      </c>
      <c r="E3084" t="s">
        <v>909</v>
      </c>
      <c r="F3084" t="s">
        <v>80</v>
      </c>
      <c r="G3084" t="s">
        <v>81</v>
      </c>
      <c r="H3084">
        <v>0.14238000000000001</v>
      </c>
      <c r="I3084" t="s">
        <v>1080</v>
      </c>
      <c r="J3084">
        <v>0.14238000000000001</v>
      </c>
      <c r="K3084" t="s">
        <v>1081</v>
      </c>
      <c r="L3084" t="s">
        <v>1082</v>
      </c>
      <c r="M3084" t="s">
        <v>1083</v>
      </c>
      <c r="N3084">
        <v>0.25</v>
      </c>
      <c r="O3084" t="str">
        <f>B3084 &amp; E3084 &amp; D3084</f>
        <v>12281</v>
      </c>
      <c r="P3084">
        <v>3.8690217391304299E-4</v>
      </c>
      <c r="Q3084">
        <v>10300603</v>
      </c>
    </row>
    <row r="3085" spans="1:17" x14ac:dyDescent="0.25">
      <c r="A3085">
        <v>12629611</v>
      </c>
      <c r="B3085">
        <v>52</v>
      </c>
      <c r="D3085" t="s">
        <v>78</v>
      </c>
      <c r="E3085" t="s">
        <v>662</v>
      </c>
      <c r="F3085" t="s">
        <v>1158</v>
      </c>
      <c r="G3085" t="s">
        <v>1159</v>
      </c>
      <c r="H3085">
        <v>8.0717900000000006E-3</v>
      </c>
      <c r="I3085" t="s">
        <v>1080</v>
      </c>
      <c r="J3085">
        <v>8.0717900000000006E-3</v>
      </c>
      <c r="K3085" t="s">
        <v>1727</v>
      </c>
      <c r="L3085" t="s">
        <v>1082</v>
      </c>
      <c r="M3085" t="s">
        <v>1091</v>
      </c>
      <c r="N3085">
        <v>0.25</v>
      </c>
      <c r="O3085" t="str">
        <f>B3085 &amp; E3085 &amp; D3085</f>
        <v>52170341</v>
      </c>
      <c r="P3085">
        <v>2.1934211956521701E-5</v>
      </c>
      <c r="Q3085">
        <v>10300602</v>
      </c>
    </row>
    <row r="3086" spans="1:17" x14ac:dyDescent="0.25">
      <c r="A3086">
        <v>12629611</v>
      </c>
      <c r="B3086">
        <v>52</v>
      </c>
      <c r="D3086" t="s">
        <v>78</v>
      </c>
      <c r="E3086" t="s">
        <v>662</v>
      </c>
      <c r="F3086" t="s">
        <v>1155</v>
      </c>
      <c r="G3086" t="s">
        <v>1156</v>
      </c>
      <c r="H3086">
        <v>7.3380399999999997E-3</v>
      </c>
      <c r="I3086" t="s">
        <v>1080</v>
      </c>
      <c r="J3086">
        <v>7.3380399999999997E-3</v>
      </c>
      <c r="K3086" t="s">
        <v>1728</v>
      </c>
      <c r="L3086" t="s">
        <v>1082</v>
      </c>
      <c r="M3086" t="s">
        <v>1091</v>
      </c>
      <c r="N3086">
        <v>0.25</v>
      </c>
      <c r="O3086" t="str">
        <f>B3086 &amp; E3086 &amp; D3086</f>
        <v>52170341</v>
      </c>
      <c r="P3086">
        <v>1.9940326086956501E-5</v>
      </c>
      <c r="Q3086">
        <v>10300602</v>
      </c>
    </row>
    <row r="3087" spans="1:17" x14ac:dyDescent="0.25">
      <c r="A3087">
        <v>12629611</v>
      </c>
      <c r="B3087">
        <v>52</v>
      </c>
      <c r="D3087" t="s">
        <v>78</v>
      </c>
      <c r="E3087" t="s">
        <v>662</v>
      </c>
      <c r="F3087" t="s">
        <v>80</v>
      </c>
      <c r="G3087" t="s">
        <v>81</v>
      </c>
      <c r="H3087">
        <v>0.58483600000000002</v>
      </c>
      <c r="I3087" t="s">
        <v>1080</v>
      </c>
      <c r="J3087">
        <v>0.58483600000000002</v>
      </c>
      <c r="K3087" t="s">
        <v>1729</v>
      </c>
      <c r="L3087" t="s">
        <v>1082</v>
      </c>
      <c r="M3087" t="s">
        <v>1091</v>
      </c>
      <c r="N3087">
        <v>0.25</v>
      </c>
      <c r="O3087" t="str">
        <f>B3087 &amp; E3087 &amp; D3087</f>
        <v>52170341</v>
      </c>
      <c r="P3087">
        <v>1.5892282608695699E-3</v>
      </c>
      <c r="Q3087">
        <v>10300602</v>
      </c>
    </row>
    <row r="3088" spans="1:17" x14ac:dyDescent="0.25">
      <c r="A3088">
        <v>12629611</v>
      </c>
      <c r="B3088">
        <v>52</v>
      </c>
      <c r="D3088" t="s">
        <v>83</v>
      </c>
      <c r="E3088" t="s">
        <v>662</v>
      </c>
      <c r="F3088" t="s">
        <v>80</v>
      </c>
      <c r="G3088" t="s">
        <v>81</v>
      </c>
      <c r="H3088">
        <v>1.01041E-4</v>
      </c>
      <c r="I3088" t="s">
        <v>1080</v>
      </c>
      <c r="J3088">
        <v>1.01041E-4</v>
      </c>
      <c r="K3088" t="s">
        <v>1730</v>
      </c>
      <c r="L3088" t="s">
        <v>1082</v>
      </c>
      <c r="M3088" t="s">
        <v>1091</v>
      </c>
      <c r="N3088">
        <v>0</v>
      </c>
      <c r="O3088" t="str">
        <f>B3088 &amp; E3088 &amp; D3088</f>
        <v>52170342</v>
      </c>
      <c r="P3088">
        <v>0</v>
      </c>
      <c r="Q3088">
        <v>10300502</v>
      </c>
    </row>
    <row r="3089" spans="1:17" x14ac:dyDescent="0.25">
      <c r="A3089">
        <v>12629611</v>
      </c>
      <c r="B3089">
        <v>52</v>
      </c>
      <c r="D3089" t="s">
        <v>83</v>
      </c>
      <c r="E3089" t="s">
        <v>662</v>
      </c>
      <c r="F3089" t="s">
        <v>1155</v>
      </c>
      <c r="G3089" t="s">
        <v>1156</v>
      </c>
      <c r="H3089">
        <v>3.4567299999999997E-5</v>
      </c>
      <c r="I3089" t="s">
        <v>1080</v>
      </c>
      <c r="J3089">
        <v>3.4567299999999997E-5</v>
      </c>
      <c r="K3089" t="s">
        <v>1731</v>
      </c>
      <c r="L3089" t="s">
        <v>1082</v>
      </c>
      <c r="M3089" t="s">
        <v>1091</v>
      </c>
      <c r="N3089">
        <v>0</v>
      </c>
      <c r="O3089" t="str">
        <f>B3089 &amp; E3089 &amp; D3089</f>
        <v>52170342</v>
      </c>
      <c r="P3089">
        <v>0</v>
      </c>
      <c r="Q3089">
        <v>10300502</v>
      </c>
    </row>
    <row r="3090" spans="1:17" x14ac:dyDescent="0.25">
      <c r="A3090">
        <v>12629611</v>
      </c>
      <c r="B3090">
        <v>52</v>
      </c>
      <c r="D3090" t="s">
        <v>83</v>
      </c>
      <c r="E3090" t="s">
        <v>662</v>
      </c>
      <c r="F3090" t="s">
        <v>1158</v>
      </c>
      <c r="G3090" t="s">
        <v>1159</v>
      </c>
      <c r="H3090">
        <v>3.19054E-6</v>
      </c>
      <c r="I3090" t="s">
        <v>1080</v>
      </c>
      <c r="J3090">
        <v>3.19054E-6</v>
      </c>
      <c r="K3090" t="s">
        <v>1732</v>
      </c>
      <c r="L3090" t="s">
        <v>1082</v>
      </c>
      <c r="M3090" t="s">
        <v>1091</v>
      </c>
      <c r="N3090">
        <v>0</v>
      </c>
      <c r="O3090" t="str">
        <f>B3090 &amp; E3090 &amp; D3090</f>
        <v>52170342</v>
      </c>
      <c r="P3090">
        <v>0</v>
      </c>
      <c r="Q3090">
        <v>10300502</v>
      </c>
    </row>
    <row r="3091" spans="1:17" x14ac:dyDescent="0.25">
      <c r="A3091">
        <v>12629611</v>
      </c>
      <c r="B3091">
        <v>52</v>
      </c>
      <c r="D3091" t="s">
        <v>78</v>
      </c>
      <c r="E3091" t="s">
        <v>663</v>
      </c>
      <c r="F3091" t="s">
        <v>1158</v>
      </c>
      <c r="G3091" t="s">
        <v>1159</v>
      </c>
      <c r="H3091">
        <v>6.5172799999999996E-4</v>
      </c>
      <c r="I3091" t="s">
        <v>1080</v>
      </c>
      <c r="J3091">
        <v>6.5172799999999996E-4</v>
      </c>
      <c r="K3091" t="s">
        <v>1733</v>
      </c>
      <c r="L3091" t="s">
        <v>1082</v>
      </c>
      <c r="M3091" t="s">
        <v>1091</v>
      </c>
      <c r="N3091">
        <v>0.25</v>
      </c>
      <c r="O3091" t="str">
        <f>B3091 &amp; E3091 &amp; D3091</f>
        <v>52170351</v>
      </c>
      <c r="P3091">
        <v>1.7710000000000001E-6</v>
      </c>
      <c r="Q3091">
        <v>10300602</v>
      </c>
    </row>
    <row r="3092" spans="1:17" x14ac:dyDescent="0.25">
      <c r="A3092">
        <v>12629611</v>
      </c>
      <c r="B3092">
        <v>52</v>
      </c>
      <c r="D3092" t="s">
        <v>78</v>
      </c>
      <c r="E3092" t="s">
        <v>663</v>
      </c>
      <c r="F3092" t="s">
        <v>1155</v>
      </c>
      <c r="G3092" t="s">
        <v>1156</v>
      </c>
      <c r="H3092">
        <v>1.03035E-7</v>
      </c>
      <c r="I3092" t="s">
        <v>1080</v>
      </c>
      <c r="J3092">
        <v>1.03035E-7</v>
      </c>
      <c r="K3092" t="s">
        <v>1734</v>
      </c>
      <c r="L3092" t="s">
        <v>1082</v>
      </c>
      <c r="M3092" t="s">
        <v>1091</v>
      </c>
      <c r="N3092">
        <v>0.25</v>
      </c>
      <c r="O3092" t="str">
        <f>B3092 &amp; E3092 &amp; D3092</f>
        <v>52170351</v>
      </c>
      <c r="P3092">
        <v>2.7998641304347801E-10</v>
      </c>
      <c r="Q3092">
        <v>10300602</v>
      </c>
    </row>
    <row r="3093" spans="1:17" x14ac:dyDescent="0.25">
      <c r="A3093">
        <v>12629611</v>
      </c>
      <c r="B3093">
        <v>52</v>
      </c>
      <c r="D3093" t="s">
        <v>83</v>
      </c>
      <c r="E3093" t="s">
        <v>663</v>
      </c>
      <c r="F3093" t="s">
        <v>1155</v>
      </c>
      <c r="G3093" t="s">
        <v>1156</v>
      </c>
      <c r="H3093">
        <v>9.0869299999999997E-6</v>
      </c>
      <c r="I3093" t="s">
        <v>1080</v>
      </c>
      <c r="J3093">
        <v>9.0869299999999997E-6</v>
      </c>
      <c r="K3093" t="s">
        <v>1735</v>
      </c>
      <c r="L3093" t="s">
        <v>1082</v>
      </c>
      <c r="M3093" t="s">
        <v>1091</v>
      </c>
      <c r="N3093">
        <v>0</v>
      </c>
      <c r="O3093" t="str">
        <f>B3093 &amp; E3093 &amp; D3093</f>
        <v>52170352</v>
      </c>
      <c r="P3093">
        <v>0</v>
      </c>
      <c r="Q3093">
        <v>10300502</v>
      </c>
    </row>
    <row r="3094" spans="1:17" x14ac:dyDescent="0.25">
      <c r="A3094">
        <v>12629611</v>
      </c>
      <c r="B3094">
        <v>52</v>
      </c>
      <c r="D3094" t="s">
        <v>83</v>
      </c>
      <c r="E3094" t="s">
        <v>663</v>
      </c>
      <c r="F3094" t="s">
        <v>1158</v>
      </c>
      <c r="G3094" t="s">
        <v>1159</v>
      </c>
      <c r="H3094">
        <v>1.093E-6</v>
      </c>
      <c r="I3094" t="s">
        <v>1080</v>
      </c>
      <c r="J3094">
        <v>1.093E-6</v>
      </c>
      <c r="K3094" t="s">
        <v>1736</v>
      </c>
      <c r="L3094" t="s">
        <v>1082</v>
      </c>
      <c r="M3094" t="s">
        <v>1091</v>
      </c>
      <c r="N3094">
        <v>0</v>
      </c>
      <c r="O3094" t="str">
        <f>B3094 &amp; E3094 &amp; D3094</f>
        <v>52170352</v>
      </c>
      <c r="P3094">
        <v>0</v>
      </c>
      <c r="Q3094">
        <v>10300502</v>
      </c>
    </row>
    <row r="3095" spans="1:17" x14ac:dyDescent="0.25">
      <c r="A3095">
        <v>12629611</v>
      </c>
      <c r="B3095">
        <v>52</v>
      </c>
      <c r="D3095" t="s">
        <v>78</v>
      </c>
      <c r="E3095" t="s">
        <v>664</v>
      </c>
      <c r="F3095" t="s">
        <v>1155</v>
      </c>
      <c r="G3095" t="s">
        <v>1156</v>
      </c>
      <c r="H3095">
        <v>1.57254E-2</v>
      </c>
      <c r="I3095" t="s">
        <v>1080</v>
      </c>
      <c r="J3095">
        <v>1.57254E-2</v>
      </c>
      <c r="K3095" t="s">
        <v>1737</v>
      </c>
      <c r="L3095" t="s">
        <v>1082</v>
      </c>
      <c r="M3095" t="s">
        <v>1091</v>
      </c>
      <c r="N3095">
        <v>0.25</v>
      </c>
      <c r="O3095" t="str">
        <f>B3095 &amp; E3095 &amp; D3095</f>
        <v>52172301</v>
      </c>
      <c r="P3095">
        <v>4.2732065217391299E-5</v>
      </c>
      <c r="Q3095">
        <v>10300602</v>
      </c>
    </row>
    <row r="3096" spans="1:17" x14ac:dyDescent="0.25">
      <c r="A3096">
        <v>12629611</v>
      </c>
      <c r="B3096">
        <v>52</v>
      </c>
      <c r="D3096" t="s">
        <v>78</v>
      </c>
      <c r="E3096" t="s">
        <v>664</v>
      </c>
      <c r="F3096" t="s">
        <v>1158</v>
      </c>
      <c r="G3096" t="s">
        <v>1159</v>
      </c>
      <c r="H3096">
        <v>6.40663E-3</v>
      </c>
      <c r="I3096" t="s">
        <v>1080</v>
      </c>
      <c r="J3096">
        <v>6.40663E-3</v>
      </c>
      <c r="K3096" t="s">
        <v>1738</v>
      </c>
      <c r="L3096" t="s">
        <v>1082</v>
      </c>
      <c r="M3096" t="s">
        <v>1091</v>
      </c>
      <c r="N3096">
        <v>0.25</v>
      </c>
      <c r="O3096" t="str">
        <f>B3096 &amp; E3096 &amp; D3096</f>
        <v>52172301</v>
      </c>
      <c r="P3096">
        <v>1.74093206521739E-5</v>
      </c>
      <c r="Q3096">
        <v>10300602</v>
      </c>
    </row>
    <row r="3097" spans="1:17" x14ac:dyDescent="0.25">
      <c r="A3097">
        <v>12629611</v>
      </c>
      <c r="B3097">
        <v>52</v>
      </c>
      <c r="D3097" t="s">
        <v>78</v>
      </c>
      <c r="E3097" t="s">
        <v>664</v>
      </c>
      <c r="F3097" t="s">
        <v>80</v>
      </c>
      <c r="G3097" t="s">
        <v>81</v>
      </c>
      <c r="H3097">
        <v>0.37857499999999999</v>
      </c>
      <c r="I3097" t="s">
        <v>1080</v>
      </c>
      <c r="J3097">
        <v>0.37857499999999999</v>
      </c>
      <c r="K3097" t="s">
        <v>1739</v>
      </c>
      <c r="L3097" t="s">
        <v>1082</v>
      </c>
      <c r="M3097" t="s">
        <v>1091</v>
      </c>
      <c r="N3097">
        <v>0.25</v>
      </c>
      <c r="O3097" t="str">
        <f>B3097 &amp; E3097 &amp; D3097</f>
        <v>52172301</v>
      </c>
      <c r="P3097">
        <v>1.02873641304348E-3</v>
      </c>
      <c r="Q3097">
        <v>10300602</v>
      </c>
    </row>
    <row r="3098" spans="1:17" x14ac:dyDescent="0.25">
      <c r="A3098">
        <v>12629611</v>
      </c>
      <c r="B3098">
        <v>52</v>
      </c>
      <c r="D3098" t="s">
        <v>78</v>
      </c>
      <c r="E3098" t="s">
        <v>665</v>
      </c>
      <c r="F3098" t="s">
        <v>1155</v>
      </c>
      <c r="G3098" t="s">
        <v>1156</v>
      </c>
      <c r="H3098">
        <v>4.1830600000000003E-2</v>
      </c>
      <c r="I3098" t="s">
        <v>1080</v>
      </c>
      <c r="J3098">
        <v>4.1830600000000003E-2</v>
      </c>
      <c r="K3098" t="s">
        <v>1162</v>
      </c>
      <c r="L3098" t="s">
        <v>1082</v>
      </c>
      <c r="M3098" t="s">
        <v>1084</v>
      </c>
      <c r="N3098">
        <v>0.25</v>
      </c>
      <c r="O3098" t="str">
        <f>B3098 &amp; E3098 &amp; D3098</f>
        <v>52Caroll Manor KE1</v>
      </c>
      <c r="P3098">
        <v>1.1367010869565199E-4</v>
      </c>
      <c r="Q3098">
        <v>10300603</v>
      </c>
    </row>
    <row r="3099" spans="1:17" x14ac:dyDescent="0.25">
      <c r="A3099">
        <v>12629611</v>
      </c>
      <c r="B3099">
        <v>52</v>
      </c>
      <c r="D3099" t="s">
        <v>78</v>
      </c>
      <c r="E3099" t="s">
        <v>665</v>
      </c>
      <c r="F3099" t="s">
        <v>80</v>
      </c>
      <c r="G3099" t="s">
        <v>81</v>
      </c>
      <c r="H3099">
        <v>9.8302E-2</v>
      </c>
      <c r="I3099" t="s">
        <v>1080</v>
      </c>
      <c r="J3099">
        <v>9.8302E-2</v>
      </c>
      <c r="K3099" t="s">
        <v>1163</v>
      </c>
      <c r="L3099" t="s">
        <v>1082</v>
      </c>
      <c r="M3099" t="s">
        <v>1084</v>
      </c>
      <c r="N3099">
        <v>0.25</v>
      </c>
      <c r="O3099" t="str">
        <f>B3099 &amp; E3099 &amp; D3099</f>
        <v>52Caroll Manor KE1</v>
      </c>
      <c r="P3099">
        <v>2.67125E-4</v>
      </c>
      <c r="Q3099">
        <v>10300603</v>
      </c>
    </row>
    <row r="3100" spans="1:17" x14ac:dyDescent="0.25">
      <c r="A3100">
        <v>12629611</v>
      </c>
      <c r="B3100">
        <v>52</v>
      </c>
      <c r="D3100" t="s">
        <v>78</v>
      </c>
      <c r="E3100" t="s">
        <v>665</v>
      </c>
      <c r="F3100" t="s">
        <v>1158</v>
      </c>
      <c r="G3100" t="s">
        <v>1159</v>
      </c>
      <c r="H3100">
        <v>5.7517100000000002E-3</v>
      </c>
      <c r="I3100" t="s">
        <v>1080</v>
      </c>
      <c r="J3100">
        <v>5.7517100000000002E-3</v>
      </c>
      <c r="K3100" t="s">
        <v>1160</v>
      </c>
      <c r="L3100" t="s">
        <v>1082</v>
      </c>
      <c r="M3100" t="s">
        <v>1083</v>
      </c>
      <c r="N3100">
        <v>0.25</v>
      </c>
      <c r="O3100" t="str">
        <f>B3100 &amp; E3100 &amp; D3100</f>
        <v>52Caroll Manor KE1</v>
      </c>
      <c r="P3100">
        <v>1.5629646739130399E-5</v>
      </c>
      <c r="Q3100">
        <v>10300603</v>
      </c>
    </row>
    <row r="3101" spans="1:17" x14ac:dyDescent="0.25">
      <c r="A3101">
        <v>12629611</v>
      </c>
      <c r="B3101">
        <v>52</v>
      </c>
      <c r="D3101" t="s">
        <v>78</v>
      </c>
      <c r="E3101" t="s">
        <v>1740</v>
      </c>
      <c r="F3101" t="s">
        <v>1158</v>
      </c>
      <c r="G3101" t="s">
        <v>1159</v>
      </c>
      <c r="H3101">
        <v>0.16</v>
      </c>
      <c r="I3101" t="s">
        <v>1082</v>
      </c>
      <c r="J3101">
        <v>8.0000000000000007E-5</v>
      </c>
      <c r="K3101" t="s">
        <v>1086</v>
      </c>
      <c r="L3101" t="s">
        <v>1086</v>
      </c>
      <c r="M3101" t="s">
        <v>1086</v>
      </c>
      <c r="N3101">
        <v>0.25</v>
      </c>
      <c r="O3101" t="str">
        <f>B3101 &amp; E3101 &amp; D3101</f>
        <v>52Carroll Manor AST1</v>
      </c>
      <c r="P3101">
        <v>2.1739130434782599E-7</v>
      </c>
      <c r="Q3101">
        <v>39090003</v>
      </c>
    </row>
    <row r="3102" spans="1:17" x14ac:dyDescent="0.25">
      <c r="A3102">
        <v>12629611</v>
      </c>
      <c r="B3102">
        <v>52</v>
      </c>
      <c r="D3102" t="s">
        <v>83</v>
      </c>
      <c r="E3102" t="s">
        <v>1740</v>
      </c>
      <c r="F3102" t="s">
        <v>1158</v>
      </c>
      <c r="G3102" t="s">
        <v>1159</v>
      </c>
      <c r="H3102">
        <v>0</v>
      </c>
      <c r="I3102" t="s">
        <v>1082</v>
      </c>
      <c r="J3102">
        <v>0</v>
      </c>
      <c r="K3102" t="s">
        <v>1086</v>
      </c>
      <c r="L3102" t="s">
        <v>1086</v>
      </c>
      <c r="M3102" t="s">
        <v>1086</v>
      </c>
      <c r="N3102">
        <v>0.25</v>
      </c>
      <c r="O3102" t="str">
        <f>B3102 &amp; E3102 &amp; D3102</f>
        <v>52Carroll Manor AST2</v>
      </c>
      <c r="P3102">
        <v>0</v>
      </c>
      <c r="Q3102">
        <v>39090004</v>
      </c>
    </row>
    <row r="3103" spans="1:17" x14ac:dyDescent="0.25">
      <c r="A3103">
        <v>12629611</v>
      </c>
      <c r="B3103">
        <v>52</v>
      </c>
      <c r="D3103" t="s">
        <v>78</v>
      </c>
      <c r="E3103" t="s">
        <v>666</v>
      </c>
      <c r="F3103" t="s">
        <v>1155</v>
      </c>
      <c r="G3103" t="s">
        <v>1156</v>
      </c>
      <c r="H3103">
        <v>9.5000000000000001E-2</v>
      </c>
      <c r="I3103" t="s">
        <v>1080</v>
      </c>
      <c r="J3103">
        <v>9.5000000000000001E-2</v>
      </c>
      <c r="K3103" t="s">
        <v>1086</v>
      </c>
      <c r="L3103" t="s">
        <v>1086</v>
      </c>
      <c r="M3103" t="s">
        <v>1086</v>
      </c>
      <c r="N3103">
        <v>0.25</v>
      </c>
      <c r="O3103" t="str">
        <f>B3103 &amp; E3103 &amp; D3103</f>
        <v>52Carroll Manor EG1</v>
      </c>
      <c r="P3103">
        <v>2.5815217391304297E-4</v>
      </c>
      <c r="Q3103">
        <v>20300101</v>
      </c>
    </row>
    <row r="3104" spans="1:17" x14ac:dyDescent="0.25">
      <c r="A3104">
        <v>12629611</v>
      </c>
      <c r="B3104">
        <v>52</v>
      </c>
      <c r="D3104" t="s">
        <v>78</v>
      </c>
      <c r="E3104" t="s">
        <v>666</v>
      </c>
      <c r="F3104" t="s">
        <v>80</v>
      </c>
      <c r="G3104" t="s">
        <v>81</v>
      </c>
      <c r="H3104">
        <v>0.41</v>
      </c>
      <c r="I3104" t="s">
        <v>1080</v>
      </c>
      <c r="J3104">
        <v>0.41</v>
      </c>
      <c r="K3104" t="s">
        <v>1086</v>
      </c>
      <c r="L3104" t="s">
        <v>1086</v>
      </c>
      <c r="M3104" t="s">
        <v>1086</v>
      </c>
      <c r="N3104">
        <v>0.25</v>
      </c>
      <c r="O3104" t="str">
        <f>B3104 &amp; E3104 &amp; D3104</f>
        <v>52Carroll Manor EG1</v>
      </c>
      <c r="P3104">
        <v>1.1141304347826099E-3</v>
      </c>
      <c r="Q3104">
        <v>20300101</v>
      </c>
    </row>
    <row r="3105" spans="1:17" x14ac:dyDescent="0.25">
      <c r="A3105">
        <v>12629611</v>
      </c>
      <c r="B3105">
        <v>52</v>
      </c>
      <c r="D3105" t="s">
        <v>78</v>
      </c>
      <c r="E3105" t="s">
        <v>666</v>
      </c>
      <c r="F3105" t="s">
        <v>1158</v>
      </c>
      <c r="G3105" t="s">
        <v>1159</v>
      </c>
      <c r="H3105">
        <v>1.2200000000000001E-2</v>
      </c>
      <c r="I3105" t="s">
        <v>1080</v>
      </c>
      <c r="J3105">
        <v>1.2200000000000001E-2</v>
      </c>
      <c r="K3105" t="s">
        <v>1086</v>
      </c>
      <c r="L3105" t="s">
        <v>1086</v>
      </c>
      <c r="M3105" t="s">
        <v>1086</v>
      </c>
      <c r="N3105">
        <v>0.25</v>
      </c>
      <c r="O3105" t="str">
        <f>B3105 &amp; E3105 &amp; D3105</f>
        <v>52Carroll Manor EG1</v>
      </c>
      <c r="P3105">
        <v>3.3152173913043502E-5</v>
      </c>
      <c r="Q3105">
        <v>20300101</v>
      </c>
    </row>
    <row r="3106" spans="1:17" x14ac:dyDescent="0.25">
      <c r="A3106">
        <v>12629611</v>
      </c>
      <c r="B3106">
        <v>52</v>
      </c>
      <c r="D3106" t="s">
        <v>78</v>
      </c>
      <c r="E3106" t="s">
        <v>667</v>
      </c>
      <c r="F3106" t="s">
        <v>1155</v>
      </c>
      <c r="G3106" t="s">
        <v>1156</v>
      </c>
      <c r="H3106">
        <v>0.29647099999999998</v>
      </c>
      <c r="I3106" t="s">
        <v>1080</v>
      </c>
      <c r="J3106">
        <v>0.29647099999999998</v>
      </c>
      <c r="K3106" t="s">
        <v>1157</v>
      </c>
      <c r="L3106" t="s">
        <v>1082</v>
      </c>
      <c r="M3106" t="s">
        <v>1083</v>
      </c>
      <c r="N3106">
        <v>0.25</v>
      </c>
      <c r="O3106" t="str">
        <f>B3106 &amp; E3106 &amp; D3106</f>
        <v>52CB2500-11</v>
      </c>
      <c r="P3106">
        <v>8.0562771739130397E-4</v>
      </c>
      <c r="Q3106">
        <v>10300603</v>
      </c>
    </row>
    <row r="3107" spans="1:17" x14ac:dyDescent="0.25">
      <c r="A3107">
        <v>12629611</v>
      </c>
      <c r="B3107">
        <v>52</v>
      </c>
      <c r="D3107" t="s">
        <v>78</v>
      </c>
      <c r="E3107" t="s">
        <v>667</v>
      </c>
      <c r="F3107" t="s">
        <v>80</v>
      </c>
      <c r="G3107" t="s">
        <v>81</v>
      </c>
      <c r="H3107">
        <v>0.352941</v>
      </c>
      <c r="I3107" t="s">
        <v>1080</v>
      </c>
      <c r="J3107">
        <v>0.352941</v>
      </c>
      <c r="K3107" t="s">
        <v>1081</v>
      </c>
      <c r="L3107" t="s">
        <v>1082</v>
      </c>
      <c r="M3107" t="s">
        <v>1083</v>
      </c>
      <c r="N3107">
        <v>0.25</v>
      </c>
      <c r="O3107" t="str">
        <f>B3107 &amp; E3107 &amp; D3107</f>
        <v>52CB2500-11</v>
      </c>
      <c r="P3107">
        <v>9.5907880434782601E-4</v>
      </c>
      <c r="Q3107">
        <v>10300603</v>
      </c>
    </row>
    <row r="3108" spans="1:17" x14ac:dyDescent="0.25">
      <c r="A3108">
        <v>12629611</v>
      </c>
      <c r="B3108">
        <v>52</v>
      </c>
      <c r="D3108" t="s">
        <v>78</v>
      </c>
      <c r="E3108" t="s">
        <v>667</v>
      </c>
      <c r="F3108" t="s">
        <v>1158</v>
      </c>
      <c r="G3108" t="s">
        <v>1159</v>
      </c>
      <c r="H3108">
        <v>1.94118E-2</v>
      </c>
      <c r="I3108" t="s">
        <v>1080</v>
      </c>
      <c r="J3108">
        <v>1.94118E-2</v>
      </c>
      <c r="K3108" t="s">
        <v>1160</v>
      </c>
      <c r="L3108" t="s">
        <v>1082</v>
      </c>
      <c r="M3108" t="s">
        <v>1083</v>
      </c>
      <c r="N3108">
        <v>0.25</v>
      </c>
      <c r="O3108" t="str">
        <f>B3108 &amp; E3108 &amp; D3108</f>
        <v>52CB2500-11</v>
      </c>
      <c r="P3108">
        <v>5.2749456521739099E-5</v>
      </c>
      <c r="Q3108">
        <v>10300603</v>
      </c>
    </row>
    <row r="3109" spans="1:17" x14ac:dyDescent="0.25">
      <c r="A3109">
        <v>12629611</v>
      </c>
      <c r="B3109">
        <v>52</v>
      </c>
      <c r="D3109" t="s">
        <v>78</v>
      </c>
      <c r="E3109" t="s">
        <v>668</v>
      </c>
      <c r="F3109" t="s">
        <v>1155</v>
      </c>
      <c r="G3109" t="s">
        <v>1156</v>
      </c>
      <c r="H3109">
        <v>0.29647099999999998</v>
      </c>
      <c r="I3109" t="s">
        <v>1080</v>
      </c>
      <c r="J3109">
        <v>0.29647099999999998</v>
      </c>
      <c r="K3109" t="s">
        <v>1157</v>
      </c>
      <c r="L3109" t="s">
        <v>1082</v>
      </c>
      <c r="M3109" t="s">
        <v>1083</v>
      </c>
      <c r="N3109">
        <v>0.25</v>
      </c>
      <c r="O3109" t="str">
        <f>B3109 &amp; E3109 &amp; D3109</f>
        <v>52CB2500-21</v>
      </c>
      <c r="P3109">
        <v>8.0562771739130397E-4</v>
      </c>
      <c r="Q3109">
        <v>10300603</v>
      </c>
    </row>
    <row r="3110" spans="1:17" x14ac:dyDescent="0.25">
      <c r="A3110">
        <v>12629611</v>
      </c>
      <c r="B3110">
        <v>52</v>
      </c>
      <c r="D3110" t="s">
        <v>78</v>
      </c>
      <c r="E3110" t="s">
        <v>668</v>
      </c>
      <c r="F3110" t="s">
        <v>80</v>
      </c>
      <c r="G3110" t="s">
        <v>81</v>
      </c>
      <c r="H3110">
        <v>0.352941</v>
      </c>
      <c r="I3110" t="s">
        <v>1080</v>
      </c>
      <c r="J3110">
        <v>0.352941</v>
      </c>
      <c r="K3110" t="s">
        <v>1081</v>
      </c>
      <c r="L3110" t="s">
        <v>1082</v>
      </c>
      <c r="M3110" t="s">
        <v>1083</v>
      </c>
      <c r="N3110">
        <v>0.25</v>
      </c>
      <c r="O3110" t="str">
        <f>B3110 &amp; E3110 &amp; D3110</f>
        <v>52CB2500-21</v>
      </c>
      <c r="P3110">
        <v>9.5907880434782601E-4</v>
      </c>
      <c r="Q3110">
        <v>10300603</v>
      </c>
    </row>
    <row r="3111" spans="1:17" x14ac:dyDescent="0.25">
      <c r="A3111">
        <v>12629611</v>
      </c>
      <c r="B3111">
        <v>52</v>
      </c>
      <c r="D3111" t="s">
        <v>78</v>
      </c>
      <c r="E3111" t="s">
        <v>668</v>
      </c>
      <c r="F3111" t="s">
        <v>1158</v>
      </c>
      <c r="G3111" t="s">
        <v>1159</v>
      </c>
      <c r="H3111">
        <v>1.94118E-2</v>
      </c>
      <c r="I3111" t="s">
        <v>1080</v>
      </c>
      <c r="J3111">
        <v>1.94118E-2</v>
      </c>
      <c r="K3111" t="s">
        <v>1160</v>
      </c>
      <c r="L3111" t="s">
        <v>1082</v>
      </c>
      <c r="M3111" t="s">
        <v>1083</v>
      </c>
      <c r="N3111">
        <v>0.25</v>
      </c>
      <c r="O3111" t="str">
        <f>B3111 &amp; E3111 &amp; D3111</f>
        <v>52CB2500-21</v>
      </c>
      <c r="P3111">
        <v>5.2749456521739099E-5</v>
      </c>
      <c r="Q3111">
        <v>10300603</v>
      </c>
    </row>
    <row r="3112" spans="1:17" x14ac:dyDescent="0.25">
      <c r="A3112">
        <v>12629611</v>
      </c>
      <c r="B3112">
        <v>52</v>
      </c>
      <c r="D3112" t="s">
        <v>78</v>
      </c>
      <c r="E3112" t="s">
        <v>669</v>
      </c>
      <c r="F3112" t="s">
        <v>1155</v>
      </c>
      <c r="G3112" t="s">
        <v>1156</v>
      </c>
      <c r="H3112">
        <v>0</v>
      </c>
      <c r="I3112" t="s">
        <v>1080</v>
      </c>
      <c r="J3112">
        <v>0</v>
      </c>
      <c r="K3112" t="s">
        <v>1157</v>
      </c>
      <c r="L3112" t="s">
        <v>1082</v>
      </c>
      <c r="M3112" t="s">
        <v>1083</v>
      </c>
      <c r="N3112">
        <v>0</v>
      </c>
      <c r="O3112" t="str">
        <f>B3112 &amp; E3112 &amp; D3112</f>
        <v>52CB2500-31</v>
      </c>
      <c r="P3112">
        <v>0</v>
      </c>
      <c r="Q3112">
        <v>10300603</v>
      </c>
    </row>
    <row r="3113" spans="1:17" x14ac:dyDescent="0.25">
      <c r="A3113">
        <v>12629611</v>
      </c>
      <c r="B3113">
        <v>52</v>
      </c>
      <c r="D3113" t="s">
        <v>78</v>
      </c>
      <c r="E3113" t="s">
        <v>669</v>
      </c>
      <c r="F3113" t="s">
        <v>80</v>
      </c>
      <c r="G3113" t="s">
        <v>81</v>
      </c>
      <c r="H3113">
        <v>0</v>
      </c>
      <c r="I3113" t="s">
        <v>1080</v>
      </c>
      <c r="J3113">
        <v>0</v>
      </c>
      <c r="K3113" t="s">
        <v>1081</v>
      </c>
      <c r="L3113" t="s">
        <v>1082</v>
      </c>
      <c r="M3113" t="s">
        <v>1083</v>
      </c>
      <c r="N3113">
        <v>0</v>
      </c>
      <c r="O3113" t="str">
        <f>B3113 &amp; E3113 &amp; D3113</f>
        <v>52CB2500-31</v>
      </c>
      <c r="P3113">
        <v>0</v>
      </c>
      <c r="Q3113">
        <v>10300603</v>
      </c>
    </row>
    <row r="3114" spans="1:17" x14ac:dyDescent="0.25">
      <c r="A3114">
        <v>12629611</v>
      </c>
      <c r="B3114">
        <v>52</v>
      </c>
      <c r="D3114" t="s">
        <v>78</v>
      </c>
      <c r="E3114" t="s">
        <v>669</v>
      </c>
      <c r="F3114" t="s">
        <v>1158</v>
      </c>
      <c r="G3114" t="s">
        <v>1159</v>
      </c>
      <c r="H3114">
        <v>0</v>
      </c>
      <c r="I3114" t="s">
        <v>1080</v>
      </c>
      <c r="J3114">
        <v>0</v>
      </c>
      <c r="K3114" t="s">
        <v>1160</v>
      </c>
      <c r="L3114" t="s">
        <v>1082</v>
      </c>
      <c r="M3114" t="s">
        <v>1083</v>
      </c>
      <c r="N3114">
        <v>0</v>
      </c>
      <c r="O3114" t="str">
        <f>B3114 &amp; E3114 &amp; D3114</f>
        <v>52CB2500-31</v>
      </c>
      <c r="P3114">
        <v>0</v>
      </c>
      <c r="Q3114">
        <v>10300603</v>
      </c>
    </row>
    <row r="3115" spans="1:17" x14ac:dyDescent="0.25">
      <c r="A3115">
        <v>12629611</v>
      </c>
      <c r="B3115">
        <v>52</v>
      </c>
      <c r="D3115" t="s">
        <v>78</v>
      </c>
      <c r="E3115" t="s">
        <v>670</v>
      </c>
      <c r="F3115" t="s">
        <v>1155</v>
      </c>
      <c r="G3115" t="s">
        <v>1156</v>
      </c>
      <c r="H3115">
        <v>0.68867599999999995</v>
      </c>
      <c r="I3115" t="s">
        <v>1080</v>
      </c>
      <c r="J3115">
        <v>0.68867599999999995</v>
      </c>
      <c r="K3115" t="s">
        <v>1157</v>
      </c>
      <c r="L3115" t="s">
        <v>1082</v>
      </c>
      <c r="M3115" t="s">
        <v>1083</v>
      </c>
      <c r="N3115">
        <v>0.25</v>
      </c>
      <c r="O3115" t="str">
        <f>B3115 &amp; E3115 &amp; D3115</f>
        <v>52CW3000 HWH-11</v>
      </c>
      <c r="P3115">
        <v>1.8714021739130401E-3</v>
      </c>
      <c r="Q3115">
        <v>10300603</v>
      </c>
    </row>
    <row r="3116" spans="1:17" x14ac:dyDescent="0.25">
      <c r="A3116">
        <v>12629611</v>
      </c>
      <c r="B3116">
        <v>52</v>
      </c>
      <c r="D3116" t="s">
        <v>78</v>
      </c>
      <c r="E3116" t="s">
        <v>670</v>
      </c>
      <c r="F3116" t="s">
        <v>80</v>
      </c>
      <c r="G3116" t="s">
        <v>81</v>
      </c>
      <c r="H3116">
        <v>0.81985300000000005</v>
      </c>
      <c r="I3116" t="s">
        <v>1080</v>
      </c>
      <c r="J3116">
        <v>0.81985300000000005</v>
      </c>
      <c r="K3116" t="s">
        <v>1081</v>
      </c>
      <c r="L3116" t="s">
        <v>1082</v>
      </c>
      <c r="M3116" t="s">
        <v>1083</v>
      </c>
      <c r="N3116">
        <v>0.25</v>
      </c>
      <c r="O3116" t="str">
        <f>B3116 &amp; E3116 &amp; D3116</f>
        <v>52CW3000 HWH-11</v>
      </c>
      <c r="P3116">
        <v>2.2278614130434799E-3</v>
      </c>
      <c r="Q3116">
        <v>10300603</v>
      </c>
    </row>
    <row r="3117" spans="1:17" x14ac:dyDescent="0.25">
      <c r="A3117">
        <v>12629611</v>
      </c>
      <c r="B3117">
        <v>52</v>
      </c>
      <c r="D3117" t="s">
        <v>78</v>
      </c>
      <c r="E3117" t="s">
        <v>670</v>
      </c>
      <c r="F3117" t="s">
        <v>1158</v>
      </c>
      <c r="G3117" t="s">
        <v>1159</v>
      </c>
      <c r="H3117">
        <v>4.5091899999999997E-2</v>
      </c>
      <c r="I3117" t="s">
        <v>1080</v>
      </c>
      <c r="J3117">
        <v>4.5091899999999997E-2</v>
      </c>
      <c r="K3117" t="s">
        <v>1160</v>
      </c>
      <c r="L3117" t="s">
        <v>1082</v>
      </c>
      <c r="M3117" t="s">
        <v>1083</v>
      </c>
      <c r="N3117">
        <v>0.25</v>
      </c>
      <c r="O3117" t="str">
        <f>B3117 &amp; E3117 &amp; D3117</f>
        <v>52CW3000 HWH-11</v>
      </c>
      <c r="P3117">
        <v>1.22532336956522E-4</v>
      </c>
      <c r="Q3117">
        <v>10300603</v>
      </c>
    </row>
    <row r="3118" spans="1:17" x14ac:dyDescent="0.25">
      <c r="A3118">
        <v>12629611</v>
      </c>
      <c r="B3118">
        <v>52</v>
      </c>
      <c r="D3118" t="s">
        <v>78</v>
      </c>
      <c r="E3118" t="s">
        <v>671</v>
      </c>
      <c r="F3118" t="s">
        <v>1155</v>
      </c>
      <c r="G3118" t="s">
        <v>1156</v>
      </c>
      <c r="H3118">
        <v>0.68867599999999995</v>
      </c>
      <c r="I3118" t="s">
        <v>1080</v>
      </c>
      <c r="J3118">
        <v>0.68867599999999995</v>
      </c>
      <c r="K3118" t="s">
        <v>1157</v>
      </c>
      <c r="L3118" t="s">
        <v>1082</v>
      </c>
      <c r="M3118" t="s">
        <v>1083</v>
      </c>
      <c r="N3118">
        <v>0.25</v>
      </c>
      <c r="O3118" t="str">
        <f>B3118 &amp; E3118 &amp; D3118</f>
        <v>52CW3000 HWH-21</v>
      </c>
      <c r="P3118">
        <v>1.8714021739130401E-3</v>
      </c>
      <c r="Q3118">
        <v>10300603</v>
      </c>
    </row>
    <row r="3119" spans="1:17" x14ac:dyDescent="0.25">
      <c r="A3119">
        <v>12629611</v>
      </c>
      <c r="B3119">
        <v>52</v>
      </c>
      <c r="D3119" t="s">
        <v>78</v>
      </c>
      <c r="E3119" t="s">
        <v>671</v>
      </c>
      <c r="F3119" t="s">
        <v>80</v>
      </c>
      <c r="G3119" t="s">
        <v>81</v>
      </c>
      <c r="H3119">
        <v>0.81985300000000005</v>
      </c>
      <c r="I3119" t="s">
        <v>1080</v>
      </c>
      <c r="J3119">
        <v>0.81985300000000005</v>
      </c>
      <c r="K3119" t="s">
        <v>1081</v>
      </c>
      <c r="L3119" t="s">
        <v>1082</v>
      </c>
      <c r="M3119" t="s">
        <v>1083</v>
      </c>
      <c r="N3119">
        <v>0.25</v>
      </c>
      <c r="O3119" t="str">
        <f>B3119 &amp; E3119 &amp; D3119</f>
        <v>52CW3000 HWH-21</v>
      </c>
      <c r="P3119">
        <v>2.2278614130434799E-3</v>
      </c>
      <c r="Q3119">
        <v>10300603</v>
      </c>
    </row>
    <row r="3120" spans="1:17" x14ac:dyDescent="0.25">
      <c r="A3120">
        <v>12629611</v>
      </c>
      <c r="B3120">
        <v>52</v>
      </c>
      <c r="D3120" t="s">
        <v>78</v>
      </c>
      <c r="E3120" t="s">
        <v>671</v>
      </c>
      <c r="F3120" t="s">
        <v>1158</v>
      </c>
      <c r="G3120" t="s">
        <v>1159</v>
      </c>
      <c r="H3120">
        <v>4.5091899999999997E-2</v>
      </c>
      <c r="I3120" t="s">
        <v>1080</v>
      </c>
      <c r="J3120">
        <v>4.5091899999999997E-2</v>
      </c>
      <c r="K3120" t="s">
        <v>1160</v>
      </c>
      <c r="L3120" t="s">
        <v>1082</v>
      </c>
      <c r="M3120" t="s">
        <v>1083</v>
      </c>
      <c r="N3120">
        <v>0.25</v>
      </c>
      <c r="O3120" t="str">
        <f>B3120 &amp; E3120 &amp; D3120</f>
        <v>52CW3000 HWH-21</v>
      </c>
      <c r="P3120">
        <v>1.22532336956522E-4</v>
      </c>
      <c r="Q3120">
        <v>10300603</v>
      </c>
    </row>
    <row r="3121" spans="1:17" x14ac:dyDescent="0.25">
      <c r="A3121">
        <v>12629611</v>
      </c>
      <c r="B3121">
        <v>52</v>
      </c>
      <c r="D3121" t="s">
        <v>78</v>
      </c>
      <c r="E3121" t="s">
        <v>672</v>
      </c>
      <c r="F3121" t="s">
        <v>1155</v>
      </c>
      <c r="G3121" t="s">
        <v>1156</v>
      </c>
      <c r="H3121">
        <v>1.08212</v>
      </c>
      <c r="I3121" t="s">
        <v>1080</v>
      </c>
      <c r="J3121">
        <v>1.08212</v>
      </c>
      <c r="K3121" t="s">
        <v>1157</v>
      </c>
      <c r="L3121" t="s">
        <v>1082</v>
      </c>
      <c r="M3121" t="s">
        <v>1083</v>
      </c>
      <c r="N3121">
        <v>0.25</v>
      </c>
      <c r="O3121" t="str">
        <f>B3121 &amp; E3121 &amp; D3121</f>
        <v>52CW3000 HWH-31</v>
      </c>
      <c r="P3121">
        <v>2.94054347826087E-3</v>
      </c>
      <c r="Q3121">
        <v>10300603</v>
      </c>
    </row>
    <row r="3122" spans="1:17" x14ac:dyDescent="0.25">
      <c r="A3122">
        <v>12629611</v>
      </c>
      <c r="B3122">
        <v>52</v>
      </c>
      <c r="D3122" t="s">
        <v>78</v>
      </c>
      <c r="E3122" t="s">
        <v>672</v>
      </c>
      <c r="F3122" t="s">
        <v>80</v>
      </c>
      <c r="G3122" t="s">
        <v>81</v>
      </c>
      <c r="H3122">
        <v>1.2882400000000001</v>
      </c>
      <c r="I3122" t="s">
        <v>1080</v>
      </c>
      <c r="J3122">
        <v>1.2882400000000001</v>
      </c>
      <c r="K3122" t="s">
        <v>1081</v>
      </c>
      <c r="L3122" t="s">
        <v>1082</v>
      </c>
      <c r="M3122" t="s">
        <v>1083</v>
      </c>
      <c r="N3122">
        <v>0.25</v>
      </c>
      <c r="O3122" t="str">
        <f>B3122 &amp; E3122 &amp; D3122</f>
        <v>52CW3000 HWH-31</v>
      </c>
      <c r="P3122">
        <v>3.5006521739130401E-3</v>
      </c>
      <c r="Q3122">
        <v>10300603</v>
      </c>
    </row>
    <row r="3123" spans="1:17" x14ac:dyDescent="0.25">
      <c r="A3123">
        <v>12629611</v>
      </c>
      <c r="B3123">
        <v>52</v>
      </c>
      <c r="D3123" t="s">
        <v>78</v>
      </c>
      <c r="E3123" t="s">
        <v>672</v>
      </c>
      <c r="F3123" t="s">
        <v>1158</v>
      </c>
      <c r="G3123" t="s">
        <v>1159</v>
      </c>
      <c r="H3123">
        <v>7.0852899999999996E-2</v>
      </c>
      <c r="I3123" t="s">
        <v>1080</v>
      </c>
      <c r="J3123">
        <v>7.0852899999999996E-2</v>
      </c>
      <c r="K3123" t="s">
        <v>1160</v>
      </c>
      <c r="L3123" t="s">
        <v>1082</v>
      </c>
      <c r="M3123" t="s">
        <v>1083</v>
      </c>
      <c r="N3123">
        <v>0.25</v>
      </c>
      <c r="O3123" t="str">
        <f>B3123 &amp; E3123 &amp; D3123</f>
        <v>52CW3000 HWH-31</v>
      </c>
      <c r="P3123">
        <v>1.9253505434782599E-4</v>
      </c>
      <c r="Q3123">
        <v>10300603</v>
      </c>
    </row>
    <row r="3124" spans="1:17" x14ac:dyDescent="0.25">
      <c r="A3124">
        <v>12629611</v>
      </c>
      <c r="B3124">
        <v>52</v>
      </c>
      <c r="D3124" t="s">
        <v>78</v>
      </c>
      <c r="E3124" t="s">
        <v>1741</v>
      </c>
      <c r="F3124" t="s">
        <v>1158</v>
      </c>
      <c r="G3124" t="s">
        <v>1159</v>
      </c>
      <c r="H3124">
        <v>0.09</v>
      </c>
      <c r="I3124" t="s">
        <v>1082</v>
      </c>
      <c r="J3124">
        <v>4.5000000000000003E-5</v>
      </c>
      <c r="K3124" t="s">
        <v>1086</v>
      </c>
      <c r="L3124" t="s">
        <v>1086</v>
      </c>
      <c r="M3124" t="s">
        <v>1086</v>
      </c>
      <c r="N3124">
        <v>0.25</v>
      </c>
      <c r="O3124" t="str">
        <f>B3124 &amp; E3124 &amp; D3124</f>
        <v>52Hospital AST1</v>
      </c>
      <c r="P3124">
        <v>1.22282608695652E-7</v>
      </c>
      <c r="Q3124">
        <v>39090003</v>
      </c>
    </row>
    <row r="3125" spans="1:17" x14ac:dyDescent="0.25">
      <c r="A3125">
        <v>12629611</v>
      </c>
      <c r="B3125">
        <v>52</v>
      </c>
      <c r="D3125" t="s">
        <v>83</v>
      </c>
      <c r="E3125" t="s">
        <v>1741</v>
      </c>
      <c r="F3125" t="s">
        <v>1158</v>
      </c>
      <c r="G3125" t="s">
        <v>1159</v>
      </c>
      <c r="H3125">
        <v>0</v>
      </c>
      <c r="I3125" t="s">
        <v>1082</v>
      </c>
      <c r="J3125">
        <v>0</v>
      </c>
      <c r="K3125" t="s">
        <v>1086</v>
      </c>
      <c r="L3125" t="s">
        <v>1086</v>
      </c>
      <c r="M3125" t="s">
        <v>1086</v>
      </c>
      <c r="N3125">
        <v>0.25</v>
      </c>
      <c r="O3125" t="str">
        <f>B3125 &amp; E3125 &amp; D3125</f>
        <v>52Hospital AST2</v>
      </c>
      <c r="P3125">
        <v>0</v>
      </c>
      <c r="Q3125">
        <v>39090004</v>
      </c>
    </row>
    <row r="3126" spans="1:17" x14ac:dyDescent="0.25">
      <c r="A3126">
        <v>12629611</v>
      </c>
      <c r="B3126">
        <v>52</v>
      </c>
      <c r="D3126" t="s">
        <v>78</v>
      </c>
      <c r="E3126" t="s">
        <v>673</v>
      </c>
      <c r="F3126" t="s">
        <v>1155</v>
      </c>
      <c r="G3126" t="s">
        <v>1156</v>
      </c>
      <c r="H3126">
        <v>1.5900000000000001E-2</v>
      </c>
      <c r="I3126" t="s">
        <v>1080</v>
      </c>
      <c r="J3126">
        <v>1.5900000000000001E-2</v>
      </c>
      <c r="K3126" t="s">
        <v>1086</v>
      </c>
      <c r="L3126" t="s">
        <v>1086</v>
      </c>
      <c r="M3126" t="s">
        <v>1086</v>
      </c>
      <c r="N3126">
        <v>0.25</v>
      </c>
      <c r="O3126" t="str">
        <f>B3126 &amp; E3126 &amp; D3126</f>
        <v>52Hospital FP1</v>
      </c>
      <c r="P3126">
        <v>4.3206521739130401E-5</v>
      </c>
      <c r="Q3126">
        <v>20300101</v>
      </c>
    </row>
    <row r="3127" spans="1:17" x14ac:dyDescent="0.25">
      <c r="A3127">
        <v>12629611</v>
      </c>
      <c r="B3127">
        <v>52</v>
      </c>
      <c r="D3127" t="s">
        <v>78</v>
      </c>
      <c r="E3127" t="s">
        <v>673</v>
      </c>
      <c r="F3127" t="s">
        <v>80</v>
      </c>
      <c r="G3127" t="s">
        <v>81</v>
      </c>
      <c r="H3127">
        <v>7.0000000000000007E-2</v>
      </c>
      <c r="I3127" t="s">
        <v>1080</v>
      </c>
      <c r="J3127">
        <v>7.0000000000000007E-2</v>
      </c>
      <c r="K3127" t="s">
        <v>1086</v>
      </c>
      <c r="L3127" t="s">
        <v>1086</v>
      </c>
      <c r="M3127" t="s">
        <v>1086</v>
      </c>
      <c r="N3127">
        <v>0.25</v>
      </c>
      <c r="O3127" t="str">
        <f>B3127 &amp; E3127 &amp; D3127</f>
        <v>52Hospital FP1</v>
      </c>
      <c r="P3127">
        <v>1.9021739130434801E-4</v>
      </c>
      <c r="Q3127">
        <v>20300101</v>
      </c>
    </row>
    <row r="3128" spans="1:17" x14ac:dyDescent="0.25">
      <c r="A3128">
        <v>12629611</v>
      </c>
      <c r="B3128">
        <v>52</v>
      </c>
      <c r="D3128" t="s">
        <v>78</v>
      </c>
      <c r="E3128" t="s">
        <v>673</v>
      </c>
      <c r="F3128" t="s">
        <v>1158</v>
      </c>
      <c r="G3128" t="s">
        <v>1159</v>
      </c>
      <c r="H3128">
        <v>5.8999999999999999E-3</v>
      </c>
      <c r="I3128" t="s">
        <v>1080</v>
      </c>
      <c r="J3128">
        <v>5.8999999999999999E-3</v>
      </c>
      <c r="K3128" t="s">
        <v>1086</v>
      </c>
      <c r="L3128" t="s">
        <v>1086</v>
      </c>
      <c r="M3128" t="s">
        <v>1086</v>
      </c>
      <c r="N3128">
        <v>0.25</v>
      </c>
      <c r="O3128" t="str">
        <f>B3128 &amp; E3128 &amp; D3128</f>
        <v>52Hospital FP1</v>
      </c>
      <c r="P3128">
        <v>1.60326086956522E-5</v>
      </c>
      <c r="Q3128">
        <v>20300101</v>
      </c>
    </row>
    <row r="3129" spans="1:17" x14ac:dyDescent="0.25">
      <c r="A3129">
        <v>12629611</v>
      </c>
      <c r="B3129">
        <v>52</v>
      </c>
      <c r="D3129" t="s">
        <v>78</v>
      </c>
      <c r="E3129" t="s">
        <v>674</v>
      </c>
      <c r="F3129" t="s">
        <v>1155</v>
      </c>
      <c r="G3129" t="s">
        <v>1156</v>
      </c>
      <c r="H3129">
        <v>1.03E-2</v>
      </c>
      <c r="I3129" t="s">
        <v>1080</v>
      </c>
      <c r="J3129">
        <v>1.03E-2</v>
      </c>
      <c r="K3129" t="s">
        <v>1086</v>
      </c>
      <c r="L3129" t="s">
        <v>1086</v>
      </c>
      <c r="M3129" t="s">
        <v>1086</v>
      </c>
      <c r="N3129">
        <v>0.25</v>
      </c>
      <c r="O3129" t="str">
        <f>B3129 &amp; E3129 &amp; D3129</f>
        <v>52Power Plant EG-11</v>
      </c>
      <c r="P3129">
        <v>2.7989130434782599E-5</v>
      </c>
      <c r="Q3129">
        <v>20300101</v>
      </c>
    </row>
    <row r="3130" spans="1:17" x14ac:dyDescent="0.25">
      <c r="A3130">
        <v>12629611</v>
      </c>
      <c r="B3130">
        <v>52</v>
      </c>
      <c r="D3130" t="s">
        <v>78</v>
      </c>
      <c r="E3130" t="s">
        <v>674</v>
      </c>
      <c r="F3130" t="s">
        <v>80</v>
      </c>
      <c r="G3130" t="s">
        <v>81</v>
      </c>
      <c r="H3130">
        <v>0.13</v>
      </c>
      <c r="I3130" t="s">
        <v>1080</v>
      </c>
      <c r="J3130">
        <v>0.13</v>
      </c>
      <c r="K3130" t="s">
        <v>1086</v>
      </c>
      <c r="L3130" t="s">
        <v>1086</v>
      </c>
      <c r="M3130" t="s">
        <v>1086</v>
      </c>
      <c r="N3130">
        <v>0.25</v>
      </c>
      <c r="O3130" t="str">
        <f>B3130 &amp; E3130 &amp; D3130</f>
        <v>52Power Plant EG-11</v>
      </c>
      <c r="P3130">
        <v>3.5326086956521702E-4</v>
      </c>
      <c r="Q3130">
        <v>20300101</v>
      </c>
    </row>
    <row r="3131" spans="1:17" x14ac:dyDescent="0.25">
      <c r="A3131">
        <v>12629611</v>
      </c>
      <c r="B3131">
        <v>52</v>
      </c>
      <c r="D3131" t="s">
        <v>78</v>
      </c>
      <c r="E3131" t="s">
        <v>674</v>
      </c>
      <c r="F3131" t="s">
        <v>1158</v>
      </c>
      <c r="G3131" t="s">
        <v>1159</v>
      </c>
      <c r="H3131">
        <v>2.5000000000000001E-3</v>
      </c>
      <c r="I3131" t="s">
        <v>1080</v>
      </c>
      <c r="J3131">
        <v>2.5000000000000001E-3</v>
      </c>
      <c r="K3131" t="s">
        <v>1086</v>
      </c>
      <c r="L3131" t="s">
        <v>1086</v>
      </c>
      <c r="M3131" t="s">
        <v>1086</v>
      </c>
      <c r="N3131">
        <v>0.25</v>
      </c>
      <c r="O3131" t="str">
        <f>B3131 &amp; E3131 &amp; D3131</f>
        <v>52Power Plant EG-11</v>
      </c>
      <c r="P3131">
        <v>6.7934782608695697E-6</v>
      </c>
      <c r="Q3131">
        <v>20300101</v>
      </c>
    </row>
    <row r="3132" spans="1:17" x14ac:dyDescent="0.25">
      <c r="A3132">
        <v>12629611</v>
      </c>
      <c r="B3132">
        <v>52</v>
      </c>
      <c r="D3132" t="s">
        <v>78</v>
      </c>
      <c r="E3132" t="s">
        <v>675</v>
      </c>
      <c r="F3132" t="s">
        <v>1155</v>
      </c>
      <c r="G3132" t="s">
        <v>1156</v>
      </c>
      <c r="H3132">
        <v>1.0500000000000001E-2</v>
      </c>
      <c r="I3132" t="s">
        <v>1080</v>
      </c>
      <c r="J3132">
        <v>1.0500000000000001E-2</v>
      </c>
      <c r="K3132" t="s">
        <v>1086</v>
      </c>
      <c r="L3132" t="s">
        <v>1086</v>
      </c>
      <c r="M3132" t="s">
        <v>1086</v>
      </c>
      <c r="N3132">
        <v>0.25</v>
      </c>
      <c r="O3132" t="str">
        <f>B3132 &amp; E3132 &amp; D3132</f>
        <v>52Power Plant EG-21</v>
      </c>
      <c r="P3132">
        <v>2.8532608695652199E-5</v>
      </c>
      <c r="Q3132">
        <v>20300101</v>
      </c>
    </row>
    <row r="3133" spans="1:17" x14ac:dyDescent="0.25">
      <c r="A3133">
        <v>12629611</v>
      </c>
      <c r="B3133">
        <v>52</v>
      </c>
      <c r="D3133" t="s">
        <v>78</v>
      </c>
      <c r="E3133" t="s">
        <v>675</v>
      </c>
      <c r="F3133" t="s">
        <v>80</v>
      </c>
      <c r="G3133" t="s">
        <v>81</v>
      </c>
      <c r="H3133">
        <v>0.13</v>
      </c>
      <c r="I3133" t="s">
        <v>1080</v>
      </c>
      <c r="J3133">
        <v>0.13</v>
      </c>
      <c r="K3133" t="s">
        <v>1086</v>
      </c>
      <c r="L3133" t="s">
        <v>1086</v>
      </c>
      <c r="M3133" t="s">
        <v>1086</v>
      </c>
      <c r="N3133">
        <v>0.25</v>
      </c>
      <c r="O3133" t="str">
        <f>B3133 &amp; E3133 &amp; D3133</f>
        <v>52Power Plant EG-21</v>
      </c>
      <c r="P3133">
        <v>3.5326086956521702E-4</v>
      </c>
      <c r="Q3133">
        <v>20300101</v>
      </c>
    </row>
    <row r="3134" spans="1:17" x14ac:dyDescent="0.25">
      <c r="A3134">
        <v>12629611</v>
      </c>
      <c r="B3134">
        <v>52</v>
      </c>
      <c r="D3134" t="s">
        <v>78</v>
      </c>
      <c r="E3134" t="s">
        <v>675</v>
      </c>
      <c r="F3134" t="s">
        <v>1158</v>
      </c>
      <c r="G3134" t="s">
        <v>1159</v>
      </c>
      <c r="H3134">
        <v>2.5000000000000001E-3</v>
      </c>
      <c r="I3134" t="s">
        <v>1080</v>
      </c>
      <c r="J3134">
        <v>2.5000000000000001E-3</v>
      </c>
      <c r="K3134" t="s">
        <v>1086</v>
      </c>
      <c r="L3134" t="s">
        <v>1086</v>
      </c>
      <c r="M3134" t="s">
        <v>1086</v>
      </c>
      <c r="N3134">
        <v>0.25</v>
      </c>
      <c r="O3134" t="str">
        <f>B3134 &amp; E3134 &amp; D3134</f>
        <v>52Power Plant EG-21</v>
      </c>
      <c r="P3134">
        <v>6.7934782608695697E-6</v>
      </c>
      <c r="Q3134">
        <v>20300101</v>
      </c>
    </row>
    <row r="3135" spans="1:17" x14ac:dyDescent="0.25">
      <c r="A3135">
        <v>12629611</v>
      </c>
      <c r="B3135">
        <v>52</v>
      </c>
      <c r="D3135" t="s">
        <v>78</v>
      </c>
      <c r="E3135" t="s">
        <v>1742</v>
      </c>
      <c r="F3135" t="s">
        <v>1158</v>
      </c>
      <c r="G3135" t="s">
        <v>1159</v>
      </c>
      <c r="H3135">
        <v>7.0000000000000007E-2</v>
      </c>
      <c r="I3135" t="s">
        <v>1082</v>
      </c>
      <c r="J3135">
        <v>3.4999999999999997E-5</v>
      </c>
      <c r="K3135" t="s">
        <v>1086</v>
      </c>
      <c r="L3135" t="s">
        <v>1086</v>
      </c>
      <c r="M3135" t="s">
        <v>1086</v>
      </c>
      <c r="N3135">
        <v>0.25</v>
      </c>
      <c r="O3135" t="str">
        <f>B3135 &amp; E3135 &amp; D3135</f>
        <v>52Power Plant UST 101</v>
      </c>
      <c r="P3135">
        <v>9.5108695652173905E-8</v>
      </c>
      <c r="Q3135">
        <v>39090003</v>
      </c>
    </row>
    <row r="3136" spans="1:17" x14ac:dyDescent="0.25">
      <c r="A3136">
        <v>12629611</v>
      </c>
      <c r="B3136">
        <v>52</v>
      </c>
      <c r="D3136" t="s">
        <v>83</v>
      </c>
      <c r="E3136" t="s">
        <v>1742</v>
      </c>
      <c r="F3136" t="s">
        <v>1158</v>
      </c>
      <c r="G3136" t="s">
        <v>1159</v>
      </c>
      <c r="H3136">
        <v>0</v>
      </c>
      <c r="I3136" t="s">
        <v>1082</v>
      </c>
      <c r="J3136">
        <v>0</v>
      </c>
      <c r="K3136" t="s">
        <v>1086</v>
      </c>
      <c r="L3136" t="s">
        <v>1086</v>
      </c>
      <c r="M3136" t="s">
        <v>1086</v>
      </c>
      <c r="N3136">
        <v>0.25</v>
      </c>
      <c r="O3136" t="str">
        <f>B3136 &amp; E3136 &amp; D3136</f>
        <v>52Power Plant UST 102</v>
      </c>
      <c r="P3136">
        <v>0</v>
      </c>
      <c r="Q3136">
        <v>39090004</v>
      </c>
    </row>
    <row r="3137" spans="1:17" x14ac:dyDescent="0.25">
      <c r="A3137">
        <v>12629611</v>
      </c>
      <c r="B3137">
        <v>52</v>
      </c>
      <c r="D3137" t="s">
        <v>78</v>
      </c>
      <c r="E3137" t="s">
        <v>1743</v>
      </c>
      <c r="F3137" t="s">
        <v>1158</v>
      </c>
      <c r="G3137" t="s">
        <v>1159</v>
      </c>
      <c r="H3137">
        <v>0.15</v>
      </c>
      <c r="I3137" t="s">
        <v>1082</v>
      </c>
      <c r="J3137">
        <v>7.4999999999999993E-5</v>
      </c>
      <c r="K3137" t="s">
        <v>1086</v>
      </c>
      <c r="L3137" t="s">
        <v>1086</v>
      </c>
      <c r="M3137" t="s">
        <v>1086</v>
      </c>
      <c r="N3137">
        <v>0.25</v>
      </c>
      <c r="O3137" t="str">
        <f>B3137 &amp; E3137 &amp; D3137</f>
        <v>52Power Plant UST 301</v>
      </c>
      <c r="P3137">
        <v>2.0380434782608699E-7</v>
      </c>
      <c r="Q3137">
        <v>39090003</v>
      </c>
    </row>
    <row r="3138" spans="1:17" x14ac:dyDescent="0.25">
      <c r="A3138">
        <v>12629611</v>
      </c>
      <c r="B3138">
        <v>52</v>
      </c>
      <c r="D3138" t="s">
        <v>83</v>
      </c>
      <c r="E3138" t="s">
        <v>1743</v>
      </c>
      <c r="F3138" t="s">
        <v>1158</v>
      </c>
      <c r="G3138" t="s">
        <v>1159</v>
      </c>
      <c r="H3138">
        <v>0</v>
      </c>
      <c r="I3138" t="s">
        <v>1082</v>
      </c>
      <c r="J3138">
        <v>0</v>
      </c>
      <c r="K3138" t="s">
        <v>1086</v>
      </c>
      <c r="L3138" t="s">
        <v>1086</v>
      </c>
      <c r="M3138" t="s">
        <v>1086</v>
      </c>
      <c r="N3138">
        <v>0.25</v>
      </c>
      <c r="O3138" t="str">
        <f>B3138 &amp; E3138 &amp; D3138</f>
        <v>52Power Plant UST 302</v>
      </c>
      <c r="P3138">
        <v>0</v>
      </c>
      <c r="Q3138">
        <v>39090004</v>
      </c>
    </row>
    <row r="3139" spans="1:17" x14ac:dyDescent="0.25">
      <c r="A3139">
        <v>12629611</v>
      </c>
      <c r="B3139">
        <v>52</v>
      </c>
      <c r="D3139" t="s">
        <v>78</v>
      </c>
      <c r="E3139" t="s">
        <v>676</v>
      </c>
      <c r="F3139" t="s">
        <v>1155</v>
      </c>
      <c r="G3139" t="s">
        <v>1156</v>
      </c>
      <c r="H3139">
        <v>0.237176</v>
      </c>
      <c r="I3139" t="s">
        <v>1080</v>
      </c>
      <c r="J3139">
        <v>0.237176</v>
      </c>
      <c r="K3139" t="s">
        <v>1157</v>
      </c>
      <c r="L3139" t="s">
        <v>1082</v>
      </c>
      <c r="M3139" t="s">
        <v>1083</v>
      </c>
      <c r="N3139">
        <v>0</v>
      </c>
      <c r="O3139" t="str">
        <f>B3139 &amp; E3139 &amp; D3139</f>
        <v>52St Cath. Boiler-11</v>
      </c>
      <c r="P3139">
        <v>0</v>
      </c>
      <c r="Q3139">
        <v>10300603</v>
      </c>
    </row>
    <row r="3140" spans="1:17" x14ac:dyDescent="0.25">
      <c r="A3140">
        <v>12629611</v>
      </c>
      <c r="B3140">
        <v>52</v>
      </c>
      <c r="D3140" t="s">
        <v>78</v>
      </c>
      <c r="E3140" t="s">
        <v>676</v>
      </c>
      <c r="F3140" t="s">
        <v>80</v>
      </c>
      <c r="G3140" t="s">
        <v>81</v>
      </c>
      <c r="H3140">
        <v>0.28235300000000002</v>
      </c>
      <c r="I3140" t="s">
        <v>1080</v>
      </c>
      <c r="J3140">
        <v>0.28235300000000002</v>
      </c>
      <c r="K3140" t="s">
        <v>1081</v>
      </c>
      <c r="L3140" t="s">
        <v>1082</v>
      </c>
      <c r="M3140" t="s">
        <v>1083</v>
      </c>
      <c r="N3140">
        <v>0</v>
      </c>
      <c r="O3140" t="str">
        <f>B3140 &amp; E3140 &amp; D3140</f>
        <v>52St Cath. Boiler-11</v>
      </c>
      <c r="P3140">
        <v>0</v>
      </c>
      <c r="Q3140">
        <v>10300603</v>
      </c>
    </row>
    <row r="3141" spans="1:17" x14ac:dyDescent="0.25">
      <c r="A3141">
        <v>12629611</v>
      </c>
      <c r="B3141">
        <v>52</v>
      </c>
      <c r="D3141" t="s">
        <v>78</v>
      </c>
      <c r="E3141" t="s">
        <v>676</v>
      </c>
      <c r="F3141" t="s">
        <v>1158</v>
      </c>
      <c r="G3141" t="s">
        <v>1159</v>
      </c>
      <c r="H3141">
        <v>1.55294E-2</v>
      </c>
      <c r="I3141" t="s">
        <v>1080</v>
      </c>
      <c r="J3141">
        <v>1.55294E-2</v>
      </c>
      <c r="K3141" t="s">
        <v>1160</v>
      </c>
      <c r="L3141" t="s">
        <v>1082</v>
      </c>
      <c r="M3141" t="s">
        <v>1083</v>
      </c>
      <c r="N3141">
        <v>0</v>
      </c>
      <c r="O3141" t="str">
        <f>B3141 &amp; E3141 &amp; D3141</f>
        <v>52St Cath. Boiler-11</v>
      </c>
      <c r="P3141">
        <v>0</v>
      </c>
      <c r="Q3141">
        <v>10300603</v>
      </c>
    </row>
    <row r="3142" spans="1:17" x14ac:dyDescent="0.25">
      <c r="A3142">
        <v>12629611</v>
      </c>
      <c r="B3142">
        <v>52</v>
      </c>
      <c r="D3142" t="s">
        <v>78</v>
      </c>
      <c r="E3142" t="s">
        <v>677</v>
      </c>
      <c r="F3142" t="s">
        <v>1158</v>
      </c>
      <c r="G3142" t="s">
        <v>1159</v>
      </c>
      <c r="H3142">
        <v>0</v>
      </c>
      <c r="I3142" t="s">
        <v>1080</v>
      </c>
      <c r="J3142">
        <v>0</v>
      </c>
      <c r="K3142" t="s">
        <v>1160</v>
      </c>
      <c r="L3142" t="s">
        <v>1082</v>
      </c>
      <c r="M3142" t="s">
        <v>1083</v>
      </c>
      <c r="N3142">
        <v>0</v>
      </c>
      <c r="O3142" t="str">
        <f>B3142 &amp; E3142 &amp; D3142</f>
        <v>52St Cath. Boiler-21</v>
      </c>
      <c r="P3142">
        <v>0</v>
      </c>
      <c r="Q3142">
        <v>10300603</v>
      </c>
    </row>
    <row r="3143" spans="1:17" x14ac:dyDescent="0.25">
      <c r="A3143">
        <v>12629611</v>
      </c>
      <c r="B3143">
        <v>52</v>
      </c>
      <c r="D3143" t="s">
        <v>78</v>
      </c>
      <c r="E3143" t="s">
        <v>677</v>
      </c>
      <c r="F3143" t="s">
        <v>80</v>
      </c>
      <c r="G3143" t="s">
        <v>81</v>
      </c>
      <c r="H3143">
        <v>0</v>
      </c>
      <c r="I3143" t="s">
        <v>1080</v>
      </c>
      <c r="J3143">
        <v>0</v>
      </c>
      <c r="K3143" t="s">
        <v>1081</v>
      </c>
      <c r="L3143" t="s">
        <v>1082</v>
      </c>
      <c r="M3143" t="s">
        <v>1083</v>
      </c>
      <c r="N3143">
        <v>0</v>
      </c>
      <c r="O3143" t="str">
        <f>B3143 &amp; E3143 &amp; D3143</f>
        <v>52St Cath. Boiler-21</v>
      </c>
      <c r="P3143">
        <v>0</v>
      </c>
      <c r="Q3143">
        <v>10300603</v>
      </c>
    </row>
    <row r="3144" spans="1:17" x14ac:dyDescent="0.25">
      <c r="A3144">
        <v>12629611</v>
      </c>
      <c r="B3144">
        <v>52</v>
      </c>
      <c r="D3144" t="s">
        <v>78</v>
      </c>
      <c r="E3144" t="s">
        <v>677</v>
      </c>
      <c r="F3144" t="s">
        <v>1155</v>
      </c>
      <c r="G3144" t="s">
        <v>1156</v>
      </c>
      <c r="H3144">
        <v>0</v>
      </c>
      <c r="I3144" t="s">
        <v>1080</v>
      </c>
      <c r="J3144">
        <v>0</v>
      </c>
      <c r="K3144" t="s">
        <v>1157</v>
      </c>
      <c r="L3144" t="s">
        <v>1082</v>
      </c>
      <c r="M3144" t="s">
        <v>1083</v>
      </c>
      <c r="N3144">
        <v>0</v>
      </c>
      <c r="O3144" t="str">
        <f>B3144 &amp; E3144 &amp; D3144</f>
        <v>52St Cath. Boiler-21</v>
      </c>
      <c r="P3144">
        <v>0</v>
      </c>
      <c r="Q3144">
        <v>10300603</v>
      </c>
    </row>
    <row r="3145" spans="1:17" x14ac:dyDescent="0.25">
      <c r="A3145">
        <v>2701211</v>
      </c>
      <c r="B3145">
        <v>25</v>
      </c>
      <c r="D3145" t="s">
        <v>78</v>
      </c>
      <c r="E3145" t="s">
        <v>21</v>
      </c>
      <c r="F3145" t="s">
        <v>80</v>
      </c>
      <c r="G3145" t="s">
        <v>81</v>
      </c>
      <c r="H3145">
        <v>8.1</v>
      </c>
      <c r="I3145" t="s">
        <v>1080</v>
      </c>
      <c r="J3145">
        <v>8.1</v>
      </c>
      <c r="K3145" t="s">
        <v>1086</v>
      </c>
      <c r="L3145" t="s">
        <v>1086</v>
      </c>
      <c r="M3145" t="s">
        <v>1086</v>
      </c>
      <c r="N3145">
        <v>0.04</v>
      </c>
      <c r="O3145" t="str">
        <f>B3145 &amp; E3145 &amp; D3145</f>
        <v>250021</v>
      </c>
      <c r="P3145">
        <f>(J3145)/(92)*0.39</f>
        <v>3.4336956521739126E-2</v>
      </c>
      <c r="Q3145">
        <v>10300601</v>
      </c>
    </row>
    <row r="3146" spans="1:17" x14ac:dyDescent="0.25">
      <c r="A3146">
        <v>2701211</v>
      </c>
      <c r="B3146">
        <v>25</v>
      </c>
      <c r="D3146" t="s">
        <v>78</v>
      </c>
      <c r="E3146" t="s">
        <v>21</v>
      </c>
      <c r="F3146" t="s">
        <v>1158</v>
      </c>
      <c r="G3146" t="s">
        <v>1159</v>
      </c>
      <c r="H3146">
        <v>0.63594200000000001</v>
      </c>
      <c r="I3146" t="s">
        <v>1080</v>
      </c>
      <c r="J3146">
        <v>0.63594200000000001</v>
      </c>
      <c r="K3146" t="s">
        <v>1356</v>
      </c>
      <c r="L3146" t="s">
        <v>1082</v>
      </c>
      <c r="M3146" t="s">
        <v>1084</v>
      </c>
      <c r="N3146">
        <v>0.04</v>
      </c>
      <c r="O3146" t="str">
        <f>B3146 &amp; E3146 &amp; D3146</f>
        <v>250021</v>
      </c>
      <c r="P3146">
        <f t="shared" ref="P3146:P3147" si="12">(N3146)/(92)/(2000)</f>
        <v>2.1739130434782609E-7</v>
      </c>
      <c r="Q3146">
        <v>10300601</v>
      </c>
    </row>
    <row r="3147" spans="1:17" x14ac:dyDescent="0.25">
      <c r="A3147">
        <v>2701211</v>
      </c>
      <c r="B3147">
        <v>25</v>
      </c>
      <c r="D3147" t="s">
        <v>78</v>
      </c>
      <c r="E3147" t="s">
        <v>21</v>
      </c>
      <c r="F3147" t="s">
        <v>1155</v>
      </c>
      <c r="G3147" t="s">
        <v>1156</v>
      </c>
      <c r="H3147">
        <v>9.7125800000000009</v>
      </c>
      <c r="I3147" t="s">
        <v>1080</v>
      </c>
      <c r="J3147">
        <v>9.7125800000000009</v>
      </c>
      <c r="K3147" t="s">
        <v>1357</v>
      </c>
      <c r="L3147" t="s">
        <v>1082</v>
      </c>
      <c r="M3147" t="s">
        <v>1084</v>
      </c>
      <c r="N3147">
        <v>0.04</v>
      </c>
      <c r="O3147" t="str">
        <f>B3147 &amp; E3147 &amp; D3147</f>
        <v>250021</v>
      </c>
      <c r="P3147">
        <f t="shared" si="12"/>
        <v>2.1739130434782609E-7</v>
      </c>
      <c r="Q3147">
        <v>10300601</v>
      </c>
    </row>
    <row r="3148" spans="1:17" x14ac:dyDescent="0.25">
      <c r="A3148">
        <v>2701211</v>
      </c>
      <c r="B3148">
        <v>25</v>
      </c>
      <c r="D3148" t="s">
        <v>83</v>
      </c>
      <c r="E3148" t="s">
        <v>605</v>
      </c>
      <c r="F3148" t="s">
        <v>1155</v>
      </c>
      <c r="G3148" t="s">
        <v>1156</v>
      </c>
      <c r="H3148">
        <v>1.8100000000000002E-2</v>
      </c>
      <c r="I3148" t="s">
        <v>1080</v>
      </c>
      <c r="J3148">
        <v>1.8100000000000002E-2</v>
      </c>
      <c r="K3148" t="s">
        <v>1086</v>
      </c>
      <c r="L3148" t="s">
        <v>1086</v>
      </c>
      <c r="M3148" t="s">
        <v>1086</v>
      </c>
      <c r="N3148">
        <v>0.27</v>
      </c>
      <c r="O3148" t="str">
        <f>B3148 &amp; E3148 &amp; D3148</f>
        <v>25EG67972</v>
      </c>
      <c r="P3148">
        <v>5.31195652173913E-5</v>
      </c>
      <c r="Q3148">
        <v>20200401</v>
      </c>
    </row>
    <row r="3149" spans="1:17" x14ac:dyDescent="0.25">
      <c r="A3149">
        <v>2701211</v>
      </c>
      <c r="B3149">
        <v>25</v>
      </c>
      <c r="D3149" t="s">
        <v>83</v>
      </c>
      <c r="E3149" t="s">
        <v>605</v>
      </c>
      <c r="F3149" t="s">
        <v>1158</v>
      </c>
      <c r="G3149" t="s">
        <v>1159</v>
      </c>
      <c r="H3149">
        <v>1.4E-3</v>
      </c>
      <c r="I3149" t="s">
        <v>1080</v>
      </c>
      <c r="J3149">
        <v>1.4E-3</v>
      </c>
      <c r="K3149" t="s">
        <v>1086</v>
      </c>
      <c r="L3149" t="s">
        <v>1086</v>
      </c>
      <c r="M3149" t="s">
        <v>1086</v>
      </c>
      <c r="N3149">
        <v>0.27</v>
      </c>
      <c r="O3149" t="str">
        <f>B3149 &amp; E3149 &amp; D3149</f>
        <v>25EG67972</v>
      </c>
      <c r="P3149">
        <v>4.1086956521739103E-6</v>
      </c>
      <c r="Q3149">
        <v>20200401</v>
      </c>
    </row>
    <row r="3150" spans="1:17" x14ac:dyDescent="0.25">
      <c r="A3150">
        <v>2701211</v>
      </c>
      <c r="B3150">
        <v>25</v>
      </c>
      <c r="D3150" t="s">
        <v>83</v>
      </c>
      <c r="E3150" t="s">
        <v>605</v>
      </c>
      <c r="F3150" t="s">
        <v>80</v>
      </c>
      <c r="G3150" t="s">
        <v>81</v>
      </c>
      <c r="H3150">
        <v>0.14899999999999999</v>
      </c>
      <c r="I3150" t="s">
        <v>1080</v>
      </c>
      <c r="J3150">
        <v>0.14899999999999999</v>
      </c>
      <c r="K3150" t="s">
        <v>1086</v>
      </c>
      <c r="L3150" t="s">
        <v>1086</v>
      </c>
      <c r="M3150" t="s">
        <v>1086</v>
      </c>
      <c r="N3150">
        <v>0.27</v>
      </c>
      <c r="O3150" t="str">
        <f>B3150 &amp; E3150 &amp; D3150</f>
        <v>25EG67972</v>
      </c>
      <c r="P3150">
        <v>4.3728260869565198E-4</v>
      </c>
      <c r="Q3150">
        <v>20200401</v>
      </c>
    </row>
    <row r="3151" spans="1:17" x14ac:dyDescent="0.25">
      <c r="A3151">
        <v>2701211</v>
      </c>
      <c r="B3151">
        <v>25</v>
      </c>
      <c r="D3151" t="s">
        <v>83</v>
      </c>
      <c r="E3151" t="s">
        <v>1744</v>
      </c>
      <c r="F3151" t="s">
        <v>1158</v>
      </c>
      <c r="G3151" t="s">
        <v>1159</v>
      </c>
      <c r="H3151">
        <v>6.0775999999999998E-3</v>
      </c>
      <c r="I3151" t="s">
        <v>1080</v>
      </c>
      <c r="J3151">
        <v>6.0775999999999998E-3</v>
      </c>
      <c r="K3151" t="s">
        <v>1086</v>
      </c>
      <c r="L3151" t="s">
        <v>1086</v>
      </c>
      <c r="M3151" t="s">
        <v>1086</v>
      </c>
      <c r="N3151">
        <v>0.25</v>
      </c>
      <c r="O3151" t="str">
        <f>B3151 &amp; E3151 &amp; D3151</f>
        <v>25Tank 102</v>
      </c>
      <c r="P3151">
        <v>1.6515217391304299E-5</v>
      </c>
      <c r="Q3151">
        <v>40799999</v>
      </c>
    </row>
    <row r="3152" spans="1:17" x14ac:dyDescent="0.25">
      <c r="A3152">
        <v>2701211</v>
      </c>
      <c r="B3152">
        <v>25</v>
      </c>
      <c r="D3152" t="s">
        <v>83</v>
      </c>
      <c r="E3152" t="s">
        <v>1745</v>
      </c>
      <c r="F3152" t="s">
        <v>1158</v>
      </c>
      <c r="G3152" t="s">
        <v>1159</v>
      </c>
      <c r="H3152">
        <v>6.0775999999999998E-3</v>
      </c>
      <c r="I3152" t="s">
        <v>1080</v>
      </c>
      <c r="J3152">
        <v>6.0775999999999998E-3</v>
      </c>
      <c r="K3152" t="s">
        <v>1086</v>
      </c>
      <c r="L3152" t="s">
        <v>1086</v>
      </c>
      <c r="M3152" t="s">
        <v>1086</v>
      </c>
      <c r="N3152">
        <v>0.25</v>
      </c>
      <c r="O3152" t="str">
        <f>B3152 &amp; E3152 &amp; D3152</f>
        <v>25Tank 112</v>
      </c>
      <c r="P3152">
        <v>1.6515217391304299E-5</v>
      </c>
      <c r="Q3152">
        <v>40799999</v>
      </c>
    </row>
    <row r="3153" spans="1:17" x14ac:dyDescent="0.25">
      <c r="A3153">
        <v>2701211</v>
      </c>
      <c r="B3153">
        <v>25</v>
      </c>
      <c r="D3153" t="s">
        <v>83</v>
      </c>
      <c r="E3153" t="s">
        <v>1746</v>
      </c>
      <c r="F3153" t="s">
        <v>1158</v>
      </c>
      <c r="G3153" t="s">
        <v>1159</v>
      </c>
      <c r="H3153">
        <v>2.5041999999999998E-2</v>
      </c>
      <c r="I3153" t="s">
        <v>1080</v>
      </c>
      <c r="J3153">
        <v>2.5041999999999998E-2</v>
      </c>
      <c r="K3153" t="s">
        <v>1086</v>
      </c>
      <c r="L3153" t="s">
        <v>1086</v>
      </c>
      <c r="M3153" t="s">
        <v>1086</v>
      </c>
      <c r="N3153">
        <v>0.25</v>
      </c>
      <c r="O3153" t="str">
        <f>B3153 &amp; E3153 &amp; D3153</f>
        <v>25Tank 72</v>
      </c>
      <c r="P3153">
        <v>6.8048913043478303E-5</v>
      </c>
      <c r="Q3153">
        <v>40799999</v>
      </c>
    </row>
    <row r="3154" spans="1:17" x14ac:dyDescent="0.25">
      <c r="A3154">
        <v>2701211</v>
      </c>
      <c r="B3154">
        <v>25</v>
      </c>
      <c r="D3154" t="s">
        <v>83</v>
      </c>
      <c r="E3154" t="s">
        <v>1747</v>
      </c>
      <c r="F3154" t="s">
        <v>1158</v>
      </c>
      <c r="G3154" t="s">
        <v>1159</v>
      </c>
      <c r="H3154">
        <v>2.5041999999999998E-2</v>
      </c>
      <c r="I3154" t="s">
        <v>1080</v>
      </c>
      <c r="J3154">
        <v>2.5041999999999998E-2</v>
      </c>
      <c r="K3154" t="s">
        <v>1086</v>
      </c>
      <c r="L3154" t="s">
        <v>1086</v>
      </c>
      <c r="M3154" t="s">
        <v>1086</v>
      </c>
      <c r="N3154">
        <v>0.25</v>
      </c>
      <c r="O3154" t="str">
        <f>B3154 &amp; E3154 &amp; D3154</f>
        <v>25Tank 82</v>
      </c>
      <c r="P3154">
        <v>6.8048913043478303E-5</v>
      </c>
      <c r="Q3154">
        <v>40799999</v>
      </c>
    </row>
    <row r="3155" spans="1:17" x14ac:dyDescent="0.25">
      <c r="A3155">
        <v>2701211</v>
      </c>
      <c r="B3155">
        <v>25</v>
      </c>
      <c r="D3155" t="s">
        <v>78</v>
      </c>
      <c r="E3155" t="s">
        <v>20</v>
      </c>
      <c r="F3155" t="s">
        <v>80</v>
      </c>
      <c r="G3155" t="s">
        <v>81</v>
      </c>
      <c r="H3155">
        <v>0</v>
      </c>
      <c r="I3155" t="s">
        <v>1080</v>
      </c>
      <c r="J3155">
        <v>0</v>
      </c>
      <c r="K3155" t="s">
        <v>1086</v>
      </c>
      <c r="L3155" t="s">
        <v>1086</v>
      </c>
      <c r="M3155" t="s">
        <v>1086</v>
      </c>
      <c r="N3155">
        <v>0.91</v>
      </c>
      <c r="O3155" t="str">
        <f>B3155 &amp; E3155 &amp; D3155</f>
        <v>250041</v>
      </c>
      <c r="P3155">
        <f t="shared" ref="P3155:P3163" si="13">(N3155)/(92)/(2000)</f>
        <v>4.9456521739130439E-6</v>
      </c>
      <c r="Q3155">
        <v>10300601</v>
      </c>
    </row>
    <row r="3156" spans="1:17" x14ac:dyDescent="0.25">
      <c r="A3156">
        <v>2701211</v>
      </c>
      <c r="B3156">
        <v>25</v>
      </c>
      <c r="D3156" t="s">
        <v>78</v>
      </c>
      <c r="E3156" t="s">
        <v>20</v>
      </c>
      <c r="F3156" t="s">
        <v>1155</v>
      </c>
      <c r="G3156" t="s">
        <v>1156</v>
      </c>
      <c r="H3156">
        <v>4.2167999999999997E-3</v>
      </c>
      <c r="I3156" t="s">
        <v>1080</v>
      </c>
      <c r="J3156">
        <v>4.2167999999999997E-3</v>
      </c>
      <c r="K3156" t="s">
        <v>1157</v>
      </c>
      <c r="L3156" t="s">
        <v>1082</v>
      </c>
      <c r="M3156" t="s">
        <v>1083</v>
      </c>
      <c r="N3156">
        <v>0.91</v>
      </c>
      <c r="O3156" t="str">
        <f>B3156 &amp; E3156 &amp; D3156</f>
        <v>250041</v>
      </c>
      <c r="P3156">
        <f t="shared" si="13"/>
        <v>4.9456521739130439E-6</v>
      </c>
      <c r="Q3156">
        <v>10300601</v>
      </c>
    </row>
    <row r="3157" spans="1:17" x14ac:dyDescent="0.25">
      <c r="A3157">
        <v>2701211</v>
      </c>
      <c r="B3157">
        <v>25</v>
      </c>
      <c r="D3157" t="s">
        <v>78</v>
      </c>
      <c r="E3157" t="s">
        <v>20</v>
      </c>
      <c r="F3157" t="s">
        <v>1158</v>
      </c>
      <c r="G3157" t="s">
        <v>1159</v>
      </c>
      <c r="H3157">
        <v>2.7609999999999999E-4</v>
      </c>
      <c r="I3157" t="s">
        <v>1080</v>
      </c>
      <c r="J3157">
        <v>2.7609999999999999E-4</v>
      </c>
      <c r="K3157" t="s">
        <v>1160</v>
      </c>
      <c r="L3157" t="s">
        <v>1082</v>
      </c>
      <c r="M3157" t="s">
        <v>1083</v>
      </c>
      <c r="N3157">
        <v>0.91</v>
      </c>
      <c r="O3157" t="str">
        <f>B3157 &amp; E3157 &amp; D3157</f>
        <v>250041</v>
      </c>
      <c r="P3157">
        <f t="shared" si="13"/>
        <v>4.9456521739130439E-6</v>
      </c>
      <c r="Q3157">
        <v>10300601</v>
      </c>
    </row>
    <row r="3158" spans="1:17" x14ac:dyDescent="0.25">
      <c r="A3158">
        <v>2701211</v>
      </c>
      <c r="B3158">
        <v>25</v>
      </c>
      <c r="D3158" t="s">
        <v>78</v>
      </c>
      <c r="E3158" t="s">
        <v>22</v>
      </c>
      <c r="F3158" t="s">
        <v>80</v>
      </c>
      <c r="G3158" t="s">
        <v>81</v>
      </c>
      <c r="H3158">
        <v>24.7</v>
      </c>
      <c r="I3158" t="s">
        <v>1080</v>
      </c>
      <c r="J3158">
        <v>24.7</v>
      </c>
      <c r="K3158" t="s">
        <v>1086</v>
      </c>
      <c r="L3158" t="s">
        <v>1086</v>
      </c>
      <c r="M3158" t="s">
        <v>1086</v>
      </c>
      <c r="N3158">
        <v>0.45</v>
      </c>
      <c r="O3158" t="str">
        <f>B3158 &amp; E3158 &amp; D3158</f>
        <v>250011</v>
      </c>
      <c r="P3158">
        <f t="shared" si="13"/>
        <v>2.4456521739130437E-6</v>
      </c>
      <c r="Q3158">
        <v>10300601</v>
      </c>
    </row>
    <row r="3159" spans="1:17" x14ac:dyDescent="0.25">
      <c r="A3159">
        <v>2701211</v>
      </c>
      <c r="B3159">
        <v>25</v>
      </c>
      <c r="D3159" t="s">
        <v>78</v>
      </c>
      <c r="E3159" t="s">
        <v>22</v>
      </c>
      <c r="F3159" t="s">
        <v>1155</v>
      </c>
      <c r="G3159" t="s">
        <v>1156</v>
      </c>
      <c r="H3159">
        <v>17.092500000000001</v>
      </c>
      <c r="I3159" t="s">
        <v>1080</v>
      </c>
      <c r="J3159">
        <v>17.092500000000001</v>
      </c>
      <c r="K3159" t="s">
        <v>1157</v>
      </c>
      <c r="L3159" t="s">
        <v>1082</v>
      </c>
      <c r="M3159" t="s">
        <v>1083</v>
      </c>
      <c r="N3159">
        <v>0.45</v>
      </c>
      <c r="O3159" t="str">
        <f>B3159 &amp; E3159 &amp; D3159</f>
        <v>250011</v>
      </c>
      <c r="P3159">
        <f t="shared" si="13"/>
        <v>2.4456521739130437E-6</v>
      </c>
      <c r="Q3159">
        <v>10300601</v>
      </c>
    </row>
    <row r="3160" spans="1:17" x14ac:dyDescent="0.25">
      <c r="A3160">
        <v>2701211</v>
      </c>
      <c r="B3160">
        <v>25</v>
      </c>
      <c r="D3160" t="s">
        <v>78</v>
      </c>
      <c r="E3160" t="s">
        <v>22</v>
      </c>
      <c r="F3160" t="s">
        <v>1158</v>
      </c>
      <c r="G3160" t="s">
        <v>1159</v>
      </c>
      <c r="H3160">
        <v>1.1191500000000001</v>
      </c>
      <c r="I3160" t="s">
        <v>1080</v>
      </c>
      <c r="J3160">
        <v>1.1191500000000001</v>
      </c>
      <c r="K3160" t="s">
        <v>1160</v>
      </c>
      <c r="L3160" t="s">
        <v>1082</v>
      </c>
      <c r="M3160" t="s">
        <v>1083</v>
      </c>
      <c r="N3160">
        <v>0.45</v>
      </c>
      <c r="O3160" t="str">
        <f>B3160 &amp; E3160 &amp; D3160</f>
        <v>250011</v>
      </c>
      <c r="P3160">
        <f t="shared" si="13"/>
        <v>2.4456521739130437E-6</v>
      </c>
      <c r="Q3160">
        <v>10300601</v>
      </c>
    </row>
    <row r="3161" spans="1:17" x14ac:dyDescent="0.25">
      <c r="A3161">
        <v>2701211</v>
      </c>
      <c r="B3161">
        <v>25</v>
      </c>
      <c r="D3161" t="s">
        <v>78</v>
      </c>
      <c r="E3161" t="s">
        <v>19</v>
      </c>
      <c r="F3161" t="s">
        <v>1155</v>
      </c>
      <c r="G3161" t="s">
        <v>1156</v>
      </c>
      <c r="H3161">
        <v>0.27962300000000001</v>
      </c>
      <c r="I3161" t="s">
        <v>1080</v>
      </c>
      <c r="J3161">
        <v>0.27962300000000001</v>
      </c>
      <c r="K3161" t="s">
        <v>1748</v>
      </c>
      <c r="L3161" t="s">
        <v>1082</v>
      </c>
      <c r="M3161" t="s">
        <v>1084</v>
      </c>
      <c r="N3161">
        <v>0.47</v>
      </c>
      <c r="O3161" t="str">
        <f>B3161 &amp; E3161 &amp; D3161</f>
        <v>250031</v>
      </c>
      <c r="P3161">
        <f t="shared" si="13"/>
        <v>2.5543478260869563E-6</v>
      </c>
      <c r="Q3161">
        <v>10300601</v>
      </c>
    </row>
    <row r="3162" spans="1:17" x14ac:dyDescent="0.25">
      <c r="A3162">
        <v>2701211</v>
      </c>
      <c r="B3162">
        <v>25</v>
      </c>
      <c r="D3162" t="s">
        <v>78</v>
      </c>
      <c r="E3162" t="s">
        <v>19</v>
      </c>
      <c r="F3162" t="s">
        <v>1158</v>
      </c>
      <c r="G3162" t="s">
        <v>1159</v>
      </c>
      <c r="H3162">
        <v>1.50776</v>
      </c>
      <c r="I3162" t="s">
        <v>1080</v>
      </c>
      <c r="J3162">
        <v>1.50776</v>
      </c>
      <c r="K3162" t="s">
        <v>1356</v>
      </c>
      <c r="L3162" t="s">
        <v>1082</v>
      </c>
      <c r="M3162" t="s">
        <v>1084</v>
      </c>
      <c r="N3162">
        <v>0.47</v>
      </c>
      <c r="O3162" t="str">
        <f>B3162 &amp; E3162 &amp; D3162</f>
        <v>250031</v>
      </c>
      <c r="P3162">
        <f t="shared" si="13"/>
        <v>2.5543478260869563E-6</v>
      </c>
      <c r="Q3162">
        <v>10300601</v>
      </c>
    </row>
    <row r="3163" spans="1:17" x14ac:dyDescent="0.25">
      <c r="A3163">
        <v>2701211</v>
      </c>
      <c r="B3163">
        <v>25</v>
      </c>
      <c r="D3163" t="s">
        <v>78</v>
      </c>
      <c r="E3163" t="s">
        <v>19</v>
      </c>
      <c r="F3163" t="s">
        <v>80</v>
      </c>
      <c r="G3163" t="s">
        <v>81</v>
      </c>
      <c r="H3163">
        <v>38.4</v>
      </c>
      <c r="I3163" t="s">
        <v>1080</v>
      </c>
      <c r="J3163">
        <v>38.4</v>
      </c>
      <c r="K3163" t="s">
        <v>1086</v>
      </c>
      <c r="L3163" t="s">
        <v>1086</v>
      </c>
      <c r="M3163" t="s">
        <v>1086</v>
      </c>
      <c r="N3163">
        <v>0.47</v>
      </c>
      <c r="O3163" t="str">
        <f>B3163 &amp; E3163 &amp; D3163</f>
        <v>250031</v>
      </c>
      <c r="P3163">
        <f t="shared" si="13"/>
        <v>2.5543478260869563E-6</v>
      </c>
      <c r="Q3163">
        <v>10300601</v>
      </c>
    </row>
    <row r="3164" spans="1:17" x14ac:dyDescent="0.25">
      <c r="A3164">
        <v>2701211</v>
      </c>
      <c r="B3164">
        <v>25</v>
      </c>
      <c r="D3164" t="s">
        <v>78</v>
      </c>
      <c r="E3164" t="s">
        <v>606</v>
      </c>
      <c r="F3164" t="s">
        <v>1155</v>
      </c>
      <c r="G3164" t="s">
        <v>1156</v>
      </c>
      <c r="H3164">
        <v>0.69699999999999995</v>
      </c>
      <c r="I3164" t="s">
        <v>1080</v>
      </c>
      <c r="J3164">
        <v>0.69699999999999995</v>
      </c>
      <c r="K3164" t="s">
        <v>1086</v>
      </c>
      <c r="L3164" t="s">
        <v>1086</v>
      </c>
      <c r="M3164" t="s">
        <v>1086</v>
      </c>
      <c r="N3164">
        <v>0</v>
      </c>
      <c r="O3164" t="str">
        <f>B3164 &amp; E3164 &amp; D3164</f>
        <v>25005C1</v>
      </c>
      <c r="P3164">
        <v>0</v>
      </c>
      <c r="Q3164">
        <v>20300203</v>
      </c>
    </row>
    <row r="3165" spans="1:17" x14ac:dyDescent="0.25">
      <c r="A3165">
        <v>2701211</v>
      </c>
      <c r="B3165">
        <v>25</v>
      </c>
      <c r="D3165" t="s">
        <v>78</v>
      </c>
      <c r="E3165" t="s">
        <v>606</v>
      </c>
      <c r="F3165" t="s">
        <v>80</v>
      </c>
      <c r="G3165" t="s">
        <v>81</v>
      </c>
      <c r="H3165">
        <v>10.7</v>
      </c>
      <c r="I3165" t="s">
        <v>1080</v>
      </c>
      <c r="J3165">
        <v>10.7</v>
      </c>
      <c r="K3165" t="s">
        <v>1086</v>
      </c>
      <c r="L3165" t="s">
        <v>1086</v>
      </c>
      <c r="M3165" t="s">
        <v>1086</v>
      </c>
      <c r="N3165">
        <v>0</v>
      </c>
      <c r="O3165" t="str">
        <f>B3165 &amp; E3165 &amp; D3165</f>
        <v>25005C1</v>
      </c>
      <c r="P3165">
        <v>0</v>
      </c>
      <c r="Q3165">
        <v>20300203</v>
      </c>
    </row>
    <row r="3166" spans="1:17" x14ac:dyDescent="0.25">
      <c r="A3166">
        <v>2701211</v>
      </c>
      <c r="B3166">
        <v>25</v>
      </c>
      <c r="D3166" t="s">
        <v>78</v>
      </c>
      <c r="E3166" t="s">
        <v>606</v>
      </c>
      <c r="F3166" t="s">
        <v>1158</v>
      </c>
      <c r="G3166" t="s">
        <v>1159</v>
      </c>
      <c r="H3166">
        <v>0.5</v>
      </c>
      <c r="I3166" t="s">
        <v>1080</v>
      </c>
      <c r="J3166">
        <v>0.5</v>
      </c>
      <c r="K3166" t="s">
        <v>1086</v>
      </c>
      <c r="L3166" t="s">
        <v>1086</v>
      </c>
      <c r="M3166" t="s">
        <v>1086</v>
      </c>
      <c r="N3166">
        <v>0</v>
      </c>
      <c r="O3166" t="str">
        <f>B3166 &amp; E3166 &amp; D3166</f>
        <v>25005C1</v>
      </c>
      <c r="P3166">
        <v>0</v>
      </c>
      <c r="Q3166">
        <v>20300203</v>
      </c>
    </row>
    <row r="3167" spans="1:17" x14ac:dyDescent="0.25">
      <c r="A3167">
        <v>2701211</v>
      </c>
      <c r="B3167">
        <v>25</v>
      </c>
      <c r="D3167" t="s">
        <v>78</v>
      </c>
      <c r="E3167" t="s">
        <v>17</v>
      </c>
      <c r="F3167" t="s">
        <v>80</v>
      </c>
      <c r="G3167" t="s">
        <v>81</v>
      </c>
      <c r="H3167">
        <v>22.7</v>
      </c>
      <c r="I3167" t="s">
        <v>1080</v>
      </c>
      <c r="J3167">
        <v>22.7</v>
      </c>
      <c r="K3167" t="s">
        <v>1086</v>
      </c>
      <c r="L3167" t="s">
        <v>1086</v>
      </c>
      <c r="M3167" t="s">
        <v>1086</v>
      </c>
      <c r="N3167">
        <v>0.33</v>
      </c>
      <c r="O3167" t="str">
        <f>B3167 &amp; E3167 &amp; D3167</f>
        <v>250061</v>
      </c>
      <c r="P3167">
        <f t="shared" ref="P3167:P3169" si="14">(N3167)/(92)/(2000)</f>
        <v>1.7934782608695653E-6</v>
      </c>
      <c r="Q3167">
        <v>10300601</v>
      </c>
    </row>
    <row r="3168" spans="1:17" x14ac:dyDescent="0.25">
      <c r="A3168">
        <v>2701211</v>
      </c>
      <c r="B3168">
        <v>25</v>
      </c>
      <c r="D3168" t="s">
        <v>78</v>
      </c>
      <c r="E3168" t="s">
        <v>17</v>
      </c>
      <c r="F3168" t="s">
        <v>1155</v>
      </c>
      <c r="G3168" t="s">
        <v>1156</v>
      </c>
      <c r="H3168">
        <v>0.31090800000000002</v>
      </c>
      <c r="I3168" t="s">
        <v>1080</v>
      </c>
      <c r="J3168">
        <v>0.31090800000000002</v>
      </c>
      <c r="K3168" t="s">
        <v>1748</v>
      </c>
      <c r="L3168" t="s">
        <v>1082</v>
      </c>
      <c r="M3168" t="s">
        <v>1084</v>
      </c>
      <c r="N3168">
        <v>0.33</v>
      </c>
      <c r="O3168" t="str">
        <f>B3168 &amp; E3168 &amp; D3168</f>
        <v>250061</v>
      </c>
      <c r="P3168">
        <f t="shared" si="14"/>
        <v>1.7934782608695653E-6</v>
      </c>
      <c r="Q3168">
        <v>10300601</v>
      </c>
    </row>
    <row r="3169" spans="1:17" x14ac:dyDescent="0.25">
      <c r="A3169">
        <v>2701211</v>
      </c>
      <c r="B3169">
        <v>25</v>
      </c>
      <c r="D3169" t="s">
        <v>78</v>
      </c>
      <c r="E3169" t="s">
        <v>17</v>
      </c>
      <c r="F3169" t="s">
        <v>1158</v>
      </c>
      <c r="G3169" t="s">
        <v>1159</v>
      </c>
      <c r="H3169">
        <v>1.6764600000000001</v>
      </c>
      <c r="I3169" t="s">
        <v>1080</v>
      </c>
      <c r="J3169">
        <v>1.6764600000000001</v>
      </c>
      <c r="K3169" t="s">
        <v>1356</v>
      </c>
      <c r="L3169" t="s">
        <v>1082</v>
      </c>
      <c r="M3169" t="s">
        <v>1084</v>
      </c>
      <c r="N3169">
        <v>0.33</v>
      </c>
      <c r="O3169" t="str">
        <f>B3169 &amp; E3169 &amp; D3169</f>
        <v>250061</v>
      </c>
      <c r="P3169">
        <f t="shared" si="14"/>
        <v>1.7934782608695653E-6</v>
      </c>
      <c r="Q3169">
        <v>10300601</v>
      </c>
    </row>
    <row r="3170" spans="1:17" x14ac:dyDescent="0.25">
      <c r="A3170">
        <v>2701211</v>
      </c>
      <c r="B3170">
        <v>25</v>
      </c>
      <c r="D3170" t="s">
        <v>83</v>
      </c>
      <c r="E3170" t="s">
        <v>607</v>
      </c>
      <c r="F3170" t="s">
        <v>1155</v>
      </c>
      <c r="G3170" t="s">
        <v>1156</v>
      </c>
      <c r="H3170">
        <v>2.3E-2</v>
      </c>
      <c r="I3170" t="s">
        <v>1080</v>
      </c>
      <c r="J3170">
        <v>2.3E-2</v>
      </c>
      <c r="K3170" t="s">
        <v>1086</v>
      </c>
      <c r="L3170" t="s">
        <v>1086</v>
      </c>
      <c r="M3170" t="s">
        <v>1086</v>
      </c>
      <c r="N3170">
        <v>0.28999999999999998</v>
      </c>
      <c r="O3170" t="str">
        <f>B3170 &amp; E3170 &amp; D3170</f>
        <v>25EG67962</v>
      </c>
      <c r="P3170">
        <v>7.25E-5</v>
      </c>
      <c r="Q3170">
        <v>20200401</v>
      </c>
    </row>
    <row r="3171" spans="1:17" x14ac:dyDescent="0.25">
      <c r="A3171">
        <v>2701211</v>
      </c>
      <c r="B3171">
        <v>25</v>
      </c>
      <c r="D3171" t="s">
        <v>83</v>
      </c>
      <c r="E3171" t="s">
        <v>607</v>
      </c>
      <c r="F3171" t="s">
        <v>1158</v>
      </c>
      <c r="G3171" t="s">
        <v>1159</v>
      </c>
      <c r="H3171">
        <v>1.8E-3</v>
      </c>
      <c r="I3171" t="s">
        <v>1080</v>
      </c>
      <c r="J3171">
        <v>1.8E-3</v>
      </c>
      <c r="K3171" t="s">
        <v>1086</v>
      </c>
      <c r="L3171" t="s">
        <v>1086</v>
      </c>
      <c r="M3171" t="s">
        <v>1086</v>
      </c>
      <c r="N3171">
        <v>0.28999999999999998</v>
      </c>
      <c r="O3171" t="str">
        <f>B3171 &amp; E3171 &amp; D3171</f>
        <v>25EG67962</v>
      </c>
      <c r="P3171">
        <v>5.6739130434782602E-6</v>
      </c>
      <c r="Q3171">
        <v>20200401</v>
      </c>
    </row>
    <row r="3172" spans="1:17" x14ac:dyDescent="0.25">
      <c r="A3172">
        <v>2701211</v>
      </c>
      <c r="B3172">
        <v>25</v>
      </c>
      <c r="D3172" t="s">
        <v>83</v>
      </c>
      <c r="E3172" t="s">
        <v>607</v>
      </c>
      <c r="F3172" t="s">
        <v>80</v>
      </c>
      <c r="G3172" t="s">
        <v>81</v>
      </c>
      <c r="H3172">
        <v>0.16900000000000001</v>
      </c>
      <c r="I3172" t="s">
        <v>1080</v>
      </c>
      <c r="J3172">
        <v>0.16900000000000001</v>
      </c>
      <c r="K3172" t="s">
        <v>1086</v>
      </c>
      <c r="L3172" t="s">
        <v>1086</v>
      </c>
      <c r="M3172" t="s">
        <v>1086</v>
      </c>
      <c r="N3172">
        <v>0.28999999999999998</v>
      </c>
      <c r="O3172" t="str">
        <f>B3172 &amp; E3172 &amp; D3172</f>
        <v>25EG67962</v>
      </c>
      <c r="P3172">
        <v>5.3271739130434802E-4</v>
      </c>
      <c r="Q3172">
        <v>20200401</v>
      </c>
    </row>
    <row r="3173" spans="1:17" x14ac:dyDescent="0.25">
      <c r="A3173">
        <v>2701211</v>
      </c>
      <c r="B3173">
        <v>25</v>
      </c>
      <c r="D3173" t="s">
        <v>83</v>
      </c>
      <c r="E3173" t="s">
        <v>1749</v>
      </c>
      <c r="F3173" t="s">
        <v>1158</v>
      </c>
      <c r="G3173" t="s">
        <v>1159</v>
      </c>
      <c r="H3173">
        <v>6.0775999999999998E-3</v>
      </c>
      <c r="I3173" t="s">
        <v>1080</v>
      </c>
      <c r="J3173">
        <v>6.0775999999999998E-3</v>
      </c>
      <c r="K3173" t="s">
        <v>1086</v>
      </c>
      <c r="L3173" t="s">
        <v>1086</v>
      </c>
      <c r="M3173" t="s">
        <v>1086</v>
      </c>
      <c r="N3173">
        <v>0.25</v>
      </c>
      <c r="O3173" t="str">
        <f>B3173 &amp; E3173 &amp; D3173</f>
        <v>25Tank 92</v>
      </c>
      <c r="P3173">
        <v>1.6515217391304299E-5</v>
      </c>
      <c r="Q3173">
        <v>40799999</v>
      </c>
    </row>
    <row r="3174" spans="1:17" x14ac:dyDescent="0.25">
      <c r="A3174">
        <v>18884311</v>
      </c>
      <c r="B3174">
        <v>137</v>
      </c>
      <c r="D3174" t="s">
        <v>78</v>
      </c>
      <c r="E3174" t="s">
        <v>1750</v>
      </c>
      <c r="F3174" t="s">
        <v>1158</v>
      </c>
      <c r="G3174" t="s">
        <v>1159</v>
      </c>
      <c r="H3174">
        <v>130.17599999999999</v>
      </c>
      <c r="I3174" t="s">
        <v>1082</v>
      </c>
      <c r="J3174">
        <v>6.5087999999999993E-2</v>
      </c>
      <c r="K3174" t="s">
        <v>1751</v>
      </c>
      <c r="L3174" t="s">
        <v>1082</v>
      </c>
      <c r="M3174" t="s">
        <v>1094</v>
      </c>
      <c r="N3174">
        <v>0.374</v>
      </c>
      <c r="O3174" t="str">
        <f>B3174 &amp; E3174 &amp; D3174</f>
        <v>137AC-11</v>
      </c>
      <c r="P3174">
        <v>2.64596869565217E-4</v>
      </c>
      <c r="Q3174">
        <v>30500212</v>
      </c>
    </row>
    <row r="3175" spans="1:17" x14ac:dyDescent="0.25">
      <c r="A3175">
        <v>18884311</v>
      </c>
      <c r="B3175">
        <v>137</v>
      </c>
      <c r="D3175" t="s">
        <v>78</v>
      </c>
      <c r="E3175" t="s">
        <v>1752</v>
      </c>
      <c r="F3175" t="s">
        <v>1158</v>
      </c>
      <c r="G3175" t="s">
        <v>1159</v>
      </c>
      <c r="H3175">
        <v>130.17599999999999</v>
      </c>
      <c r="I3175" t="s">
        <v>1082</v>
      </c>
      <c r="J3175">
        <v>6.5087999999999993E-2</v>
      </c>
      <c r="K3175" t="s">
        <v>1751</v>
      </c>
      <c r="L3175" t="s">
        <v>1082</v>
      </c>
      <c r="M3175" t="s">
        <v>1094</v>
      </c>
      <c r="N3175">
        <v>0.374</v>
      </c>
      <c r="O3175" t="str">
        <f>B3175 &amp; E3175 &amp; D3175</f>
        <v>137AC-21</v>
      </c>
      <c r="P3175">
        <v>2.64596869565217E-4</v>
      </c>
      <c r="Q3175">
        <v>30500212</v>
      </c>
    </row>
    <row r="3176" spans="1:17" x14ac:dyDescent="0.25">
      <c r="A3176">
        <v>18884311</v>
      </c>
      <c r="B3176">
        <v>137</v>
      </c>
      <c r="D3176" t="s">
        <v>78</v>
      </c>
      <c r="E3176" t="s">
        <v>1753</v>
      </c>
      <c r="F3176" t="s">
        <v>1158</v>
      </c>
      <c r="G3176" t="s">
        <v>1159</v>
      </c>
      <c r="H3176">
        <v>130.17599999999999</v>
      </c>
      <c r="I3176" t="s">
        <v>1082</v>
      </c>
      <c r="J3176">
        <v>6.5087999999999993E-2</v>
      </c>
      <c r="K3176" t="s">
        <v>1751</v>
      </c>
      <c r="L3176" t="s">
        <v>1082</v>
      </c>
      <c r="M3176" t="s">
        <v>1094</v>
      </c>
      <c r="N3176">
        <v>0.374</v>
      </c>
      <c r="O3176" t="str">
        <f>B3176 &amp; E3176 &amp; D3176</f>
        <v>137AC-31</v>
      </c>
      <c r="P3176">
        <v>2.64596869565217E-4</v>
      </c>
      <c r="Q3176">
        <v>30500212</v>
      </c>
    </row>
    <row r="3177" spans="1:17" x14ac:dyDescent="0.25">
      <c r="A3177">
        <v>18884311</v>
      </c>
      <c r="B3177">
        <v>137</v>
      </c>
      <c r="D3177" t="s">
        <v>83</v>
      </c>
      <c r="E3177" t="s">
        <v>920</v>
      </c>
      <c r="F3177" t="s">
        <v>1158</v>
      </c>
      <c r="G3177" t="s">
        <v>1159</v>
      </c>
      <c r="H3177">
        <v>9.8603800000000005E-2</v>
      </c>
      <c r="I3177" t="s">
        <v>1080</v>
      </c>
      <c r="J3177">
        <v>9.8603800000000005E-2</v>
      </c>
      <c r="K3177" t="s">
        <v>1754</v>
      </c>
      <c r="L3177" t="s">
        <v>1080</v>
      </c>
      <c r="M3177" t="s">
        <v>1087</v>
      </c>
      <c r="N3177">
        <v>0.55700000000000005</v>
      </c>
      <c r="O3177" t="str">
        <f>B3177 &amp; E3177 &amp; D3177</f>
        <v>137CR-12</v>
      </c>
      <c r="P3177">
        <v>5.9698170217391299E-4</v>
      </c>
      <c r="Q3177">
        <v>20200102</v>
      </c>
    </row>
    <row r="3178" spans="1:17" x14ac:dyDescent="0.25">
      <c r="A3178">
        <v>18884311</v>
      </c>
      <c r="B3178">
        <v>137</v>
      </c>
      <c r="D3178" t="s">
        <v>83</v>
      </c>
      <c r="E3178" t="s">
        <v>920</v>
      </c>
      <c r="F3178" t="s">
        <v>80</v>
      </c>
      <c r="G3178" t="s">
        <v>81</v>
      </c>
      <c r="H3178">
        <v>1.2168399999999999</v>
      </c>
      <c r="I3178" t="s">
        <v>1080</v>
      </c>
      <c r="J3178">
        <v>1.2168399999999999</v>
      </c>
      <c r="K3178" t="s">
        <v>1755</v>
      </c>
      <c r="L3178" t="s">
        <v>1080</v>
      </c>
      <c r="M3178" t="s">
        <v>1087</v>
      </c>
      <c r="N3178">
        <v>0.55700000000000005</v>
      </c>
      <c r="O3178" t="str">
        <f>B3178 &amp; E3178 &amp; D3178</f>
        <v>137CR-12</v>
      </c>
      <c r="P3178">
        <v>7.3671726086956503E-3</v>
      </c>
      <c r="Q3178">
        <v>20200102</v>
      </c>
    </row>
    <row r="3179" spans="1:17" x14ac:dyDescent="0.25">
      <c r="A3179">
        <v>18884311</v>
      </c>
      <c r="B3179">
        <v>137</v>
      </c>
      <c r="D3179" t="s">
        <v>83</v>
      </c>
      <c r="E3179" t="s">
        <v>920</v>
      </c>
      <c r="F3179" t="s">
        <v>1155</v>
      </c>
      <c r="G3179" t="s">
        <v>1156</v>
      </c>
      <c r="H3179">
        <v>0.262216</v>
      </c>
      <c r="I3179" t="s">
        <v>1080</v>
      </c>
      <c r="J3179">
        <v>0.262216</v>
      </c>
      <c r="K3179" t="s">
        <v>1756</v>
      </c>
      <c r="L3179" t="s">
        <v>1080</v>
      </c>
      <c r="M3179" t="s">
        <v>1087</v>
      </c>
      <c r="N3179">
        <v>0.55700000000000005</v>
      </c>
      <c r="O3179" t="str">
        <f>B3179 &amp; E3179 &amp; D3179</f>
        <v>137CR-12</v>
      </c>
      <c r="P3179">
        <v>1.58754686956522E-3</v>
      </c>
      <c r="Q3179">
        <v>20200102</v>
      </c>
    </row>
    <row r="3180" spans="1:17" x14ac:dyDescent="0.25">
      <c r="A3180">
        <v>18884311</v>
      </c>
      <c r="B3180">
        <v>137</v>
      </c>
      <c r="D3180" t="s">
        <v>83</v>
      </c>
      <c r="E3180" t="s">
        <v>921</v>
      </c>
      <c r="F3180" t="s">
        <v>1158</v>
      </c>
      <c r="G3180" t="s">
        <v>1159</v>
      </c>
      <c r="H3180">
        <v>3.6651799999999998E-2</v>
      </c>
      <c r="I3180" t="s">
        <v>1080</v>
      </c>
      <c r="J3180">
        <v>3.6651799999999998E-2</v>
      </c>
      <c r="K3180" t="s">
        <v>1757</v>
      </c>
      <c r="L3180" t="s">
        <v>1080</v>
      </c>
      <c r="M3180" t="s">
        <v>1087</v>
      </c>
      <c r="N3180">
        <v>0.55700000000000005</v>
      </c>
      <c r="O3180" t="str">
        <f>B3180 &amp; E3180 &amp; D3180</f>
        <v>137CR-22</v>
      </c>
      <c r="P3180">
        <v>2.2190274565217399E-4</v>
      </c>
      <c r="Q3180">
        <v>30500217</v>
      </c>
    </row>
    <row r="3181" spans="1:17" x14ac:dyDescent="0.25">
      <c r="A3181">
        <v>18884311</v>
      </c>
      <c r="B3181">
        <v>137</v>
      </c>
      <c r="D3181" t="s">
        <v>83</v>
      </c>
      <c r="E3181" t="s">
        <v>921</v>
      </c>
      <c r="F3181" t="s">
        <v>80</v>
      </c>
      <c r="G3181" t="s">
        <v>81</v>
      </c>
      <c r="H3181">
        <v>0.46572799999999998</v>
      </c>
      <c r="I3181" t="s">
        <v>1080</v>
      </c>
      <c r="J3181">
        <v>0.46572799999999998</v>
      </c>
      <c r="K3181" t="s">
        <v>1758</v>
      </c>
      <c r="L3181" t="s">
        <v>1080</v>
      </c>
      <c r="M3181" t="s">
        <v>1087</v>
      </c>
      <c r="N3181">
        <v>0.55700000000000005</v>
      </c>
      <c r="O3181" t="str">
        <f>B3181 &amp; E3181 &amp; D3181</f>
        <v>137CR-22</v>
      </c>
      <c r="P3181">
        <v>2.8196793043478302E-3</v>
      </c>
      <c r="Q3181">
        <v>30500217</v>
      </c>
    </row>
    <row r="3182" spans="1:17" x14ac:dyDescent="0.25">
      <c r="A3182">
        <v>18884311</v>
      </c>
      <c r="B3182">
        <v>137</v>
      </c>
      <c r="D3182" t="s">
        <v>83</v>
      </c>
      <c r="E3182" t="s">
        <v>921</v>
      </c>
      <c r="F3182" t="s">
        <v>1155</v>
      </c>
      <c r="G3182" t="s">
        <v>1156</v>
      </c>
      <c r="H3182">
        <v>9.9164799999999997E-2</v>
      </c>
      <c r="I3182" t="s">
        <v>1080</v>
      </c>
      <c r="J3182">
        <v>9.9164799999999997E-2</v>
      </c>
      <c r="K3182" t="s">
        <v>1759</v>
      </c>
      <c r="L3182" t="s">
        <v>1080</v>
      </c>
      <c r="M3182" t="s">
        <v>1087</v>
      </c>
      <c r="N3182">
        <v>0.55700000000000005</v>
      </c>
      <c r="O3182" t="str">
        <f>B3182 &amp; E3182 &amp; D3182</f>
        <v>137CR-22</v>
      </c>
      <c r="P3182">
        <v>6.0037819130434795E-4</v>
      </c>
      <c r="Q3182">
        <v>30500217</v>
      </c>
    </row>
    <row r="3183" spans="1:17" x14ac:dyDescent="0.25">
      <c r="A3183">
        <v>18884311</v>
      </c>
      <c r="B3183">
        <v>137</v>
      </c>
      <c r="D3183" t="s">
        <v>78</v>
      </c>
      <c r="E3183" t="s">
        <v>1760</v>
      </c>
      <c r="F3183" t="s">
        <v>1158</v>
      </c>
      <c r="G3183" t="s">
        <v>1159</v>
      </c>
      <c r="H3183">
        <v>3.1227299999999998</v>
      </c>
      <c r="I3183" t="s">
        <v>1082</v>
      </c>
      <c r="J3183">
        <v>1.5613650000000001E-3</v>
      </c>
      <c r="K3183" t="s">
        <v>1761</v>
      </c>
      <c r="L3183" t="s">
        <v>1082</v>
      </c>
      <c r="M3183" t="s">
        <v>1094</v>
      </c>
      <c r="N3183">
        <v>0.374</v>
      </c>
      <c r="O3183" t="str">
        <f>B3183 &amp; E3183 &amp; D3183</f>
        <v>137FO-11</v>
      </c>
      <c r="P3183">
        <v>6.3472881521739098E-6</v>
      </c>
      <c r="Q3183">
        <v>39090004</v>
      </c>
    </row>
    <row r="3184" spans="1:17" x14ac:dyDescent="0.25">
      <c r="A3184">
        <v>18884311</v>
      </c>
      <c r="B3184">
        <v>137</v>
      </c>
      <c r="D3184" t="s">
        <v>83</v>
      </c>
      <c r="E3184" t="s">
        <v>1760</v>
      </c>
      <c r="F3184" t="s">
        <v>1158</v>
      </c>
      <c r="G3184" t="s">
        <v>1159</v>
      </c>
      <c r="H3184">
        <v>1.1853499999999999</v>
      </c>
      <c r="I3184" t="s">
        <v>1082</v>
      </c>
      <c r="J3184">
        <v>5.9267499999999997E-4</v>
      </c>
      <c r="K3184" t="s">
        <v>1762</v>
      </c>
      <c r="L3184" t="s">
        <v>1082</v>
      </c>
      <c r="M3184" t="s">
        <v>1094</v>
      </c>
      <c r="N3184">
        <v>0.374</v>
      </c>
      <c r="O3184" t="str">
        <f>B3184 &amp; E3184 &amp; D3184</f>
        <v>137FO-12</v>
      </c>
      <c r="P3184">
        <v>2.4093527173913001E-6</v>
      </c>
      <c r="Q3184">
        <v>39090003</v>
      </c>
    </row>
    <row r="3185" spans="1:17" x14ac:dyDescent="0.25">
      <c r="A3185">
        <v>18884311</v>
      </c>
      <c r="B3185">
        <v>137</v>
      </c>
      <c r="D3185" t="s">
        <v>83</v>
      </c>
      <c r="E3185" t="s">
        <v>922</v>
      </c>
      <c r="F3185" t="s">
        <v>80</v>
      </c>
      <c r="G3185" t="s">
        <v>81</v>
      </c>
      <c r="H3185">
        <v>1.94679</v>
      </c>
      <c r="I3185" t="s">
        <v>1080</v>
      </c>
      <c r="J3185">
        <v>1.94679</v>
      </c>
      <c r="K3185" t="s">
        <v>1763</v>
      </c>
      <c r="L3185" t="s">
        <v>1080</v>
      </c>
      <c r="M3185" t="s">
        <v>1087</v>
      </c>
      <c r="N3185">
        <v>0.33</v>
      </c>
      <c r="O3185" t="str">
        <f>B3185 &amp; E3185 &amp; D3185</f>
        <v>137HM-12</v>
      </c>
      <c r="P3185">
        <v>6.9830510869565198E-3</v>
      </c>
      <c r="Q3185">
        <v>10300502</v>
      </c>
    </row>
    <row r="3186" spans="1:17" x14ac:dyDescent="0.25">
      <c r="A3186">
        <v>18884311</v>
      </c>
      <c r="B3186">
        <v>137</v>
      </c>
      <c r="D3186" t="s">
        <v>83</v>
      </c>
      <c r="E3186" t="s">
        <v>922</v>
      </c>
      <c r="F3186" t="s">
        <v>1155</v>
      </c>
      <c r="G3186" t="s">
        <v>1156</v>
      </c>
      <c r="H3186">
        <v>4.6025799999999997</v>
      </c>
      <c r="I3186" t="s">
        <v>1080</v>
      </c>
      <c r="J3186">
        <v>4.6025799999999997</v>
      </c>
      <c r="K3186" t="s">
        <v>1764</v>
      </c>
      <c r="L3186" t="s">
        <v>1080</v>
      </c>
      <c r="M3186" t="s">
        <v>1087</v>
      </c>
      <c r="N3186">
        <v>0.33</v>
      </c>
      <c r="O3186" t="str">
        <f>B3186 &amp; E3186 &amp; D3186</f>
        <v>137HM-12</v>
      </c>
      <c r="P3186">
        <v>1.6509254347826099E-2</v>
      </c>
      <c r="Q3186">
        <v>10300502</v>
      </c>
    </row>
    <row r="3187" spans="1:17" x14ac:dyDescent="0.25">
      <c r="A3187">
        <v>18884311</v>
      </c>
      <c r="B3187">
        <v>137</v>
      </c>
      <c r="D3187" t="s">
        <v>83</v>
      </c>
      <c r="E3187" t="s">
        <v>922</v>
      </c>
      <c r="F3187" t="s">
        <v>1158</v>
      </c>
      <c r="G3187" t="s">
        <v>1159</v>
      </c>
      <c r="H3187">
        <v>1.226</v>
      </c>
      <c r="I3187" t="s">
        <v>1080</v>
      </c>
      <c r="J3187">
        <v>1.226</v>
      </c>
      <c r="K3187" t="s">
        <v>1086</v>
      </c>
      <c r="L3187" t="s">
        <v>1086</v>
      </c>
      <c r="M3187" t="s">
        <v>1086</v>
      </c>
      <c r="N3187">
        <v>0.33</v>
      </c>
      <c r="O3187" t="str">
        <f>B3187 &amp; E3187 &amp; D3187</f>
        <v>137HM-12</v>
      </c>
      <c r="P3187">
        <v>4.3976086956521703E-3</v>
      </c>
      <c r="Q3187">
        <v>10300502</v>
      </c>
    </row>
    <row r="3188" spans="1:17" x14ac:dyDescent="0.25">
      <c r="A3188">
        <v>18884311</v>
      </c>
      <c r="B3188">
        <v>137</v>
      </c>
      <c r="D3188" t="s">
        <v>83</v>
      </c>
      <c r="E3188" t="s">
        <v>923</v>
      </c>
      <c r="F3188" t="s">
        <v>1158</v>
      </c>
      <c r="G3188" t="s">
        <v>1159</v>
      </c>
      <c r="H3188">
        <v>4.8956599999999998E-4</v>
      </c>
      <c r="I3188" t="s">
        <v>1080</v>
      </c>
      <c r="J3188">
        <v>4.8956599999999998E-4</v>
      </c>
      <c r="K3188" t="s">
        <v>1765</v>
      </c>
      <c r="L3188" t="s">
        <v>1080</v>
      </c>
      <c r="M3188" t="s">
        <v>1087</v>
      </c>
      <c r="N3188">
        <v>0.374</v>
      </c>
      <c r="O3188" t="str">
        <f>B3188 &amp; E3188 &amp; D3188</f>
        <v>137OH-12</v>
      </c>
      <c r="P3188">
        <v>1.9901922173913001E-6</v>
      </c>
      <c r="Q3188">
        <v>39990001</v>
      </c>
    </row>
    <row r="3189" spans="1:17" x14ac:dyDescent="0.25">
      <c r="A3189">
        <v>18884311</v>
      </c>
      <c r="B3189">
        <v>137</v>
      </c>
      <c r="D3189" t="s">
        <v>83</v>
      </c>
      <c r="E3189" t="s">
        <v>923</v>
      </c>
      <c r="F3189" t="s">
        <v>80</v>
      </c>
      <c r="G3189" t="s">
        <v>81</v>
      </c>
      <c r="H3189">
        <v>0.19685</v>
      </c>
      <c r="I3189" t="s">
        <v>1080</v>
      </c>
      <c r="J3189">
        <v>0.19685</v>
      </c>
      <c r="K3189" t="s">
        <v>1178</v>
      </c>
      <c r="L3189" t="s">
        <v>1082</v>
      </c>
      <c r="M3189" t="s">
        <v>1087</v>
      </c>
      <c r="N3189">
        <v>0.374</v>
      </c>
      <c r="O3189" t="str">
        <f>B3189 &amp; E3189 &amp; D3189</f>
        <v>137OH-12</v>
      </c>
      <c r="P3189">
        <v>8.0023804347826102E-4</v>
      </c>
      <c r="Q3189">
        <v>39990001</v>
      </c>
    </row>
    <row r="3190" spans="1:17" x14ac:dyDescent="0.25">
      <c r="A3190">
        <v>18884311</v>
      </c>
      <c r="B3190">
        <v>137</v>
      </c>
      <c r="D3190" t="s">
        <v>83</v>
      </c>
      <c r="E3190" t="s">
        <v>923</v>
      </c>
      <c r="F3190" t="s">
        <v>1155</v>
      </c>
      <c r="G3190" t="s">
        <v>1156</v>
      </c>
      <c r="H3190">
        <v>4.9015700000000002E-2</v>
      </c>
      <c r="I3190" t="s">
        <v>1080</v>
      </c>
      <c r="J3190">
        <v>4.9015700000000002E-2</v>
      </c>
      <c r="K3190" t="s">
        <v>1766</v>
      </c>
      <c r="L3190" t="s">
        <v>1080</v>
      </c>
      <c r="M3190" t="s">
        <v>1094</v>
      </c>
      <c r="N3190">
        <v>0.374</v>
      </c>
      <c r="O3190" t="str">
        <f>B3190 &amp; E3190 &amp; D3190</f>
        <v>137OH-12</v>
      </c>
      <c r="P3190">
        <v>1.9925947608695699E-4</v>
      </c>
      <c r="Q3190">
        <v>39990001</v>
      </c>
    </row>
    <row r="3191" spans="1:17" x14ac:dyDescent="0.25">
      <c r="A3191">
        <v>12625711</v>
      </c>
      <c r="B3191">
        <v>53</v>
      </c>
      <c r="D3191" t="s">
        <v>78</v>
      </c>
      <c r="E3191" t="s">
        <v>678</v>
      </c>
      <c r="F3191" t="s">
        <v>80</v>
      </c>
      <c r="G3191" t="s">
        <v>81</v>
      </c>
      <c r="H3191">
        <v>1.48775E-2</v>
      </c>
      <c r="I3191" t="s">
        <v>1080</v>
      </c>
      <c r="J3191">
        <v>1.48775E-2</v>
      </c>
      <c r="K3191" t="s">
        <v>1081</v>
      </c>
      <c r="L3191" t="s">
        <v>1082</v>
      </c>
      <c r="M3191" t="s">
        <v>1083</v>
      </c>
      <c r="N3191">
        <v>0.25</v>
      </c>
      <c r="O3191" t="str">
        <f>B3191 &amp; E3191 &amp; D3191</f>
        <v>53Garvey Hall NG1</v>
      </c>
      <c r="P3191">
        <v>4.0427989130434803E-5</v>
      </c>
      <c r="Q3191">
        <v>10300603</v>
      </c>
    </row>
    <row r="3192" spans="1:17" x14ac:dyDescent="0.25">
      <c r="A3192">
        <v>12625711</v>
      </c>
      <c r="B3192">
        <v>53</v>
      </c>
      <c r="D3192" t="s">
        <v>78</v>
      </c>
      <c r="E3192" t="s">
        <v>678</v>
      </c>
      <c r="F3192" t="s">
        <v>1158</v>
      </c>
      <c r="G3192" t="s">
        <v>1159</v>
      </c>
      <c r="H3192">
        <v>8.1826000000000002E-4</v>
      </c>
      <c r="I3192" t="s">
        <v>1080</v>
      </c>
      <c r="J3192">
        <v>8.1826000000000002E-4</v>
      </c>
      <c r="K3192" t="s">
        <v>1160</v>
      </c>
      <c r="L3192" t="s">
        <v>1082</v>
      </c>
      <c r="M3192" t="s">
        <v>1083</v>
      </c>
      <c r="N3192">
        <v>0.25</v>
      </c>
      <c r="O3192" t="str">
        <f>B3192 &amp; E3192 &amp; D3192</f>
        <v>53Garvey Hall NG1</v>
      </c>
      <c r="P3192">
        <v>2.22353260869565E-6</v>
      </c>
      <c r="Q3192">
        <v>10300603</v>
      </c>
    </row>
    <row r="3193" spans="1:17" x14ac:dyDescent="0.25">
      <c r="A3193">
        <v>12625711</v>
      </c>
      <c r="B3193">
        <v>53</v>
      </c>
      <c r="D3193" t="s">
        <v>78</v>
      </c>
      <c r="E3193" t="s">
        <v>678</v>
      </c>
      <c r="F3193" t="s">
        <v>1155</v>
      </c>
      <c r="G3193" t="s">
        <v>1156</v>
      </c>
      <c r="H3193">
        <v>1.2497100000000001E-2</v>
      </c>
      <c r="I3193" t="s">
        <v>1080</v>
      </c>
      <c r="J3193">
        <v>1.2497100000000001E-2</v>
      </c>
      <c r="K3193" t="s">
        <v>1157</v>
      </c>
      <c r="L3193" t="s">
        <v>1082</v>
      </c>
      <c r="M3193" t="s">
        <v>1083</v>
      </c>
      <c r="N3193">
        <v>0.25</v>
      </c>
      <c r="O3193" t="str">
        <f>B3193 &amp; E3193 &amp; D3193</f>
        <v>53Garvey Hall NG1</v>
      </c>
      <c r="P3193">
        <v>3.3959510869565202E-5</v>
      </c>
      <c r="Q3193">
        <v>10300603</v>
      </c>
    </row>
    <row r="3194" spans="1:17" x14ac:dyDescent="0.25">
      <c r="A3194">
        <v>12625711</v>
      </c>
      <c r="B3194">
        <v>53</v>
      </c>
      <c r="D3194" t="s">
        <v>78</v>
      </c>
      <c r="E3194" t="s">
        <v>679</v>
      </c>
      <c r="F3194" t="s">
        <v>1158</v>
      </c>
      <c r="G3194" t="s">
        <v>1159</v>
      </c>
      <c r="H3194">
        <v>4.3445099999999998E-4</v>
      </c>
      <c r="I3194" t="s">
        <v>1080</v>
      </c>
      <c r="J3194">
        <v>4.3445099999999998E-4</v>
      </c>
      <c r="K3194" t="s">
        <v>1160</v>
      </c>
      <c r="L3194" t="s">
        <v>1082</v>
      </c>
      <c r="M3194" t="s">
        <v>1083</v>
      </c>
      <c r="N3194">
        <v>0.25</v>
      </c>
      <c r="O3194" t="str">
        <f>B3194 &amp; E3194 &amp; D3194</f>
        <v>53Centennial NG 11</v>
      </c>
      <c r="P3194">
        <v>1.18057336956522E-6</v>
      </c>
      <c r="Q3194">
        <v>10300603</v>
      </c>
    </row>
    <row r="3195" spans="1:17" x14ac:dyDescent="0.25">
      <c r="A3195">
        <v>12625711</v>
      </c>
      <c r="B3195">
        <v>53</v>
      </c>
      <c r="D3195" t="s">
        <v>78</v>
      </c>
      <c r="E3195" t="s">
        <v>679</v>
      </c>
      <c r="F3195" t="s">
        <v>1155</v>
      </c>
      <c r="G3195" t="s">
        <v>1156</v>
      </c>
      <c r="H3195">
        <v>6.6352399999999997E-3</v>
      </c>
      <c r="I3195" t="s">
        <v>1080</v>
      </c>
      <c r="J3195">
        <v>6.6352399999999997E-3</v>
      </c>
      <c r="K3195" t="s">
        <v>1157</v>
      </c>
      <c r="L3195" t="s">
        <v>1082</v>
      </c>
      <c r="M3195" t="s">
        <v>1083</v>
      </c>
      <c r="N3195">
        <v>0.25</v>
      </c>
      <c r="O3195" t="str">
        <f>B3195 &amp; E3195 &amp; D3195</f>
        <v>53Centennial NG 11</v>
      </c>
      <c r="P3195">
        <v>1.8030543478260901E-5</v>
      </c>
      <c r="Q3195">
        <v>10300603</v>
      </c>
    </row>
    <row r="3196" spans="1:17" x14ac:dyDescent="0.25">
      <c r="A3196">
        <v>12625711</v>
      </c>
      <c r="B3196">
        <v>53</v>
      </c>
      <c r="D3196" t="s">
        <v>78</v>
      </c>
      <c r="E3196" t="s">
        <v>679</v>
      </c>
      <c r="F3196" t="s">
        <v>80</v>
      </c>
      <c r="G3196" t="s">
        <v>81</v>
      </c>
      <c r="H3196">
        <v>7.8990999999999992E-3</v>
      </c>
      <c r="I3196" t="s">
        <v>1080</v>
      </c>
      <c r="J3196">
        <v>7.8990999999999992E-3</v>
      </c>
      <c r="K3196" t="s">
        <v>1081</v>
      </c>
      <c r="L3196" t="s">
        <v>1082</v>
      </c>
      <c r="M3196" t="s">
        <v>1083</v>
      </c>
      <c r="N3196">
        <v>0.25</v>
      </c>
      <c r="O3196" t="str">
        <f>B3196 &amp; E3196 &amp; D3196</f>
        <v>53Centennial NG 11</v>
      </c>
      <c r="P3196">
        <v>2.14649456521739E-5</v>
      </c>
      <c r="Q3196">
        <v>10300603</v>
      </c>
    </row>
    <row r="3197" spans="1:17" x14ac:dyDescent="0.25">
      <c r="A3197">
        <v>12625711</v>
      </c>
      <c r="B3197">
        <v>53</v>
      </c>
      <c r="D3197" t="s">
        <v>78</v>
      </c>
      <c r="E3197" t="s">
        <v>680</v>
      </c>
      <c r="F3197" t="s">
        <v>80</v>
      </c>
      <c r="G3197" t="s">
        <v>81</v>
      </c>
      <c r="H3197">
        <v>9.992E-4</v>
      </c>
      <c r="I3197" t="s">
        <v>1080</v>
      </c>
      <c r="J3197">
        <v>9.992E-4</v>
      </c>
      <c r="K3197" t="s">
        <v>1081</v>
      </c>
      <c r="L3197" t="s">
        <v>1082</v>
      </c>
      <c r="M3197" t="s">
        <v>1083</v>
      </c>
      <c r="N3197">
        <v>0.25</v>
      </c>
      <c r="O3197" t="str">
        <f>B3197 &amp; E3197 &amp; D3197</f>
        <v>53Centennial NG 31</v>
      </c>
      <c r="P3197">
        <v>2.7152173913043499E-6</v>
      </c>
      <c r="Q3197">
        <v>10300603</v>
      </c>
    </row>
    <row r="3198" spans="1:17" x14ac:dyDescent="0.25">
      <c r="A3198">
        <v>12625711</v>
      </c>
      <c r="B3198">
        <v>53</v>
      </c>
      <c r="D3198" t="s">
        <v>78</v>
      </c>
      <c r="E3198" t="s">
        <v>680</v>
      </c>
      <c r="F3198" t="s">
        <v>1158</v>
      </c>
      <c r="G3198" t="s">
        <v>1159</v>
      </c>
      <c r="H3198">
        <v>5.4956E-5</v>
      </c>
      <c r="I3198" t="s">
        <v>1080</v>
      </c>
      <c r="J3198">
        <v>5.4956E-5</v>
      </c>
      <c r="K3198" t="s">
        <v>1160</v>
      </c>
      <c r="L3198" t="s">
        <v>1082</v>
      </c>
      <c r="M3198" t="s">
        <v>1083</v>
      </c>
      <c r="N3198">
        <v>0.25</v>
      </c>
      <c r="O3198" t="str">
        <f>B3198 &amp; E3198 &amp; D3198</f>
        <v>53Centennial NG 31</v>
      </c>
      <c r="P3198">
        <v>1.49336956521739E-7</v>
      </c>
      <c r="Q3198">
        <v>10300603</v>
      </c>
    </row>
    <row r="3199" spans="1:17" x14ac:dyDescent="0.25">
      <c r="A3199">
        <v>12625711</v>
      </c>
      <c r="B3199">
        <v>53</v>
      </c>
      <c r="D3199" t="s">
        <v>78</v>
      </c>
      <c r="E3199" t="s">
        <v>680</v>
      </c>
      <c r="F3199" t="s">
        <v>1155</v>
      </c>
      <c r="G3199" t="s">
        <v>1156</v>
      </c>
      <c r="H3199">
        <v>8.3932799999999997E-4</v>
      </c>
      <c r="I3199" t="s">
        <v>1080</v>
      </c>
      <c r="J3199">
        <v>8.3932799999999997E-4</v>
      </c>
      <c r="K3199" t="s">
        <v>1157</v>
      </c>
      <c r="L3199" t="s">
        <v>1082</v>
      </c>
      <c r="M3199" t="s">
        <v>1083</v>
      </c>
      <c r="N3199">
        <v>0.25</v>
      </c>
      <c r="O3199" t="str">
        <f>B3199 &amp; E3199 &amp; D3199</f>
        <v>53Centennial NG 31</v>
      </c>
      <c r="P3199">
        <v>2.2807826086956498E-6</v>
      </c>
      <c r="Q3199">
        <v>10300603</v>
      </c>
    </row>
    <row r="3200" spans="1:17" x14ac:dyDescent="0.25">
      <c r="A3200">
        <v>12625711</v>
      </c>
      <c r="B3200">
        <v>53</v>
      </c>
      <c r="D3200" t="s">
        <v>78</v>
      </c>
      <c r="E3200" t="s">
        <v>681</v>
      </c>
      <c r="F3200" t="s">
        <v>1155</v>
      </c>
      <c r="G3200" t="s">
        <v>1156</v>
      </c>
      <c r="H3200">
        <v>6.7328500000000003E-3</v>
      </c>
      <c r="I3200" t="s">
        <v>1080</v>
      </c>
      <c r="J3200">
        <v>6.7328500000000003E-3</v>
      </c>
      <c r="K3200" t="s">
        <v>1157</v>
      </c>
      <c r="L3200" t="s">
        <v>1082</v>
      </c>
      <c r="M3200" t="s">
        <v>1083</v>
      </c>
      <c r="N3200">
        <v>0.25</v>
      </c>
      <c r="O3200" t="str">
        <f>B3200 &amp; E3200 &amp; D3200</f>
        <v>53Centennial NG 41</v>
      </c>
      <c r="P3200">
        <v>1.8295788043478298E-5</v>
      </c>
      <c r="Q3200">
        <v>10300603</v>
      </c>
    </row>
    <row r="3201" spans="1:17" x14ac:dyDescent="0.25">
      <c r="A3201">
        <v>12625711</v>
      </c>
      <c r="B3201">
        <v>53</v>
      </c>
      <c r="D3201" t="s">
        <v>78</v>
      </c>
      <c r="E3201" t="s">
        <v>681</v>
      </c>
      <c r="F3201" t="s">
        <v>80</v>
      </c>
      <c r="G3201" t="s">
        <v>81</v>
      </c>
      <c r="H3201">
        <v>8.0152999999999995E-3</v>
      </c>
      <c r="I3201" t="s">
        <v>1080</v>
      </c>
      <c r="J3201">
        <v>8.0152999999999995E-3</v>
      </c>
      <c r="K3201" t="s">
        <v>1081</v>
      </c>
      <c r="L3201" t="s">
        <v>1082</v>
      </c>
      <c r="M3201" t="s">
        <v>1083</v>
      </c>
      <c r="N3201">
        <v>0.25</v>
      </c>
      <c r="O3201" t="str">
        <f>B3201 &amp; E3201 &amp; D3201</f>
        <v>53Centennial NG 41</v>
      </c>
      <c r="P3201">
        <v>2.1780706521739101E-5</v>
      </c>
      <c r="Q3201">
        <v>10300603</v>
      </c>
    </row>
    <row r="3202" spans="1:17" x14ac:dyDescent="0.25">
      <c r="A3202">
        <v>12625711</v>
      </c>
      <c r="B3202">
        <v>53</v>
      </c>
      <c r="D3202" t="s">
        <v>78</v>
      </c>
      <c r="E3202" t="s">
        <v>681</v>
      </c>
      <c r="F3202" t="s">
        <v>1158</v>
      </c>
      <c r="G3202" t="s">
        <v>1159</v>
      </c>
      <c r="H3202">
        <v>4.4084199999999999E-4</v>
      </c>
      <c r="I3202" t="s">
        <v>1080</v>
      </c>
      <c r="J3202">
        <v>4.4084199999999999E-4</v>
      </c>
      <c r="K3202" t="s">
        <v>1160</v>
      </c>
      <c r="L3202" t="s">
        <v>1082</v>
      </c>
      <c r="M3202" t="s">
        <v>1083</v>
      </c>
      <c r="N3202">
        <v>0.25</v>
      </c>
      <c r="O3202" t="str">
        <f>B3202 &amp; E3202 &amp; D3202</f>
        <v>53Centennial NG 41</v>
      </c>
      <c r="P3202">
        <v>1.1979402173913001E-6</v>
      </c>
      <c r="Q3202">
        <v>10300603</v>
      </c>
    </row>
    <row r="3203" spans="1:17" x14ac:dyDescent="0.25">
      <c r="A3203">
        <v>12625711</v>
      </c>
      <c r="B3203">
        <v>53</v>
      </c>
      <c r="D3203" t="s">
        <v>78</v>
      </c>
      <c r="E3203" t="s">
        <v>682</v>
      </c>
      <c r="F3203" t="s">
        <v>1155</v>
      </c>
      <c r="G3203" t="s">
        <v>1156</v>
      </c>
      <c r="H3203">
        <v>6.6821600000000004E-3</v>
      </c>
      <c r="I3203" t="s">
        <v>1080</v>
      </c>
      <c r="J3203">
        <v>6.6821600000000004E-3</v>
      </c>
      <c r="K3203" t="s">
        <v>1157</v>
      </c>
      <c r="L3203" t="s">
        <v>1082</v>
      </c>
      <c r="M3203" t="s">
        <v>1083</v>
      </c>
      <c r="N3203">
        <v>0.25</v>
      </c>
      <c r="O3203" t="str">
        <f>B3203 &amp; E3203 &amp; D3203</f>
        <v>53Centennial NG 51</v>
      </c>
      <c r="P3203">
        <v>1.81580434782609E-5</v>
      </c>
      <c r="Q3203">
        <v>10300603</v>
      </c>
    </row>
    <row r="3204" spans="1:17" x14ac:dyDescent="0.25">
      <c r="A3204">
        <v>12625711</v>
      </c>
      <c r="B3204">
        <v>53</v>
      </c>
      <c r="D3204" t="s">
        <v>78</v>
      </c>
      <c r="E3204" t="s">
        <v>682</v>
      </c>
      <c r="F3204" t="s">
        <v>80</v>
      </c>
      <c r="G3204" t="s">
        <v>81</v>
      </c>
      <c r="H3204">
        <v>7.9549500000000006E-3</v>
      </c>
      <c r="I3204" t="s">
        <v>1080</v>
      </c>
      <c r="J3204">
        <v>7.9549500000000006E-3</v>
      </c>
      <c r="K3204" t="s">
        <v>1081</v>
      </c>
      <c r="L3204" t="s">
        <v>1082</v>
      </c>
      <c r="M3204" t="s">
        <v>1083</v>
      </c>
      <c r="N3204">
        <v>0.25</v>
      </c>
      <c r="O3204" t="str">
        <f>B3204 &amp; E3204 &amp; D3204</f>
        <v>53Centennial NG 51</v>
      </c>
      <c r="P3204">
        <v>2.1616711956521699E-5</v>
      </c>
      <c r="Q3204">
        <v>10300603</v>
      </c>
    </row>
    <row r="3205" spans="1:17" x14ac:dyDescent="0.25">
      <c r="A3205">
        <v>12625711</v>
      </c>
      <c r="B3205">
        <v>53</v>
      </c>
      <c r="D3205" t="s">
        <v>78</v>
      </c>
      <c r="E3205" t="s">
        <v>682</v>
      </c>
      <c r="F3205" t="s">
        <v>1158</v>
      </c>
      <c r="G3205" t="s">
        <v>1159</v>
      </c>
      <c r="H3205">
        <v>4.3752199999999998E-4</v>
      </c>
      <c r="I3205" t="s">
        <v>1080</v>
      </c>
      <c r="J3205">
        <v>4.3752199999999998E-4</v>
      </c>
      <c r="K3205" t="s">
        <v>1160</v>
      </c>
      <c r="L3205" t="s">
        <v>1082</v>
      </c>
      <c r="M3205" t="s">
        <v>1083</v>
      </c>
      <c r="N3205">
        <v>0.25</v>
      </c>
      <c r="O3205" t="str">
        <f>B3205 &amp; E3205 &amp; D3205</f>
        <v>53Centennial NG 51</v>
      </c>
      <c r="P3205">
        <v>1.1889184782608699E-6</v>
      </c>
      <c r="Q3205">
        <v>10300603</v>
      </c>
    </row>
    <row r="3206" spans="1:17" x14ac:dyDescent="0.25">
      <c r="A3206">
        <v>12625711</v>
      </c>
      <c r="B3206">
        <v>53</v>
      </c>
      <c r="D3206" t="s">
        <v>78</v>
      </c>
      <c r="E3206" t="s">
        <v>683</v>
      </c>
      <c r="F3206" t="s">
        <v>80</v>
      </c>
      <c r="G3206" t="s">
        <v>81</v>
      </c>
      <c r="H3206">
        <v>8.6737499999999992E-3</v>
      </c>
      <c r="I3206" t="s">
        <v>1080</v>
      </c>
      <c r="J3206">
        <v>8.6737499999999992E-3</v>
      </c>
      <c r="K3206" t="s">
        <v>1081</v>
      </c>
      <c r="L3206" t="s">
        <v>1082</v>
      </c>
      <c r="M3206" t="s">
        <v>1083</v>
      </c>
      <c r="N3206">
        <v>0.25</v>
      </c>
      <c r="O3206" t="str">
        <f>B3206 &amp; E3206 &amp; D3206</f>
        <v>53Centennial NG 61</v>
      </c>
      <c r="P3206">
        <v>2.3569972826087001E-5</v>
      </c>
      <c r="Q3206">
        <v>10300603</v>
      </c>
    </row>
    <row r="3207" spans="1:17" x14ac:dyDescent="0.25">
      <c r="A3207">
        <v>12625711</v>
      </c>
      <c r="B3207">
        <v>53</v>
      </c>
      <c r="D3207" t="s">
        <v>78</v>
      </c>
      <c r="E3207" t="s">
        <v>683</v>
      </c>
      <c r="F3207" t="s">
        <v>1158</v>
      </c>
      <c r="G3207" t="s">
        <v>1159</v>
      </c>
      <c r="H3207">
        <v>4.7705600000000001E-4</v>
      </c>
      <c r="I3207" t="s">
        <v>1080</v>
      </c>
      <c r="J3207">
        <v>4.7705600000000001E-4</v>
      </c>
      <c r="K3207" t="s">
        <v>1160</v>
      </c>
      <c r="L3207" t="s">
        <v>1082</v>
      </c>
      <c r="M3207" t="s">
        <v>1083</v>
      </c>
      <c r="N3207">
        <v>0.25</v>
      </c>
      <c r="O3207" t="str">
        <f>B3207 &amp; E3207 &amp; D3207</f>
        <v>53Centennial NG 61</v>
      </c>
      <c r="P3207">
        <v>1.29634782608696E-6</v>
      </c>
      <c r="Q3207">
        <v>10300603</v>
      </c>
    </row>
    <row r="3208" spans="1:17" x14ac:dyDescent="0.25">
      <c r="A3208">
        <v>12625711</v>
      </c>
      <c r="B3208">
        <v>53</v>
      </c>
      <c r="D3208" t="s">
        <v>78</v>
      </c>
      <c r="E3208" t="s">
        <v>683</v>
      </c>
      <c r="F3208" t="s">
        <v>1155</v>
      </c>
      <c r="G3208" t="s">
        <v>1156</v>
      </c>
      <c r="H3208">
        <v>7.2859500000000002E-3</v>
      </c>
      <c r="I3208" t="s">
        <v>1080</v>
      </c>
      <c r="J3208">
        <v>7.2859500000000002E-3</v>
      </c>
      <c r="K3208" t="s">
        <v>1157</v>
      </c>
      <c r="L3208" t="s">
        <v>1082</v>
      </c>
      <c r="M3208" t="s">
        <v>1083</v>
      </c>
      <c r="N3208">
        <v>0.25</v>
      </c>
      <c r="O3208" t="str">
        <f>B3208 &amp; E3208 &amp; D3208</f>
        <v>53Centennial NG 61</v>
      </c>
      <c r="P3208">
        <v>1.9798777173912999E-5</v>
      </c>
      <c r="Q3208">
        <v>10300603</v>
      </c>
    </row>
    <row r="3209" spans="1:17" x14ac:dyDescent="0.25">
      <c r="A3209">
        <v>12625711</v>
      </c>
      <c r="B3209">
        <v>53</v>
      </c>
      <c r="D3209" t="s">
        <v>78</v>
      </c>
      <c r="E3209" t="s">
        <v>684</v>
      </c>
      <c r="F3209" t="s">
        <v>80</v>
      </c>
      <c r="G3209" t="s">
        <v>81</v>
      </c>
      <c r="H3209">
        <v>9.2712999999999997E-3</v>
      </c>
      <c r="I3209" t="s">
        <v>1080</v>
      </c>
      <c r="J3209">
        <v>9.2712999999999997E-3</v>
      </c>
      <c r="K3209" t="s">
        <v>1081</v>
      </c>
      <c r="L3209" t="s">
        <v>1082</v>
      </c>
      <c r="M3209" t="s">
        <v>1083</v>
      </c>
      <c r="N3209">
        <v>0.25</v>
      </c>
      <c r="O3209" t="str">
        <f>B3209 &amp; E3209 &amp; D3209</f>
        <v>53Centennial NG 71</v>
      </c>
      <c r="P3209">
        <v>2.5193749999999999E-5</v>
      </c>
      <c r="Q3209">
        <v>10300603</v>
      </c>
    </row>
    <row r="3210" spans="1:17" x14ac:dyDescent="0.25">
      <c r="A3210">
        <v>12625711</v>
      </c>
      <c r="B3210">
        <v>53</v>
      </c>
      <c r="D3210" t="s">
        <v>78</v>
      </c>
      <c r="E3210" t="s">
        <v>684</v>
      </c>
      <c r="F3210" t="s">
        <v>1155</v>
      </c>
      <c r="G3210" t="s">
        <v>1156</v>
      </c>
      <c r="H3210">
        <v>7.7878899999999996E-3</v>
      </c>
      <c r="I3210" t="s">
        <v>1080</v>
      </c>
      <c r="J3210">
        <v>7.7878899999999996E-3</v>
      </c>
      <c r="K3210" t="s">
        <v>1157</v>
      </c>
      <c r="L3210" t="s">
        <v>1082</v>
      </c>
      <c r="M3210" t="s">
        <v>1083</v>
      </c>
      <c r="N3210">
        <v>0.25</v>
      </c>
      <c r="O3210" t="str">
        <f>B3210 &amp; E3210 &amp; D3210</f>
        <v>53Centennial NG 71</v>
      </c>
      <c r="P3210">
        <v>2.1162744565217402E-5</v>
      </c>
      <c r="Q3210">
        <v>10300603</v>
      </c>
    </row>
    <row r="3211" spans="1:17" x14ac:dyDescent="0.25">
      <c r="A3211">
        <v>12625711</v>
      </c>
      <c r="B3211">
        <v>53</v>
      </c>
      <c r="D3211" t="s">
        <v>78</v>
      </c>
      <c r="E3211" t="s">
        <v>684</v>
      </c>
      <c r="F3211" t="s">
        <v>1158</v>
      </c>
      <c r="G3211" t="s">
        <v>1159</v>
      </c>
      <c r="H3211">
        <v>5.09922E-4</v>
      </c>
      <c r="I3211" t="s">
        <v>1080</v>
      </c>
      <c r="J3211">
        <v>5.09922E-4</v>
      </c>
      <c r="K3211" t="s">
        <v>1160</v>
      </c>
      <c r="L3211" t="s">
        <v>1082</v>
      </c>
      <c r="M3211" t="s">
        <v>1083</v>
      </c>
      <c r="N3211">
        <v>0.25</v>
      </c>
      <c r="O3211" t="str">
        <f>B3211 &amp; E3211 &amp; D3211</f>
        <v>53Centennial NG 71</v>
      </c>
      <c r="P3211">
        <v>1.38565760869565E-6</v>
      </c>
      <c r="Q3211">
        <v>10300603</v>
      </c>
    </row>
    <row r="3212" spans="1:17" x14ac:dyDescent="0.25">
      <c r="A3212">
        <v>12625711</v>
      </c>
      <c r="B3212">
        <v>53</v>
      </c>
      <c r="D3212" t="s">
        <v>78</v>
      </c>
      <c r="E3212" t="s">
        <v>685</v>
      </c>
      <c r="F3212" t="s">
        <v>1158</v>
      </c>
      <c r="G3212" t="s">
        <v>1159</v>
      </c>
      <c r="H3212">
        <v>5.8640700000000005E-4</v>
      </c>
      <c r="I3212" t="s">
        <v>1080</v>
      </c>
      <c r="J3212">
        <v>5.8640700000000005E-4</v>
      </c>
      <c r="K3212" t="s">
        <v>1160</v>
      </c>
      <c r="L3212" t="s">
        <v>1082</v>
      </c>
      <c r="M3212" t="s">
        <v>1083</v>
      </c>
      <c r="N3212">
        <v>0.25</v>
      </c>
      <c r="O3212" t="str">
        <f>B3212 &amp; E3212 &amp; D3212</f>
        <v>53Centennial NG 81</v>
      </c>
      <c r="P3212">
        <v>1.5934972826087001E-6</v>
      </c>
      <c r="Q3212">
        <v>10300603</v>
      </c>
    </row>
    <row r="3213" spans="1:17" x14ac:dyDescent="0.25">
      <c r="A3213">
        <v>12625711</v>
      </c>
      <c r="B3213">
        <v>53</v>
      </c>
      <c r="D3213" t="s">
        <v>78</v>
      </c>
      <c r="E3213" t="s">
        <v>685</v>
      </c>
      <c r="F3213" t="s">
        <v>80</v>
      </c>
      <c r="G3213" t="s">
        <v>81</v>
      </c>
      <c r="H3213">
        <v>1.0662E-2</v>
      </c>
      <c r="I3213" t="s">
        <v>1080</v>
      </c>
      <c r="J3213">
        <v>1.0662E-2</v>
      </c>
      <c r="K3213" t="s">
        <v>1081</v>
      </c>
      <c r="L3213" t="s">
        <v>1082</v>
      </c>
      <c r="M3213" t="s">
        <v>1083</v>
      </c>
      <c r="N3213">
        <v>0.25</v>
      </c>
      <c r="O3213" t="str">
        <f>B3213 &amp; E3213 &amp; D3213</f>
        <v>53Centennial NG 81</v>
      </c>
      <c r="P3213">
        <v>2.89728260869565E-5</v>
      </c>
      <c r="Q3213">
        <v>10300603</v>
      </c>
    </row>
    <row r="3214" spans="1:17" x14ac:dyDescent="0.25">
      <c r="A3214">
        <v>12625711</v>
      </c>
      <c r="B3214">
        <v>53</v>
      </c>
      <c r="D3214" t="s">
        <v>78</v>
      </c>
      <c r="E3214" t="s">
        <v>685</v>
      </c>
      <c r="F3214" t="s">
        <v>1155</v>
      </c>
      <c r="G3214" t="s">
        <v>1156</v>
      </c>
      <c r="H3214">
        <v>8.9560400000000002E-3</v>
      </c>
      <c r="I3214" t="s">
        <v>1080</v>
      </c>
      <c r="J3214">
        <v>8.9560400000000002E-3</v>
      </c>
      <c r="K3214" t="s">
        <v>1157</v>
      </c>
      <c r="L3214" t="s">
        <v>1082</v>
      </c>
      <c r="M3214" t="s">
        <v>1083</v>
      </c>
      <c r="N3214">
        <v>0.25</v>
      </c>
      <c r="O3214" t="str">
        <f>B3214 &amp; E3214 &amp; D3214</f>
        <v>53Centennial NG 81</v>
      </c>
      <c r="P3214">
        <v>2.4337065217391299E-5</v>
      </c>
      <c r="Q3214">
        <v>10300603</v>
      </c>
    </row>
    <row r="3215" spans="1:17" x14ac:dyDescent="0.25">
      <c r="A3215">
        <v>12625711</v>
      </c>
      <c r="B3215">
        <v>53</v>
      </c>
      <c r="D3215" t="s">
        <v>78</v>
      </c>
      <c r="E3215" t="s">
        <v>686</v>
      </c>
      <c r="F3215" t="s">
        <v>1158</v>
      </c>
      <c r="G3215" t="s">
        <v>1159</v>
      </c>
      <c r="H3215">
        <v>3.09107E-6</v>
      </c>
      <c r="I3215" t="s">
        <v>1080</v>
      </c>
      <c r="J3215">
        <v>3.09107E-6</v>
      </c>
      <c r="K3215" t="s">
        <v>1767</v>
      </c>
      <c r="L3215" t="s">
        <v>1082</v>
      </c>
      <c r="M3215" t="s">
        <v>1094</v>
      </c>
      <c r="N3215">
        <v>0.25</v>
      </c>
      <c r="O3215" t="str">
        <f>B3215 &amp; E3215 &amp; D3215</f>
        <v>53Columbus Gen1</v>
      </c>
      <c r="P3215">
        <v>8.3996467391304297E-9</v>
      </c>
      <c r="Q3215">
        <v>20100102</v>
      </c>
    </row>
    <row r="3216" spans="1:17" x14ac:dyDescent="0.25">
      <c r="A3216">
        <v>12625711</v>
      </c>
      <c r="B3216">
        <v>53</v>
      </c>
      <c r="D3216" t="s">
        <v>78</v>
      </c>
      <c r="E3216" t="s">
        <v>686</v>
      </c>
      <c r="F3216" t="s">
        <v>80</v>
      </c>
      <c r="G3216" t="s">
        <v>81</v>
      </c>
      <c r="H3216">
        <v>1.09905E-4</v>
      </c>
      <c r="I3216" t="s">
        <v>1080</v>
      </c>
      <c r="J3216">
        <v>1.09905E-4</v>
      </c>
      <c r="K3216" t="s">
        <v>1768</v>
      </c>
      <c r="L3216" t="s">
        <v>1082</v>
      </c>
      <c r="M3216" t="s">
        <v>1094</v>
      </c>
      <c r="N3216">
        <v>0.25</v>
      </c>
      <c r="O3216" t="str">
        <f>B3216 &amp; E3216 &amp; D3216</f>
        <v>53Columbus Gen1</v>
      </c>
      <c r="P3216">
        <v>2.9865489130434799E-7</v>
      </c>
      <c r="Q3216">
        <v>20100102</v>
      </c>
    </row>
    <row r="3217" spans="1:17" x14ac:dyDescent="0.25">
      <c r="A3217">
        <v>12625711</v>
      </c>
      <c r="B3217">
        <v>53</v>
      </c>
      <c r="D3217" t="s">
        <v>78</v>
      </c>
      <c r="E3217" t="s">
        <v>686</v>
      </c>
      <c r="F3217" t="s">
        <v>1155</v>
      </c>
      <c r="G3217" t="s">
        <v>1156</v>
      </c>
      <c r="H3217">
        <v>2.9193500000000001E-5</v>
      </c>
      <c r="I3217" t="s">
        <v>1080</v>
      </c>
      <c r="J3217">
        <v>2.9193500000000001E-5</v>
      </c>
      <c r="K3217" t="s">
        <v>1769</v>
      </c>
      <c r="L3217" t="s">
        <v>1082</v>
      </c>
      <c r="M3217" t="s">
        <v>1094</v>
      </c>
      <c r="N3217">
        <v>0.25</v>
      </c>
      <c r="O3217" t="str">
        <f>B3217 &amp; E3217 &amp; D3217</f>
        <v>53Columbus Gen1</v>
      </c>
      <c r="P3217">
        <v>7.9330163043478299E-8</v>
      </c>
      <c r="Q3217">
        <v>20100102</v>
      </c>
    </row>
    <row r="3218" spans="1:17" x14ac:dyDescent="0.25">
      <c r="A3218">
        <v>12625711</v>
      </c>
      <c r="B3218">
        <v>53</v>
      </c>
      <c r="D3218" t="s">
        <v>78</v>
      </c>
      <c r="E3218" t="s">
        <v>687</v>
      </c>
      <c r="F3218" t="s">
        <v>80</v>
      </c>
      <c r="G3218" t="s">
        <v>81</v>
      </c>
      <c r="H3218">
        <v>7.5731300000000002E-4</v>
      </c>
      <c r="I3218" t="s">
        <v>1080</v>
      </c>
      <c r="J3218">
        <v>7.5731300000000002E-4</v>
      </c>
      <c r="K3218" t="s">
        <v>1770</v>
      </c>
      <c r="L3218" t="s">
        <v>1082</v>
      </c>
      <c r="M3218" t="s">
        <v>1094</v>
      </c>
      <c r="N3218">
        <v>0.25</v>
      </c>
      <c r="O3218" t="str">
        <f>B3218 &amp; E3218 &amp; D3218</f>
        <v>53Curley Gen1</v>
      </c>
      <c r="P3218">
        <v>2.0579157608695702E-6</v>
      </c>
      <c r="Q3218">
        <v>20100102</v>
      </c>
    </row>
    <row r="3219" spans="1:17" x14ac:dyDescent="0.25">
      <c r="A3219">
        <v>12625711</v>
      </c>
      <c r="B3219">
        <v>53</v>
      </c>
      <c r="D3219" t="s">
        <v>78</v>
      </c>
      <c r="E3219" t="s">
        <v>687</v>
      </c>
      <c r="F3219" t="s">
        <v>1158</v>
      </c>
      <c r="G3219" t="s">
        <v>1159</v>
      </c>
      <c r="H3219">
        <v>6.01042E-5</v>
      </c>
      <c r="I3219" t="s">
        <v>1080</v>
      </c>
      <c r="J3219">
        <v>6.01042E-5</v>
      </c>
      <c r="K3219" t="s">
        <v>1771</v>
      </c>
      <c r="L3219" t="s">
        <v>1082</v>
      </c>
      <c r="M3219" t="s">
        <v>1094</v>
      </c>
      <c r="N3219">
        <v>0.25</v>
      </c>
      <c r="O3219" t="str">
        <f>B3219 &amp; E3219 &amp; D3219</f>
        <v>53Curley Gen1</v>
      </c>
      <c r="P3219">
        <v>1.6332663043478299E-7</v>
      </c>
      <c r="Q3219">
        <v>20100102</v>
      </c>
    </row>
    <row r="3220" spans="1:17" x14ac:dyDescent="0.25">
      <c r="A3220">
        <v>12625711</v>
      </c>
      <c r="B3220">
        <v>53</v>
      </c>
      <c r="D3220" t="s">
        <v>78</v>
      </c>
      <c r="E3220" t="s">
        <v>687</v>
      </c>
      <c r="F3220" t="s">
        <v>1155</v>
      </c>
      <c r="G3220" t="s">
        <v>1156</v>
      </c>
      <c r="H3220">
        <v>1.6314000000000001E-4</v>
      </c>
      <c r="I3220" t="s">
        <v>1080</v>
      </c>
      <c r="J3220">
        <v>1.6314000000000001E-4</v>
      </c>
      <c r="K3220" t="s">
        <v>1772</v>
      </c>
      <c r="L3220" t="s">
        <v>1082</v>
      </c>
      <c r="M3220" t="s">
        <v>1094</v>
      </c>
      <c r="N3220">
        <v>0.25</v>
      </c>
      <c r="O3220" t="str">
        <f>B3220 &amp; E3220 &amp; D3220</f>
        <v>53Curley Gen1</v>
      </c>
      <c r="P3220">
        <v>4.4331521739130401E-7</v>
      </c>
      <c r="Q3220">
        <v>20100102</v>
      </c>
    </row>
    <row r="3221" spans="1:17" x14ac:dyDescent="0.25">
      <c r="A3221">
        <v>12625711</v>
      </c>
      <c r="B3221">
        <v>53</v>
      </c>
      <c r="D3221" t="s">
        <v>78</v>
      </c>
      <c r="E3221" t="s">
        <v>688</v>
      </c>
      <c r="F3221" t="s">
        <v>1155</v>
      </c>
      <c r="G3221" t="s">
        <v>1156</v>
      </c>
      <c r="H3221">
        <v>0.13608799999999999</v>
      </c>
      <c r="I3221" t="s">
        <v>1080</v>
      </c>
      <c r="J3221">
        <v>0.13608799999999999</v>
      </c>
      <c r="K3221" t="s">
        <v>1157</v>
      </c>
      <c r="L3221" t="s">
        <v>1082</v>
      </c>
      <c r="M3221" t="s">
        <v>1083</v>
      </c>
      <c r="N3221">
        <v>0.25</v>
      </c>
      <c r="O3221" t="str">
        <f>B3221 &amp; E3221 &amp; D3221</f>
        <v>53Curley NG1</v>
      </c>
      <c r="P3221">
        <v>3.69804347826087E-4</v>
      </c>
      <c r="Q3221">
        <v>10300603</v>
      </c>
    </row>
    <row r="3222" spans="1:17" x14ac:dyDescent="0.25">
      <c r="A3222">
        <v>12625711</v>
      </c>
      <c r="B3222">
        <v>53</v>
      </c>
      <c r="D3222" t="s">
        <v>78</v>
      </c>
      <c r="E3222" t="s">
        <v>688</v>
      </c>
      <c r="F3222" t="s">
        <v>1158</v>
      </c>
      <c r="G3222" t="s">
        <v>1159</v>
      </c>
      <c r="H3222">
        <v>8.9105399999999998E-3</v>
      </c>
      <c r="I3222" t="s">
        <v>1080</v>
      </c>
      <c r="J3222">
        <v>8.9105399999999998E-3</v>
      </c>
      <c r="K3222" t="s">
        <v>1160</v>
      </c>
      <c r="L3222" t="s">
        <v>1082</v>
      </c>
      <c r="M3222" t="s">
        <v>1083</v>
      </c>
      <c r="N3222">
        <v>0.25</v>
      </c>
      <c r="O3222" t="str">
        <f>B3222 &amp; E3222 &amp; D3222</f>
        <v>53Curley NG1</v>
      </c>
      <c r="P3222">
        <v>2.4213423913043499E-5</v>
      </c>
      <c r="Q3222">
        <v>10300603</v>
      </c>
    </row>
    <row r="3223" spans="1:17" x14ac:dyDescent="0.25">
      <c r="A3223">
        <v>12625711</v>
      </c>
      <c r="B3223">
        <v>53</v>
      </c>
      <c r="D3223" t="s">
        <v>78</v>
      </c>
      <c r="E3223" t="s">
        <v>688</v>
      </c>
      <c r="F3223" t="s">
        <v>80</v>
      </c>
      <c r="G3223" t="s">
        <v>81</v>
      </c>
      <c r="H3223">
        <v>0.16200999999999999</v>
      </c>
      <c r="I3223" t="s">
        <v>1080</v>
      </c>
      <c r="J3223">
        <v>0.16200999999999999</v>
      </c>
      <c r="K3223" t="s">
        <v>1081</v>
      </c>
      <c r="L3223" t="s">
        <v>1082</v>
      </c>
      <c r="M3223" t="s">
        <v>1083</v>
      </c>
      <c r="N3223">
        <v>0.25</v>
      </c>
      <c r="O3223" t="str">
        <f>B3223 &amp; E3223 &amp; D3223</f>
        <v>53Curley NG1</v>
      </c>
      <c r="P3223">
        <v>4.4024456521739102E-4</v>
      </c>
      <c r="Q3223">
        <v>10300603</v>
      </c>
    </row>
    <row r="3224" spans="1:17" x14ac:dyDescent="0.25">
      <c r="A3224">
        <v>12625711</v>
      </c>
      <c r="B3224">
        <v>53</v>
      </c>
      <c r="D3224" t="s">
        <v>78</v>
      </c>
      <c r="E3224" t="s">
        <v>689</v>
      </c>
      <c r="F3224" t="s">
        <v>80</v>
      </c>
      <c r="G3224" t="s">
        <v>81</v>
      </c>
      <c r="H3224">
        <v>111</v>
      </c>
      <c r="I3224" t="s">
        <v>1082</v>
      </c>
      <c r="J3224">
        <v>5.5500000000000001E-2</v>
      </c>
      <c r="K3224" t="s">
        <v>1086</v>
      </c>
      <c r="L3224" t="s">
        <v>1086</v>
      </c>
      <c r="M3224" t="s">
        <v>1086</v>
      </c>
      <c r="N3224">
        <v>0.25</v>
      </c>
      <c r="O3224" t="str">
        <f>B3224 &amp; E3224 &amp; D3224</f>
        <v>53DM10 Melter1</v>
      </c>
      <c r="P3224">
        <v>1.5081521739130401E-4</v>
      </c>
      <c r="Q3224">
        <v>50100301</v>
      </c>
    </row>
    <row r="3225" spans="1:17" x14ac:dyDescent="0.25">
      <c r="A3225">
        <v>12625711</v>
      </c>
      <c r="B3225">
        <v>53</v>
      </c>
      <c r="D3225" t="s">
        <v>78</v>
      </c>
      <c r="E3225" t="s">
        <v>689</v>
      </c>
      <c r="F3225" t="s">
        <v>1155</v>
      </c>
      <c r="G3225" t="s">
        <v>1156</v>
      </c>
      <c r="H3225">
        <v>1.1000000000000001</v>
      </c>
      <c r="I3225" t="s">
        <v>1082</v>
      </c>
      <c r="J3225">
        <v>5.5000000000000003E-4</v>
      </c>
      <c r="K3225" t="s">
        <v>1086</v>
      </c>
      <c r="L3225" t="s">
        <v>1086</v>
      </c>
      <c r="M3225" t="s">
        <v>1086</v>
      </c>
      <c r="N3225">
        <v>0.25</v>
      </c>
      <c r="O3225" t="str">
        <f>B3225 &amp; E3225 &amp; D3225</f>
        <v>53DM10 Melter1</v>
      </c>
      <c r="P3225">
        <v>1.4945652173913E-6</v>
      </c>
      <c r="Q3225">
        <v>50100301</v>
      </c>
    </row>
    <row r="3226" spans="1:17" x14ac:dyDescent="0.25">
      <c r="A3226">
        <v>12625711</v>
      </c>
      <c r="B3226">
        <v>53</v>
      </c>
      <c r="D3226" t="s">
        <v>78</v>
      </c>
      <c r="E3226" t="s">
        <v>690</v>
      </c>
      <c r="F3226" t="s">
        <v>80</v>
      </c>
      <c r="G3226" t="s">
        <v>81</v>
      </c>
      <c r="H3226">
        <v>669</v>
      </c>
      <c r="I3226" t="s">
        <v>1082</v>
      </c>
      <c r="J3226">
        <v>0.33450000000000002</v>
      </c>
      <c r="K3226" t="s">
        <v>1086</v>
      </c>
      <c r="L3226" t="s">
        <v>1086</v>
      </c>
      <c r="M3226" t="s">
        <v>1086</v>
      </c>
      <c r="N3226">
        <v>0.25</v>
      </c>
      <c r="O3226" t="str">
        <f>B3226 &amp; E3226 &amp; D3226</f>
        <v>53DM100 Melters1</v>
      </c>
      <c r="P3226">
        <v>9.0896739130434797E-4</v>
      </c>
      <c r="Q3226">
        <v>50700201</v>
      </c>
    </row>
    <row r="3227" spans="1:17" x14ac:dyDescent="0.25">
      <c r="A3227">
        <v>12625711</v>
      </c>
      <c r="B3227">
        <v>53</v>
      </c>
      <c r="D3227" t="s">
        <v>78</v>
      </c>
      <c r="E3227" t="s">
        <v>690</v>
      </c>
      <c r="F3227" t="s">
        <v>1155</v>
      </c>
      <c r="G3227" t="s">
        <v>1156</v>
      </c>
      <c r="H3227">
        <v>15.3</v>
      </c>
      <c r="I3227" t="s">
        <v>1082</v>
      </c>
      <c r="J3227">
        <v>7.6499999999999997E-3</v>
      </c>
      <c r="K3227" t="s">
        <v>1086</v>
      </c>
      <c r="L3227" t="s">
        <v>1086</v>
      </c>
      <c r="M3227" t="s">
        <v>1086</v>
      </c>
      <c r="N3227">
        <v>0.25</v>
      </c>
      <c r="O3227" t="str">
        <f>B3227 &amp; E3227 &amp; D3227</f>
        <v>53DM100 Melters1</v>
      </c>
      <c r="P3227">
        <v>2.07880434782609E-5</v>
      </c>
      <c r="Q3227">
        <v>50700201</v>
      </c>
    </row>
    <row r="3228" spans="1:17" x14ac:dyDescent="0.25">
      <c r="A3228">
        <v>12625711</v>
      </c>
      <c r="B3228">
        <v>53</v>
      </c>
      <c r="D3228" t="s">
        <v>78</v>
      </c>
      <c r="E3228" t="s">
        <v>691</v>
      </c>
      <c r="F3228" t="s">
        <v>80</v>
      </c>
      <c r="G3228" t="s">
        <v>81</v>
      </c>
      <c r="H3228">
        <v>4.0831199999999998E-4</v>
      </c>
      <c r="I3228" t="s">
        <v>1080</v>
      </c>
      <c r="J3228">
        <v>4.0831199999999998E-4</v>
      </c>
      <c r="K3228" t="s">
        <v>633</v>
      </c>
      <c r="L3228" t="s">
        <v>1089</v>
      </c>
      <c r="M3228" t="s">
        <v>1090</v>
      </c>
      <c r="N3228">
        <v>0.25</v>
      </c>
      <c r="O3228" t="str">
        <f>B3228 &amp; E3228 &amp; D3228</f>
        <v>53Dufour Gen1</v>
      </c>
      <c r="P3228">
        <v>1.1095434782608699E-6</v>
      </c>
      <c r="Q3228">
        <v>20100102</v>
      </c>
    </row>
    <row r="3229" spans="1:17" x14ac:dyDescent="0.25">
      <c r="A3229">
        <v>12625711</v>
      </c>
      <c r="B3229">
        <v>53</v>
      </c>
      <c r="D3229" t="s">
        <v>78</v>
      </c>
      <c r="E3229" t="s">
        <v>691</v>
      </c>
      <c r="F3229" t="s">
        <v>1155</v>
      </c>
      <c r="G3229" t="s">
        <v>1156</v>
      </c>
      <c r="H3229">
        <v>1.495E-4</v>
      </c>
      <c r="I3229" t="s">
        <v>1080</v>
      </c>
      <c r="J3229">
        <v>1.495E-4</v>
      </c>
      <c r="K3229" t="s">
        <v>1360</v>
      </c>
      <c r="L3229" t="s">
        <v>1082</v>
      </c>
      <c r="M3229" t="s">
        <v>1087</v>
      </c>
      <c r="N3229">
        <v>0.25</v>
      </c>
      <c r="O3229" t="str">
        <f>B3229 &amp; E3229 &amp; D3229</f>
        <v>53Dufour Gen1</v>
      </c>
      <c r="P3229">
        <v>4.0624999999999997E-7</v>
      </c>
      <c r="Q3229">
        <v>20100102</v>
      </c>
    </row>
    <row r="3230" spans="1:17" x14ac:dyDescent="0.25">
      <c r="A3230">
        <v>12625711</v>
      </c>
      <c r="B3230">
        <v>53</v>
      </c>
      <c r="D3230" t="s">
        <v>78</v>
      </c>
      <c r="E3230" t="s">
        <v>691</v>
      </c>
      <c r="F3230" t="s">
        <v>1158</v>
      </c>
      <c r="G3230" t="s">
        <v>1159</v>
      </c>
      <c r="H3230">
        <v>5.52959E-5</v>
      </c>
      <c r="I3230" t="s">
        <v>1080</v>
      </c>
      <c r="J3230">
        <v>5.52959E-5</v>
      </c>
      <c r="K3230" t="s">
        <v>1771</v>
      </c>
      <c r="L3230" t="s">
        <v>1082</v>
      </c>
      <c r="M3230" t="s">
        <v>1094</v>
      </c>
      <c r="N3230">
        <v>0.25</v>
      </c>
      <c r="O3230" t="str">
        <f>B3230 &amp; E3230 &amp; D3230</f>
        <v>53Dufour Gen1</v>
      </c>
      <c r="P3230">
        <v>1.5026059782608701E-7</v>
      </c>
      <c r="Q3230">
        <v>20100102</v>
      </c>
    </row>
    <row r="3231" spans="1:17" x14ac:dyDescent="0.25">
      <c r="A3231">
        <v>12625711</v>
      </c>
      <c r="B3231">
        <v>53</v>
      </c>
      <c r="D3231" t="s">
        <v>78</v>
      </c>
      <c r="E3231" t="s">
        <v>692</v>
      </c>
      <c r="F3231" t="s">
        <v>1155</v>
      </c>
      <c r="G3231" t="s">
        <v>1156</v>
      </c>
      <c r="H3231">
        <v>0.211618</v>
      </c>
      <c r="I3231" t="s">
        <v>1080</v>
      </c>
      <c r="J3231">
        <v>0.211618</v>
      </c>
      <c r="K3231" t="s">
        <v>1157</v>
      </c>
      <c r="L3231" t="s">
        <v>1082</v>
      </c>
      <c r="M3231" t="s">
        <v>1083</v>
      </c>
      <c r="N3231">
        <v>0.25</v>
      </c>
      <c r="O3231" t="str">
        <f>B3231 &amp; E3231 &amp; D3231</f>
        <v>53Dufour NG1</v>
      </c>
      <c r="P3231">
        <v>5.7504891304347805E-4</v>
      </c>
      <c r="Q3231">
        <v>10300603</v>
      </c>
    </row>
    <row r="3232" spans="1:17" x14ac:dyDescent="0.25">
      <c r="A3232">
        <v>12625711</v>
      </c>
      <c r="B3232">
        <v>53</v>
      </c>
      <c r="D3232" t="s">
        <v>78</v>
      </c>
      <c r="E3232" t="s">
        <v>692</v>
      </c>
      <c r="F3232" t="s">
        <v>80</v>
      </c>
      <c r="G3232" t="s">
        <v>81</v>
      </c>
      <c r="H3232">
        <v>0.25192599999999998</v>
      </c>
      <c r="I3232" t="s">
        <v>1080</v>
      </c>
      <c r="J3232">
        <v>0.25192599999999998</v>
      </c>
      <c r="K3232" t="s">
        <v>1081</v>
      </c>
      <c r="L3232" t="s">
        <v>1082</v>
      </c>
      <c r="M3232" t="s">
        <v>1083</v>
      </c>
      <c r="N3232">
        <v>0.25</v>
      </c>
      <c r="O3232" t="str">
        <f>B3232 &amp; E3232 &amp; D3232</f>
        <v>53Dufour NG1</v>
      </c>
      <c r="P3232">
        <v>6.8458152173912995E-4</v>
      </c>
      <c r="Q3232">
        <v>10300603</v>
      </c>
    </row>
    <row r="3233" spans="1:17" x14ac:dyDescent="0.25">
      <c r="A3233">
        <v>12625711</v>
      </c>
      <c r="B3233">
        <v>53</v>
      </c>
      <c r="D3233" t="s">
        <v>78</v>
      </c>
      <c r="E3233" t="s">
        <v>692</v>
      </c>
      <c r="F3233" t="s">
        <v>1158</v>
      </c>
      <c r="G3233" t="s">
        <v>1159</v>
      </c>
      <c r="H3233">
        <v>1.3856E-2</v>
      </c>
      <c r="I3233" t="s">
        <v>1080</v>
      </c>
      <c r="J3233">
        <v>1.3856E-2</v>
      </c>
      <c r="K3233" t="s">
        <v>1160</v>
      </c>
      <c r="L3233" t="s">
        <v>1082</v>
      </c>
      <c r="M3233" t="s">
        <v>1083</v>
      </c>
      <c r="N3233">
        <v>0.25</v>
      </c>
      <c r="O3233" t="str">
        <f>B3233 &amp; E3233 &amp; D3233</f>
        <v>53Dufour NG1</v>
      </c>
      <c r="P3233">
        <v>3.7652173913043497E-5</v>
      </c>
      <c r="Q3233">
        <v>10300603</v>
      </c>
    </row>
    <row r="3234" spans="1:17" x14ac:dyDescent="0.25">
      <c r="A3234">
        <v>12625711</v>
      </c>
      <c r="B3234">
        <v>53</v>
      </c>
      <c r="D3234" t="s">
        <v>78</v>
      </c>
      <c r="E3234" t="s">
        <v>693</v>
      </c>
      <c r="F3234" t="s">
        <v>80</v>
      </c>
      <c r="G3234" t="s">
        <v>81</v>
      </c>
      <c r="H3234">
        <v>1.6660900000000001E-3</v>
      </c>
      <c r="I3234" t="s">
        <v>1080</v>
      </c>
      <c r="J3234">
        <v>1.6660900000000001E-3</v>
      </c>
      <c r="K3234" t="s">
        <v>1770</v>
      </c>
      <c r="L3234" t="s">
        <v>1082</v>
      </c>
      <c r="M3234" t="s">
        <v>1094</v>
      </c>
      <c r="N3234">
        <v>0.25</v>
      </c>
      <c r="O3234" t="str">
        <f>B3234 &amp; E3234 &amp; D3234</f>
        <v>53Flather Gen1</v>
      </c>
      <c r="P3234">
        <v>4.5274184782608696E-6</v>
      </c>
      <c r="Q3234">
        <v>20100102</v>
      </c>
    </row>
    <row r="3235" spans="1:17" x14ac:dyDescent="0.25">
      <c r="A3235">
        <v>12625711</v>
      </c>
      <c r="B3235">
        <v>53</v>
      </c>
      <c r="D3235" t="s">
        <v>78</v>
      </c>
      <c r="E3235" t="s">
        <v>693</v>
      </c>
      <c r="F3235" t="s">
        <v>1158</v>
      </c>
      <c r="G3235" t="s">
        <v>1159</v>
      </c>
      <c r="H3235">
        <v>1.3222900000000001E-4</v>
      </c>
      <c r="I3235" t="s">
        <v>1080</v>
      </c>
      <c r="J3235">
        <v>1.3222900000000001E-4</v>
      </c>
      <c r="K3235" t="s">
        <v>1771</v>
      </c>
      <c r="L3235" t="s">
        <v>1082</v>
      </c>
      <c r="M3235" t="s">
        <v>1094</v>
      </c>
      <c r="N3235">
        <v>0.25</v>
      </c>
      <c r="O3235" t="str">
        <f>B3235 &amp; E3235 &amp; D3235</f>
        <v>53Flather Gen1</v>
      </c>
      <c r="P3235">
        <v>3.5931793478260899E-7</v>
      </c>
      <c r="Q3235">
        <v>20100102</v>
      </c>
    </row>
    <row r="3236" spans="1:17" x14ac:dyDescent="0.25">
      <c r="A3236">
        <v>12625711</v>
      </c>
      <c r="B3236">
        <v>53</v>
      </c>
      <c r="D3236" t="s">
        <v>78</v>
      </c>
      <c r="E3236" t="s">
        <v>693</v>
      </c>
      <c r="F3236" t="s">
        <v>1155</v>
      </c>
      <c r="G3236" t="s">
        <v>1156</v>
      </c>
      <c r="H3236">
        <v>3.5890800000000001E-4</v>
      </c>
      <c r="I3236" t="s">
        <v>1080</v>
      </c>
      <c r="J3236">
        <v>3.5890800000000001E-4</v>
      </c>
      <c r="K3236" t="s">
        <v>1772</v>
      </c>
      <c r="L3236" t="s">
        <v>1082</v>
      </c>
      <c r="M3236" t="s">
        <v>1094</v>
      </c>
      <c r="N3236">
        <v>0.25</v>
      </c>
      <c r="O3236" t="str">
        <f>B3236 &amp; E3236 &amp; D3236</f>
        <v>53Flather Gen1</v>
      </c>
      <c r="P3236">
        <v>9.7529347826086991E-7</v>
      </c>
      <c r="Q3236">
        <v>20100102</v>
      </c>
    </row>
    <row r="3237" spans="1:17" x14ac:dyDescent="0.25">
      <c r="A3237">
        <v>12625711</v>
      </c>
      <c r="B3237">
        <v>53</v>
      </c>
      <c r="D3237" t="s">
        <v>78</v>
      </c>
      <c r="E3237" t="s">
        <v>694</v>
      </c>
      <c r="F3237" t="s">
        <v>1158</v>
      </c>
      <c r="G3237" t="s">
        <v>1159</v>
      </c>
      <c r="H3237">
        <v>5.0891200000000003</v>
      </c>
      <c r="I3237" t="s">
        <v>1082</v>
      </c>
      <c r="J3237">
        <v>2.54456E-3</v>
      </c>
      <c r="K3237" t="s">
        <v>1160</v>
      </c>
      <c r="L3237" t="s">
        <v>1082</v>
      </c>
      <c r="M3237" t="s">
        <v>1083</v>
      </c>
      <c r="N3237">
        <v>0.25</v>
      </c>
      <c r="O3237" t="str">
        <f>B3237 &amp; E3237 &amp; D3237</f>
        <v>53Flather NG 11</v>
      </c>
      <c r="P3237">
        <v>6.9145652173912998E-6</v>
      </c>
      <c r="Q3237">
        <v>10300603</v>
      </c>
    </row>
    <row r="3238" spans="1:17" x14ac:dyDescent="0.25">
      <c r="A3238">
        <v>12625711</v>
      </c>
      <c r="B3238">
        <v>53</v>
      </c>
      <c r="D3238" t="s">
        <v>78</v>
      </c>
      <c r="E3238" t="s">
        <v>694</v>
      </c>
      <c r="F3238" t="s">
        <v>1155</v>
      </c>
      <c r="G3238" t="s">
        <v>1156</v>
      </c>
      <c r="H3238">
        <v>3.8862300000000002E-2</v>
      </c>
      <c r="I3238" t="s">
        <v>1080</v>
      </c>
      <c r="J3238">
        <v>3.8862300000000002E-2</v>
      </c>
      <c r="K3238" t="s">
        <v>1157</v>
      </c>
      <c r="L3238" t="s">
        <v>1082</v>
      </c>
      <c r="M3238" t="s">
        <v>1083</v>
      </c>
      <c r="N3238">
        <v>0.25</v>
      </c>
      <c r="O3238" t="str">
        <f>B3238 &amp; E3238 &amp; D3238</f>
        <v>53Flather NG 11</v>
      </c>
      <c r="P3238">
        <v>1.0560407608695699E-4</v>
      </c>
      <c r="Q3238">
        <v>10300603</v>
      </c>
    </row>
    <row r="3239" spans="1:17" x14ac:dyDescent="0.25">
      <c r="A3239">
        <v>12625711</v>
      </c>
      <c r="B3239">
        <v>53</v>
      </c>
      <c r="D3239" t="s">
        <v>78</v>
      </c>
      <c r="E3239" t="s">
        <v>694</v>
      </c>
      <c r="F3239" t="s">
        <v>80</v>
      </c>
      <c r="G3239" t="s">
        <v>81</v>
      </c>
      <c r="H3239">
        <v>4.6264699999999999E-2</v>
      </c>
      <c r="I3239" t="s">
        <v>1080</v>
      </c>
      <c r="J3239">
        <v>4.6264699999999999E-2</v>
      </c>
      <c r="K3239" t="s">
        <v>1081</v>
      </c>
      <c r="L3239" t="s">
        <v>1082</v>
      </c>
      <c r="M3239" t="s">
        <v>1083</v>
      </c>
      <c r="N3239">
        <v>0.25</v>
      </c>
      <c r="O3239" t="str">
        <f>B3239 &amp; E3239 &amp; D3239</f>
        <v>53Flather NG 11</v>
      </c>
      <c r="P3239">
        <v>1.25719293478261E-4</v>
      </c>
      <c r="Q3239">
        <v>10300603</v>
      </c>
    </row>
    <row r="3240" spans="1:17" x14ac:dyDescent="0.25">
      <c r="A3240">
        <v>12625711</v>
      </c>
      <c r="B3240">
        <v>53</v>
      </c>
      <c r="D3240" t="s">
        <v>78</v>
      </c>
      <c r="E3240" t="s">
        <v>1773</v>
      </c>
      <c r="F3240" t="s">
        <v>1158</v>
      </c>
      <c r="G3240" t="s">
        <v>1159</v>
      </c>
      <c r="H3240">
        <v>2.0880900000000001E-2</v>
      </c>
      <c r="I3240" t="s">
        <v>1080</v>
      </c>
      <c r="J3240">
        <v>2.0880900000000001E-2</v>
      </c>
      <c r="K3240" t="s">
        <v>1774</v>
      </c>
      <c r="L3240" t="s">
        <v>1082</v>
      </c>
      <c r="M3240" t="s">
        <v>1087</v>
      </c>
      <c r="N3240">
        <v>0.25</v>
      </c>
      <c r="O3240" t="str">
        <f>B3240 &amp; E3240 &amp; D3240</f>
        <v>53Fuel Pump1</v>
      </c>
      <c r="P3240">
        <v>5.6741576086956497E-5</v>
      </c>
      <c r="Q3240">
        <v>40301106</v>
      </c>
    </row>
    <row r="3241" spans="1:17" x14ac:dyDescent="0.25">
      <c r="A3241">
        <v>12625711</v>
      </c>
      <c r="B3241">
        <v>53</v>
      </c>
      <c r="D3241" t="s">
        <v>78</v>
      </c>
      <c r="E3241" t="s">
        <v>695</v>
      </c>
      <c r="F3241" t="s">
        <v>1158</v>
      </c>
      <c r="G3241" t="s">
        <v>1159</v>
      </c>
      <c r="H3241">
        <v>1.3222900000000001E-4</v>
      </c>
      <c r="I3241" t="s">
        <v>1080</v>
      </c>
      <c r="J3241">
        <v>1.3222900000000001E-4</v>
      </c>
      <c r="K3241" t="s">
        <v>1771</v>
      </c>
      <c r="L3241" t="s">
        <v>1082</v>
      </c>
      <c r="M3241" t="s">
        <v>1094</v>
      </c>
      <c r="N3241">
        <v>0.25</v>
      </c>
      <c r="O3241" t="str">
        <f>B3241 &amp; E3241 &amp; D3241</f>
        <v>53Gibbons Gen1</v>
      </c>
      <c r="P3241">
        <v>3.5931793478260899E-7</v>
      </c>
      <c r="Q3241">
        <v>20100102</v>
      </c>
    </row>
    <row r="3242" spans="1:17" x14ac:dyDescent="0.25">
      <c r="A3242">
        <v>12625711</v>
      </c>
      <c r="B3242">
        <v>53</v>
      </c>
      <c r="D3242" t="s">
        <v>78</v>
      </c>
      <c r="E3242" t="s">
        <v>695</v>
      </c>
      <c r="F3242" t="s">
        <v>80</v>
      </c>
      <c r="G3242" t="s">
        <v>81</v>
      </c>
      <c r="H3242">
        <v>1.6660900000000001E-3</v>
      </c>
      <c r="I3242" t="s">
        <v>1080</v>
      </c>
      <c r="J3242">
        <v>1.6660900000000001E-3</v>
      </c>
      <c r="K3242" t="s">
        <v>1770</v>
      </c>
      <c r="L3242" t="s">
        <v>1082</v>
      </c>
      <c r="M3242" t="s">
        <v>1094</v>
      </c>
      <c r="N3242">
        <v>0.25</v>
      </c>
      <c r="O3242" t="str">
        <f>B3242 &amp; E3242 &amp; D3242</f>
        <v>53Gibbons Gen1</v>
      </c>
      <c r="P3242">
        <v>4.5274184782608696E-6</v>
      </c>
      <c r="Q3242">
        <v>20100102</v>
      </c>
    </row>
    <row r="3243" spans="1:17" x14ac:dyDescent="0.25">
      <c r="A3243">
        <v>12625711</v>
      </c>
      <c r="B3243">
        <v>53</v>
      </c>
      <c r="D3243" t="s">
        <v>78</v>
      </c>
      <c r="E3243" t="s">
        <v>695</v>
      </c>
      <c r="F3243" t="s">
        <v>1155</v>
      </c>
      <c r="G3243" t="s">
        <v>1156</v>
      </c>
      <c r="H3243">
        <v>3.5890800000000001E-4</v>
      </c>
      <c r="I3243" t="s">
        <v>1080</v>
      </c>
      <c r="J3243">
        <v>3.5890800000000001E-4</v>
      </c>
      <c r="K3243" t="s">
        <v>1772</v>
      </c>
      <c r="L3243" t="s">
        <v>1082</v>
      </c>
      <c r="M3243" t="s">
        <v>1094</v>
      </c>
      <c r="N3243">
        <v>0.25</v>
      </c>
      <c r="O3243" t="str">
        <f>B3243 &amp; E3243 &amp; D3243</f>
        <v>53Gibbons Gen1</v>
      </c>
      <c r="P3243">
        <v>9.7529347826086991E-7</v>
      </c>
      <c r="Q3243">
        <v>20100102</v>
      </c>
    </row>
    <row r="3244" spans="1:17" x14ac:dyDescent="0.25">
      <c r="A3244">
        <v>12625711</v>
      </c>
      <c r="B3244">
        <v>53</v>
      </c>
      <c r="D3244" t="s">
        <v>78</v>
      </c>
      <c r="E3244" t="s">
        <v>696</v>
      </c>
      <c r="F3244" t="s">
        <v>80</v>
      </c>
      <c r="G3244" t="s">
        <v>81</v>
      </c>
      <c r="H3244">
        <v>1.32549E-2</v>
      </c>
      <c r="I3244" t="s">
        <v>1080</v>
      </c>
      <c r="J3244">
        <v>1.32549E-2</v>
      </c>
      <c r="K3244" t="s">
        <v>1081</v>
      </c>
      <c r="L3244" t="s">
        <v>1082</v>
      </c>
      <c r="M3244" t="s">
        <v>1083</v>
      </c>
      <c r="N3244">
        <v>0.25</v>
      </c>
      <c r="O3244" t="str">
        <f>B3244 &amp; E3244 &amp; D3244</f>
        <v>53Gibbons NG1</v>
      </c>
      <c r="P3244">
        <v>3.6018749999999998E-5</v>
      </c>
      <c r="Q3244">
        <v>10300603</v>
      </c>
    </row>
    <row r="3245" spans="1:17" x14ac:dyDescent="0.25">
      <c r="A3245">
        <v>12625711</v>
      </c>
      <c r="B3245">
        <v>53</v>
      </c>
      <c r="D3245" t="s">
        <v>78</v>
      </c>
      <c r="E3245" t="s">
        <v>696</v>
      </c>
      <c r="F3245" t="s">
        <v>1155</v>
      </c>
      <c r="G3245" t="s">
        <v>1156</v>
      </c>
      <c r="H3245">
        <v>1.1134099999999999E-2</v>
      </c>
      <c r="I3245" t="s">
        <v>1080</v>
      </c>
      <c r="J3245">
        <v>1.1134099999999999E-2</v>
      </c>
      <c r="K3245" t="s">
        <v>1157</v>
      </c>
      <c r="L3245" t="s">
        <v>1082</v>
      </c>
      <c r="M3245" t="s">
        <v>1083</v>
      </c>
      <c r="N3245">
        <v>0.25</v>
      </c>
      <c r="O3245" t="str">
        <f>B3245 &amp; E3245 &amp; D3245</f>
        <v>53Gibbons NG1</v>
      </c>
      <c r="P3245">
        <v>3.0255706521739101E-5</v>
      </c>
      <c r="Q3245">
        <v>10300603</v>
      </c>
    </row>
    <row r="3246" spans="1:17" x14ac:dyDescent="0.25">
      <c r="A3246">
        <v>12625711</v>
      </c>
      <c r="B3246">
        <v>53</v>
      </c>
      <c r="D3246" t="s">
        <v>78</v>
      </c>
      <c r="E3246" t="s">
        <v>696</v>
      </c>
      <c r="F3246" t="s">
        <v>1158</v>
      </c>
      <c r="G3246" t="s">
        <v>1159</v>
      </c>
      <c r="H3246">
        <v>7.2902000000000004E-4</v>
      </c>
      <c r="I3246" t="s">
        <v>1080</v>
      </c>
      <c r="J3246">
        <v>7.2902000000000004E-4</v>
      </c>
      <c r="K3246" t="s">
        <v>1160</v>
      </c>
      <c r="L3246" t="s">
        <v>1082</v>
      </c>
      <c r="M3246" t="s">
        <v>1083</v>
      </c>
      <c r="N3246">
        <v>0.25</v>
      </c>
      <c r="O3246" t="str">
        <f>B3246 &amp; E3246 &amp; D3246</f>
        <v>53Gibbons NG1</v>
      </c>
      <c r="P3246">
        <v>1.9810326086956498E-6</v>
      </c>
      <c r="Q3246">
        <v>10300603</v>
      </c>
    </row>
    <row r="3247" spans="1:17" x14ac:dyDescent="0.25">
      <c r="A3247">
        <v>12625711</v>
      </c>
      <c r="B3247">
        <v>53</v>
      </c>
      <c r="D3247" t="s">
        <v>78</v>
      </c>
      <c r="E3247" t="s">
        <v>697</v>
      </c>
      <c r="F3247" t="s">
        <v>1155</v>
      </c>
      <c r="G3247" t="s">
        <v>1156</v>
      </c>
      <c r="H3247">
        <v>1.1126799999999999E-2</v>
      </c>
      <c r="I3247" t="s">
        <v>1080</v>
      </c>
      <c r="J3247">
        <v>1.1126799999999999E-2</v>
      </c>
      <c r="K3247" t="s">
        <v>1157</v>
      </c>
      <c r="L3247" t="s">
        <v>1082</v>
      </c>
      <c r="M3247" t="s">
        <v>1083</v>
      </c>
      <c r="N3247">
        <v>0.25</v>
      </c>
      <c r="O3247" t="str">
        <f>B3247 &amp; E3247 &amp; D3247</f>
        <v>53Grounds Fac NG 11</v>
      </c>
      <c r="P3247">
        <v>3.02358695652174E-5</v>
      </c>
      <c r="Q3247">
        <v>10300603</v>
      </c>
    </row>
    <row r="3248" spans="1:17" x14ac:dyDescent="0.25">
      <c r="A3248">
        <v>12625711</v>
      </c>
      <c r="B3248">
        <v>53</v>
      </c>
      <c r="D3248" t="s">
        <v>78</v>
      </c>
      <c r="E3248" t="s">
        <v>697</v>
      </c>
      <c r="F3248" t="s">
        <v>80</v>
      </c>
      <c r="G3248" t="s">
        <v>81</v>
      </c>
      <c r="H3248">
        <v>1.32462E-2</v>
      </c>
      <c r="I3248" t="s">
        <v>1080</v>
      </c>
      <c r="J3248">
        <v>1.32462E-2</v>
      </c>
      <c r="K3248" t="s">
        <v>1081</v>
      </c>
      <c r="L3248" t="s">
        <v>1082</v>
      </c>
      <c r="M3248" t="s">
        <v>1083</v>
      </c>
      <c r="N3248">
        <v>0.25</v>
      </c>
      <c r="O3248" t="str">
        <f>B3248 &amp; E3248 &amp; D3248</f>
        <v>53Grounds Fac NG 11</v>
      </c>
      <c r="P3248">
        <v>3.59951086956522E-5</v>
      </c>
      <c r="Q3248">
        <v>10300603</v>
      </c>
    </row>
    <row r="3249" spans="1:17" x14ac:dyDescent="0.25">
      <c r="A3249">
        <v>12625711</v>
      </c>
      <c r="B3249">
        <v>53</v>
      </c>
      <c r="D3249" t="s">
        <v>78</v>
      </c>
      <c r="E3249" t="s">
        <v>697</v>
      </c>
      <c r="F3249" t="s">
        <v>1158</v>
      </c>
      <c r="G3249" t="s">
        <v>1159</v>
      </c>
      <c r="H3249">
        <v>7.2853800000000004E-4</v>
      </c>
      <c r="I3249" t="s">
        <v>1080</v>
      </c>
      <c r="J3249">
        <v>7.2853800000000004E-4</v>
      </c>
      <c r="K3249" t="s">
        <v>1160</v>
      </c>
      <c r="L3249" t="s">
        <v>1082</v>
      </c>
      <c r="M3249" t="s">
        <v>1083</v>
      </c>
      <c r="N3249">
        <v>0.25</v>
      </c>
      <c r="O3249" t="str">
        <f>B3249 &amp; E3249 &amp; D3249</f>
        <v>53Grounds Fac NG 11</v>
      </c>
      <c r="P3249">
        <v>1.9797228260869601E-6</v>
      </c>
      <c r="Q3249">
        <v>10300603</v>
      </c>
    </row>
    <row r="3250" spans="1:17" x14ac:dyDescent="0.25">
      <c r="A3250">
        <v>12625711</v>
      </c>
      <c r="B3250">
        <v>53</v>
      </c>
      <c r="D3250" t="s">
        <v>78</v>
      </c>
      <c r="E3250" t="s">
        <v>698</v>
      </c>
      <c r="F3250" t="s">
        <v>1155</v>
      </c>
      <c r="G3250" t="s">
        <v>1156</v>
      </c>
      <c r="H3250">
        <v>2.5067700000000002E-3</v>
      </c>
      <c r="I3250" t="s">
        <v>1080</v>
      </c>
      <c r="J3250">
        <v>2.5067700000000002E-3</v>
      </c>
      <c r="K3250" t="s">
        <v>1157</v>
      </c>
      <c r="L3250" t="s">
        <v>1082</v>
      </c>
      <c r="M3250" t="s">
        <v>1083</v>
      </c>
      <c r="N3250">
        <v>0.25</v>
      </c>
      <c r="O3250" t="str">
        <f>B3250 &amp; E3250 &amp; D3250</f>
        <v>53Grounds Shed NG 11</v>
      </c>
      <c r="P3250">
        <v>6.8118749999999999E-6</v>
      </c>
      <c r="Q3250">
        <v>10300603</v>
      </c>
    </row>
    <row r="3251" spans="1:17" x14ac:dyDescent="0.25">
      <c r="A3251">
        <v>12625711</v>
      </c>
      <c r="B3251">
        <v>53</v>
      </c>
      <c r="D3251" t="s">
        <v>78</v>
      </c>
      <c r="E3251" t="s">
        <v>698</v>
      </c>
      <c r="F3251" t="s">
        <v>80</v>
      </c>
      <c r="G3251" t="s">
        <v>81</v>
      </c>
      <c r="H3251">
        <v>2.9842499999999999E-3</v>
      </c>
      <c r="I3251" t="s">
        <v>1080</v>
      </c>
      <c r="J3251">
        <v>2.9842499999999999E-3</v>
      </c>
      <c r="K3251" t="s">
        <v>1081</v>
      </c>
      <c r="L3251" t="s">
        <v>1082</v>
      </c>
      <c r="M3251" t="s">
        <v>1083</v>
      </c>
      <c r="N3251">
        <v>0.25</v>
      </c>
      <c r="O3251" t="str">
        <f>B3251 &amp; E3251 &amp; D3251</f>
        <v>53Grounds Shed NG 11</v>
      </c>
      <c r="P3251">
        <v>8.1093750000000006E-6</v>
      </c>
      <c r="Q3251">
        <v>10300603</v>
      </c>
    </row>
    <row r="3252" spans="1:17" x14ac:dyDescent="0.25">
      <c r="A3252">
        <v>12625711</v>
      </c>
      <c r="B3252">
        <v>53</v>
      </c>
      <c r="D3252" t="s">
        <v>78</v>
      </c>
      <c r="E3252" t="s">
        <v>698</v>
      </c>
      <c r="F3252" t="s">
        <v>1158</v>
      </c>
      <c r="G3252" t="s">
        <v>1159</v>
      </c>
      <c r="H3252">
        <v>1.64134E-4</v>
      </c>
      <c r="I3252" t="s">
        <v>1080</v>
      </c>
      <c r="J3252">
        <v>1.64134E-4</v>
      </c>
      <c r="K3252" t="s">
        <v>1160</v>
      </c>
      <c r="L3252" t="s">
        <v>1082</v>
      </c>
      <c r="M3252" t="s">
        <v>1083</v>
      </c>
      <c r="N3252">
        <v>0.25</v>
      </c>
      <c r="O3252" t="str">
        <f>B3252 &amp; E3252 &amp; D3252</f>
        <v>53Grounds Shed NG 11</v>
      </c>
      <c r="P3252">
        <v>4.4601630434782599E-7</v>
      </c>
      <c r="Q3252">
        <v>10300603</v>
      </c>
    </row>
    <row r="3253" spans="1:17" x14ac:dyDescent="0.25">
      <c r="A3253">
        <v>12625711</v>
      </c>
      <c r="B3253">
        <v>53</v>
      </c>
      <c r="D3253" t="s">
        <v>78</v>
      </c>
      <c r="E3253" t="s">
        <v>699</v>
      </c>
      <c r="F3253" t="s">
        <v>1158</v>
      </c>
      <c r="G3253" t="s">
        <v>1159</v>
      </c>
      <c r="H3253">
        <v>4.9457199999999996E-6</v>
      </c>
      <c r="I3253" t="s">
        <v>1080</v>
      </c>
      <c r="J3253">
        <v>4.9457199999999996E-6</v>
      </c>
      <c r="K3253" t="s">
        <v>1767</v>
      </c>
      <c r="L3253" t="s">
        <v>1082</v>
      </c>
      <c r="M3253" t="s">
        <v>1094</v>
      </c>
      <c r="N3253">
        <v>0.25</v>
      </c>
      <c r="O3253" t="str">
        <f>B3253 &amp; E3253 &amp; D3253</f>
        <v>53Hannan Gen1</v>
      </c>
      <c r="P3253">
        <v>1.3439456521739099E-8</v>
      </c>
      <c r="Q3253">
        <v>20100102</v>
      </c>
    </row>
    <row r="3254" spans="1:17" x14ac:dyDescent="0.25">
      <c r="A3254">
        <v>12625711</v>
      </c>
      <c r="B3254">
        <v>53</v>
      </c>
      <c r="D3254" t="s">
        <v>78</v>
      </c>
      <c r="E3254" t="s">
        <v>699</v>
      </c>
      <c r="F3254" t="s">
        <v>80</v>
      </c>
      <c r="G3254" t="s">
        <v>81</v>
      </c>
      <c r="H3254">
        <v>1.7584799999999999E-4</v>
      </c>
      <c r="I3254" t="s">
        <v>1080</v>
      </c>
      <c r="J3254">
        <v>1.7584799999999999E-4</v>
      </c>
      <c r="K3254" t="s">
        <v>1768</v>
      </c>
      <c r="L3254" t="s">
        <v>1082</v>
      </c>
      <c r="M3254" t="s">
        <v>1094</v>
      </c>
      <c r="N3254">
        <v>0.25</v>
      </c>
      <c r="O3254" t="str">
        <f>B3254 &amp; E3254 &amp; D3254</f>
        <v>53Hannan Gen1</v>
      </c>
      <c r="P3254">
        <v>4.7784782608695604E-7</v>
      </c>
      <c r="Q3254">
        <v>20100102</v>
      </c>
    </row>
    <row r="3255" spans="1:17" x14ac:dyDescent="0.25">
      <c r="A3255">
        <v>12625711</v>
      </c>
      <c r="B3255">
        <v>53</v>
      </c>
      <c r="D3255" t="s">
        <v>78</v>
      </c>
      <c r="E3255" t="s">
        <v>699</v>
      </c>
      <c r="F3255" t="s">
        <v>1155</v>
      </c>
      <c r="G3255" t="s">
        <v>1156</v>
      </c>
      <c r="H3255">
        <v>4.6709499999999997E-5</v>
      </c>
      <c r="I3255" t="s">
        <v>1080</v>
      </c>
      <c r="J3255">
        <v>4.6709499999999997E-5</v>
      </c>
      <c r="K3255" t="s">
        <v>1769</v>
      </c>
      <c r="L3255" t="s">
        <v>1082</v>
      </c>
      <c r="M3255" t="s">
        <v>1094</v>
      </c>
      <c r="N3255">
        <v>0.25</v>
      </c>
      <c r="O3255" t="str">
        <f>B3255 &amp; E3255 &amp; D3255</f>
        <v>53Hannan Gen1</v>
      </c>
      <c r="P3255">
        <v>1.26927989130435E-7</v>
      </c>
      <c r="Q3255">
        <v>20100102</v>
      </c>
    </row>
    <row r="3256" spans="1:17" x14ac:dyDescent="0.25">
      <c r="A3256">
        <v>12625711</v>
      </c>
      <c r="B3256">
        <v>53</v>
      </c>
      <c r="D3256" t="s">
        <v>78</v>
      </c>
      <c r="E3256" t="s">
        <v>700</v>
      </c>
      <c r="F3256" t="s">
        <v>80</v>
      </c>
      <c r="G3256" t="s">
        <v>81</v>
      </c>
      <c r="H3256">
        <v>1.29167E-2</v>
      </c>
      <c r="I3256" t="s">
        <v>1080</v>
      </c>
      <c r="J3256">
        <v>1.29167E-2</v>
      </c>
      <c r="K3256" t="s">
        <v>1081</v>
      </c>
      <c r="L3256" t="s">
        <v>1082</v>
      </c>
      <c r="M3256" t="s">
        <v>1083</v>
      </c>
      <c r="N3256">
        <v>0.25</v>
      </c>
      <c r="O3256" t="str">
        <f>B3256 &amp; E3256 &amp; D3256</f>
        <v>53Hannan NG1</v>
      </c>
      <c r="P3256">
        <v>3.5099728260869602E-5</v>
      </c>
      <c r="Q3256">
        <v>10300603</v>
      </c>
    </row>
    <row r="3257" spans="1:17" x14ac:dyDescent="0.25">
      <c r="A3257">
        <v>12625711</v>
      </c>
      <c r="B3257">
        <v>53</v>
      </c>
      <c r="D3257" t="s">
        <v>78</v>
      </c>
      <c r="E3257" t="s">
        <v>700</v>
      </c>
      <c r="F3257" t="s">
        <v>1158</v>
      </c>
      <c r="G3257" t="s">
        <v>1159</v>
      </c>
      <c r="H3257">
        <v>7.1041599999999996E-4</v>
      </c>
      <c r="I3257" t="s">
        <v>1080</v>
      </c>
      <c r="J3257">
        <v>7.1041599999999996E-4</v>
      </c>
      <c r="K3257" t="s">
        <v>1160</v>
      </c>
      <c r="L3257" t="s">
        <v>1082</v>
      </c>
      <c r="M3257" t="s">
        <v>1083</v>
      </c>
      <c r="N3257">
        <v>0.25</v>
      </c>
      <c r="O3257" t="str">
        <f>B3257 &amp; E3257 &amp; D3257</f>
        <v>53Hannan NG1</v>
      </c>
      <c r="P3257">
        <v>1.9304782608695698E-6</v>
      </c>
      <c r="Q3257">
        <v>10300603</v>
      </c>
    </row>
    <row r="3258" spans="1:17" x14ac:dyDescent="0.25">
      <c r="A3258">
        <v>12625711</v>
      </c>
      <c r="B3258">
        <v>53</v>
      </c>
      <c r="D3258" t="s">
        <v>78</v>
      </c>
      <c r="E3258" t="s">
        <v>700</v>
      </c>
      <c r="F3258" t="s">
        <v>1155</v>
      </c>
      <c r="G3258" t="s">
        <v>1156</v>
      </c>
      <c r="H3258">
        <v>1.085E-2</v>
      </c>
      <c r="I3258" t="s">
        <v>1080</v>
      </c>
      <c r="J3258">
        <v>1.085E-2</v>
      </c>
      <c r="K3258" t="s">
        <v>1157</v>
      </c>
      <c r="L3258" t="s">
        <v>1082</v>
      </c>
      <c r="M3258" t="s">
        <v>1083</v>
      </c>
      <c r="N3258">
        <v>0.25</v>
      </c>
      <c r="O3258" t="str">
        <f>B3258 &amp; E3258 &amp; D3258</f>
        <v>53Hannan NG1</v>
      </c>
      <c r="P3258">
        <v>2.9483695652173899E-5</v>
      </c>
      <c r="Q3258">
        <v>10300603</v>
      </c>
    </row>
    <row r="3259" spans="1:17" x14ac:dyDescent="0.25">
      <c r="A3259">
        <v>12625711</v>
      </c>
      <c r="B3259">
        <v>53</v>
      </c>
      <c r="D3259" t="s">
        <v>78</v>
      </c>
      <c r="E3259" t="s">
        <v>701</v>
      </c>
      <c r="F3259" t="s">
        <v>1158</v>
      </c>
      <c r="G3259" t="s">
        <v>1159</v>
      </c>
      <c r="H3259">
        <v>5.52959E-5</v>
      </c>
      <c r="I3259" t="s">
        <v>1080</v>
      </c>
      <c r="J3259">
        <v>5.52959E-5</v>
      </c>
      <c r="K3259" t="s">
        <v>1771</v>
      </c>
      <c r="L3259" t="s">
        <v>1082</v>
      </c>
      <c r="M3259" t="s">
        <v>1094</v>
      </c>
      <c r="N3259">
        <v>0.25</v>
      </c>
      <c r="O3259" t="str">
        <f>B3259 &amp; E3259 &amp; D3259</f>
        <v>53Hannan VSL Gen1</v>
      </c>
      <c r="P3259">
        <v>1.5026059782608701E-7</v>
      </c>
      <c r="Q3259">
        <v>20100102</v>
      </c>
    </row>
    <row r="3260" spans="1:17" x14ac:dyDescent="0.25">
      <c r="A3260">
        <v>12625711</v>
      </c>
      <c r="B3260">
        <v>53</v>
      </c>
      <c r="D3260" t="s">
        <v>78</v>
      </c>
      <c r="E3260" t="s">
        <v>701</v>
      </c>
      <c r="F3260" t="s">
        <v>80</v>
      </c>
      <c r="G3260" t="s">
        <v>81</v>
      </c>
      <c r="H3260">
        <v>6.9672799999999997E-4</v>
      </c>
      <c r="I3260" t="s">
        <v>1080</v>
      </c>
      <c r="J3260">
        <v>6.9672799999999997E-4</v>
      </c>
      <c r="K3260" t="s">
        <v>1770</v>
      </c>
      <c r="L3260" t="s">
        <v>1082</v>
      </c>
      <c r="M3260" t="s">
        <v>1094</v>
      </c>
      <c r="N3260">
        <v>0.25</v>
      </c>
      <c r="O3260" t="str">
        <f>B3260 &amp; E3260 &amp; D3260</f>
        <v>53Hannan VSL Gen1</v>
      </c>
      <c r="P3260">
        <v>1.8932826086956499E-6</v>
      </c>
      <c r="Q3260">
        <v>20100102</v>
      </c>
    </row>
    <row r="3261" spans="1:17" x14ac:dyDescent="0.25">
      <c r="A3261">
        <v>12625711</v>
      </c>
      <c r="B3261">
        <v>53</v>
      </c>
      <c r="D3261" t="s">
        <v>78</v>
      </c>
      <c r="E3261" t="s">
        <v>701</v>
      </c>
      <c r="F3261" t="s">
        <v>1155</v>
      </c>
      <c r="G3261" t="s">
        <v>1156</v>
      </c>
      <c r="H3261">
        <v>1.5008900000000001E-4</v>
      </c>
      <c r="I3261" t="s">
        <v>1080</v>
      </c>
      <c r="J3261">
        <v>1.5008900000000001E-4</v>
      </c>
      <c r="K3261" t="s">
        <v>1772</v>
      </c>
      <c r="L3261" t="s">
        <v>1082</v>
      </c>
      <c r="M3261" t="s">
        <v>1094</v>
      </c>
      <c r="N3261">
        <v>0.25</v>
      </c>
      <c r="O3261" t="str">
        <f>B3261 &amp; E3261 &amp; D3261</f>
        <v>53Hannan VSL Gen1</v>
      </c>
      <c r="P3261">
        <v>4.0785054347826101E-7</v>
      </c>
      <c r="Q3261">
        <v>20100102</v>
      </c>
    </row>
    <row r="3262" spans="1:17" x14ac:dyDescent="0.25">
      <c r="A3262">
        <v>12625711</v>
      </c>
      <c r="B3262">
        <v>53</v>
      </c>
      <c r="D3262" t="s">
        <v>83</v>
      </c>
      <c r="E3262" t="s">
        <v>702</v>
      </c>
      <c r="F3262" t="s">
        <v>1155</v>
      </c>
      <c r="G3262" t="s">
        <v>1156</v>
      </c>
      <c r="H3262">
        <v>1.1999999999999999E-3</v>
      </c>
      <c r="I3262" t="s">
        <v>1080</v>
      </c>
      <c r="J3262">
        <v>1.1999999999999999E-3</v>
      </c>
      <c r="K3262" t="s">
        <v>467</v>
      </c>
      <c r="L3262" t="s">
        <v>1082</v>
      </c>
      <c r="M3262" t="s">
        <v>1087</v>
      </c>
      <c r="N3262">
        <v>0</v>
      </c>
      <c r="O3262" t="str">
        <f>B3262 &amp; E3262 &amp; D3262</f>
        <v>53HWB-12</v>
      </c>
      <c r="P3262">
        <v>0</v>
      </c>
      <c r="Q3262">
        <v>10300503</v>
      </c>
    </row>
    <row r="3263" spans="1:17" x14ac:dyDescent="0.25">
      <c r="A3263">
        <v>12625711</v>
      </c>
      <c r="B3263">
        <v>53</v>
      </c>
      <c r="D3263" t="s">
        <v>83</v>
      </c>
      <c r="E3263" t="s">
        <v>702</v>
      </c>
      <c r="F3263" t="s">
        <v>80</v>
      </c>
      <c r="G3263" t="s">
        <v>81</v>
      </c>
      <c r="H3263">
        <v>4.7999999999999996E-3</v>
      </c>
      <c r="I3263" t="s">
        <v>1080</v>
      </c>
      <c r="J3263">
        <v>4.7999999999999996E-3</v>
      </c>
      <c r="K3263" t="s">
        <v>1178</v>
      </c>
      <c r="L3263" t="s">
        <v>1082</v>
      </c>
      <c r="M3263" t="s">
        <v>1087</v>
      </c>
      <c r="N3263">
        <v>0</v>
      </c>
      <c r="O3263" t="str">
        <f>B3263 &amp; E3263 &amp; D3263</f>
        <v>53HWB-12</v>
      </c>
      <c r="P3263">
        <v>0</v>
      </c>
      <c r="Q3263">
        <v>10300503</v>
      </c>
    </row>
    <row r="3264" spans="1:17" x14ac:dyDescent="0.25">
      <c r="A3264">
        <v>12625711</v>
      </c>
      <c r="B3264">
        <v>53</v>
      </c>
      <c r="D3264" t="s">
        <v>83</v>
      </c>
      <c r="E3264" t="s">
        <v>702</v>
      </c>
      <c r="F3264" t="s">
        <v>1158</v>
      </c>
      <c r="G3264" t="s">
        <v>1159</v>
      </c>
      <c r="H3264">
        <v>8.1600000000000005E-5</v>
      </c>
      <c r="I3264" t="s">
        <v>1080</v>
      </c>
      <c r="J3264">
        <v>8.1600000000000005E-5</v>
      </c>
      <c r="K3264" t="s">
        <v>1201</v>
      </c>
      <c r="L3264" t="s">
        <v>1082</v>
      </c>
      <c r="M3264" t="s">
        <v>1087</v>
      </c>
      <c r="N3264">
        <v>0</v>
      </c>
      <c r="O3264" t="str">
        <f>B3264 &amp; E3264 &amp; D3264</f>
        <v>53HWB-12</v>
      </c>
      <c r="P3264">
        <v>0</v>
      </c>
      <c r="Q3264">
        <v>10300503</v>
      </c>
    </row>
    <row r="3265" spans="1:17" x14ac:dyDescent="0.25">
      <c r="A3265">
        <v>12625711</v>
      </c>
      <c r="B3265">
        <v>53</v>
      </c>
      <c r="D3265" t="s">
        <v>78</v>
      </c>
      <c r="E3265" t="s">
        <v>702</v>
      </c>
      <c r="F3265" t="s">
        <v>1155</v>
      </c>
      <c r="G3265" t="s">
        <v>1156</v>
      </c>
      <c r="H3265">
        <v>0.13273099999999999</v>
      </c>
      <c r="I3265" t="s">
        <v>1080</v>
      </c>
      <c r="J3265">
        <v>0.13273099999999999</v>
      </c>
      <c r="K3265" t="s">
        <v>1775</v>
      </c>
      <c r="L3265" t="s">
        <v>1082</v>
      </c>
      <c r="M3265" t="s">
        <v>1084</v>
      </c>
      <c r="N3265">
        <v>7.0000000000000001E-3</v>
      </c>
      <c r="O3265" t="str">
        <f>B3265 &amp; E3265 &amp; D3265</f>
        <v>53HWB-11</v>
      </c>
      <c r="P3265">
        <v>1.0099097826087E-5</v>
      </c>
      <c r="Q3265">
        <v>10300603</v>
      </c>
    </row>
    <row r="3266" spans="1:17" x14ac:dyDescent="0.25">
      <c r="A3266">
        <v>12625711</v>
      </c>
      <c r="B3266">
        <v>53</v>
      </c>
      <c r="D3266" t="s">
        <v>78</v>
      </c>
      <c r="E3266" t="s">
        <v>702</v>
      </c>
      <c r="F3266" t="s">
        <v>80</v>
      </c>
      <c r="G3266" t="s">
        <v>81</v>
      </c>
      <c r="H3266">
        <v>0.13091</v>
      </c>
      <c r="I3266" t="s">
        <v>1080</v>
      </c>
      <c r="J3266">
        <v>0.13091</v>
      </c>
      <c r="K3266" t="s">
        <v>1776</v>
      </c>
      <c r="L3266" t="s">
        <v>1082</v>
      </c>
      <c r="M3266" t="s">
        <v>1084</v>
      </c>
      <c r="N3266">
        <v>7.0000000000000001E-3</v>
      </c>
      <c r="O3266" t="str">
        <f>B3266 &amp; E3266 &amp; D3266</f>
        <v>53HWB-11</v>
      </c>
      <c r="P3266">
        <v>9.9605434782608702E-6</v>
      </c>
      <c r="Q3266">
        <v>10300603</v>
      </c>
    </row>
    <row r="3267" spans="1:17" x14ac:dyDescent="0.25">
      <c r="A3267">
        <v>12625711</v>
      </c>
      <c r="B3267">
        <v>53</v>
      </c>
      <c r="D3267" t="s">
        <v>78</v>
      </c>
      <c r="E3267" t="s">
        <v>702</v>
      </c>
      <c r="F3267" t="s">
        <v>1158</v>
      </c>
      <c r="G3267" t="s">
        <v>1159</v>
      </c>
      <c r="H3267">
        <v>1.6079800000000002E-2</v>
      </c>
      <c r="I3267" t="s">
        <v>1080</v>
      </c>
      <c r="J3267">
        <v>1.6079800000000002E-2</v>
      </c>
      <c r="K3267" t="s">
        <v>1160</v>
      </c>
      <c r="L3267" t="s">
        <v>1082</v>
      </c>
      <c r="M3267" t="s">
        <v>1083</v>
      </c>
      <c r="N3267">
        <v>7.0000000000000001E-3</v>
      </c>
      <c r="O3267" t="str">
        <f>B3267 &amp; E3267 &amp; D3267</f>
        <v>53HWB-11</v>
      </c>
      <c r="P3267">
        <v>1.2234630434782601E-6</v>
      </c>
      <c r="Q3267">
        <v>10300603</v>
      </c>
    </row>
    <row r="3268" spans="1:17" x14ac:dyDescent="0.25">
      <c r="A3268">
        <v>12625711</v>
      </c>
      <c r="B3268">
        <v>53</v>
      </c>
      <c r="D3268" t="s">
        <v>83</v>
      </c>
      <c r="E3268" t="s">
        <v>703</v>
      </c>
      <c r="F3268" t="s">
        <v>1155</v>
      </c>
      <c r="G3268" t="s">
        <v>1156</v>
      </c>
      <c r="H3268">
        <v>1.1999999999999999E-3</v>
      </c>
      <c r="I3268" t="s">
        <v>1080</v>
      </c>
      <c r="J3268">
        <v>1.1999999999999999E-3</v>
      </c>
      <c r="K3268" t="s">
        <v>467</v>
      </c>
      <c r="L3268" t="s">
        <v>1082</v>
      </c>
      <c r="M3268" t="s">
        <v>1087</v>
      </c>
      <c r="N3268">
        <v>0</v>
      </c>
      <c r="O3268" t="str">
        <f>B3268 &amp; E3268 &amp; D3268</f>
        <v>53HWB-102</v>
      </c>
      <c r="P3268">
        <v>0</v>
      </c>
      <c r="Q3268">
        <v>10300503</v>
      </c>
    </row>
    <row r="3269" spans="1:17" x14ac:dyDescent="0.25">
      <c r="A3269">
        <v>12625711</v>
      </c>
      <c r="B3269">
        <v>53</v>
      </c>
      <c r="D3269" t="s">
        <v>83</v>
      </c>
      <c r="E3269" t="s">
        <v>703</v>
      </c>
      <c r="F3269" t="s">
        <v>80</v>
      </c>
      <c r="G3269" t="s">
        <v>81</v>
      </c>
      <c r="H3269">
        <v>4.7999999999999996E-3</v>
      </c>
      <c r="I3269" t="s">
        <v>1080</v>
      </c>
      <c r="J3269">
        <v>4.7999999999999996E-3</v>
      </c>
      <c r="K3269" t="s">
        <v>1178</v>
      </c>
      <c r="L3269" t="s">
        <v>1082</v>
      </c>
      <c r="M3269" t="s">
        <v>1087</v>
      </c>
      <c r="N3269">
        <v>0</v>
      </c>
      <c r="O3269" t="str">
        <f>B3269 &amp; E3269 &amp; D3269</f>
        <v>53HWB-102</v>
      </c>
      <c r="P3269">
        <v>0</v>
      </c>
      <c r="Q3269">
        <v>10300503</v>
      </c>
    </row>
    <row r="3270" spans="1:17" x14ac:dyDescent="0.25">
      <c r="A3270">
        <v>12625711</v>
      </c>
      <c r="B3270">
        <v>53</v>
      </c>
      <c r="D3270" t="s">
        <v>83</v>
      </c>
      <c r="E3270" t="s">
        <v>703</v>
      </c>
      <c r="F3270" t="s">
        <v>1158</v>
      </c>
      <c r="G3270" t="s">
        <v>1159</v>
      </c>
      <c r="H3270">
        <v>8.1600000000000005E-5</v>
      </c>
      <c r="I3270" t="s">
        <v>1080</v>
      </c>
      <c r="J3270">
        <v>8.1600000000000005E-5</v>
      </c>
      <c r="K3270" t="s">
        <v>1201</v>
      </c>
      <c r="L3270" t="s">
        <v>1082</v>
      </c>
      <c r="M3270" t="s">
        <v>1087</v>
      </c>
      <c r="N3270">
        <v>0</v>
      </c>
      <c r="O3270" t="str">
        <f>B3270 &amp; E3270 &amp; D3270</f>
        <v>53HWB-102</v>
      </c>
      <c r="P3270">
        <v>0</v>
      </c>
      <c r="Q3270">
        <v>10300503</v>
      </c>
    </row>
    <row r="3271" spans="1:17" x14ac:dyDescent="0.25">
      <c r="A3271">
        <v>12625711</v>
      </c>
      <c r="B3271">
        <v>53</v>
      </c>
      <c r="D3271" t="s">
        <v>78</v>
      </c>
      <c r="E3271" t="s">
        <v>703</v>
      </c>
      <c r="F3271" t="s">
        <v>80</v>
      </c>
      <c r="G3271" t="s">
        <v>81</v>
      </c>
      <c r="H3271">
        <v>0.17366000000000001</v>
      </c>
      <c r="I3271" t="s">
        <v>1080</v>
      </c>
      <c r="J3271">
        <v>0.17366000000000001</v>
      </c>
      <c r="K3271" t="s">
        <v>1777</v>
      </c>
      <c r="L3271" t="s">
        <v>1082</v>
      </c>
      <c r="M3271" t="s">
        <v>1084</v>
      </c>
      <c r="N3271">
        <v>7.0000000000000001E-3</v>
      </c>
      <c r="O3271" t="str">
        <f>B3271 &amp; E3271 &amp; D3271</f>
        <v>53HWB-101</v>
      </c>
      <c r="P3271">
        <v>1.3213260869565199E-5</v>
      </c>
      <c r="Q3271">
        <v>10300603</v>
      </c>
    </row>
    <row r="3272" spans="1:17" x14ac:dyDescent="0.25">
      <c r="A3272">
        <v>12625711</v>
      </c>
      <c r="B3272">
        <v>53</v>
      </c>
      <c r="D3272" t="s">
        <v>78</v>
      </c>
      <c r="E3272" t="s">
        <v>703</v>
      </c>
      <c r="F3272" t="s">
        <v>1155</v>
      </c>
      <c r="G3272" t="s">
        <v>1156</v>
      </c>
      <c r="H3272">
        <v>0.176064</v>
      </c>
      <c r="I3272" t="s">
        <v>1080</v>
      </c>
      <c r="J3272">
        <v>0.176064</v>
      </c>
      <c r="K3272" t="s">
        <v>1775</v>
      </c>
      <c r="L3272" t="s">
        <v>1082</v>
      </c>
      <c r="M3272" t="s">
        <v>1084</v>
      </c>
      <c r="N3272">
        <v>7.0000000000000001E-3</v>
      </c>
      <c r="O3272" t="str">
        <f>B3272 &amp; E3272 &amp; D3272</f>
        <v>53HWB-101</v>
      </c>
      <c r="P3272">
        <v>1.3396173913043501E-5</v>
      </c>
      <c r="Q3272">
        <v>10300603</v>
      </c>
    </row>
    <row r="3273" spans="1:17" x14ac:dyDescent="0.25">
      <c r="A3273">
        <v>12625711</v>
      </c>
      <c r="B3273">
        <v>53</v>
      </c>
      <c r="D3273" t="s">
        <v>78</v>
      </c>
      <c r="E3273" t="s">
        <v>703</v>
      </c>
      <c r="F3273" t="s">
        <v>1158</v>
      </c>
      <c r="G3273" t="s">
        <v>1159</v>
      </c>
      <c r="H3273">
        <v>2.1329399999999998E-2</v>
      </c>
      <c r="I3273" t="s">
        <v>1080</v>
      </c>
      <c r="J3273">
        <v>2.1329399999999998E-2</v>
      </c>
      <c r="K3273" t="s">
        <v>1160</v>
      </c>
      <c r="L3273" t="s">
        <v>1082</v>
      </c>
      <c r="M3273" t="s">
        <v>1083</v>
      </c>
      <c r="N3273">
        <v>7.0000000000000001E-3</v>
      </c>
      <c r="O3273" t="str">
        <f>B3273 &amp; E3273 &amp; D3273</f>
        <v>53HWB-101</v>
      </c>
      <c r="P3273">
        <v>1.62288913043478E-6</v>
      </c>
      <c r="Q3273">
        <v>10300603</v>
      </c>
    </row>
    <row r="3274" spans="1:17" x14ac:dyDescent="0.25">
      <c r="A3274">
        <v>12625711</v>
      </c>
      <c r="B3274">
        <v>53</v>
      </c>
      <c r="D3274" t="s">
        <v>83</v>
      </c>
      <c r="E3274" t="s">
        <v>704</v>
      </c>
      <c r="F3274" t="s">
        <v>1155</v>
      </c>
      <c r="G3274" t="s">
        <v>1156</v>
      </c>
      <c r="H3274">
        <v>1.1999999999999999E-3</v>
      </c>
      <c r="I3274" t="s">
        <v>1080</v>
      </c>
      <c r="J3274">
        <v>1.1999999999999999E-3</v>
      </c>
      <c r="K3274" t="s">
        <v>467</v>
      </c>
      <c r="L3274" t="s">
        <v>1082</v>
      </c>
      <c r="M3274" t="s">
        <v>1087</v>
      </c>
      <c r="N3274">
        <v>0</v>
      </c>
      <c r="O3274" t="str">
        <f>B3274 &amp; E3274 &amp; D3274</f>
        <v>53HWB-112</v>
      </c>
      <c r="P3274">
        <v>0</v>
      </c>
      <c r="Q3274">
        <v>10300503</v>
      </c>
    </row>
    <row r="3275" spans="1:17" x14ac:dyDescent="0.25">
      <c r="A3275">
        <v>12625711</v>
      </c>
      <c r="B3275">
        <v>53</v>
      </c>
      <c r="D3275" t="s">
        <v>83</v>
      </c>
      <c r="E3275" t="s">
        <v>704</v>
      </c>
      <c r="F3275" t="s">
        <v>80</v>
      </c>
      <c r="G3275" t="s">
        <v>81</v>
      </c>
      <c r="H3275">
        <v>4.7999999999999996E-3</v>
      </c>
      <c r="I3275" t="s">
        <v>1080</v>
      </c>
      <c r="J3275">
        <v>4.7999999999999996E-3</v>
      </c>
      <c r="K3275" t="s">
        <v>1178</v>
      </c>
      <c r="L3275" t="s">
        <v>1082</v>
      </c>
      <c r="M3275" t="s">
        <v>1087</v>
      </c>
      <c r="N3275">
        <v>0</v>
      </c>
      <c r="O3275" t="str">
        <f>B3275 &amp; E3275 &amp; D3275</f>
        <v>53HWB-112</v>
      </c>
      <c r="P3275">
        <v>0</v>
      </c>
      <c r="Q3275">
        <v>10300503</v>
      </c>
    </row>
    <row r="3276" spans="1:17" x14ac:dyDescent="0.25">
      <c r="A3276">
        <v>12625711</v>
      </c>
      <c r="B3276">
        <v>53</v>
      </c>
      <c r="D3276" t="s">
        <v>83</v>
      </c>
      <c r="E3276" t="s">
        <v>704</v>
      </c>
      <c r="F3276" t="s">
        <v>1158</v>
      </c>
      <c r="G3276" t="s">
        <v>1159</v>
      </c>
      <c r="H3276">
        <v>8.1600000000000005E-5</v>
      </c>
      <c r="I3276" t="s">
        <v>1080</v>
      </c>
      <c r="J3276">
        <v>8.1600000000000005E-5</v>
      </c>
      <c r="K3276" t="s">
        <v>1201</v>
      </c>
      <c r="L3276" t="s">
        <v>1082</v>
      </c>
      <c r="M3276" t="s">
        <v>1087</v>
      </c>
      <c r="N3276">
        <v>0</v>
      </c>
      <c r="O3276" t="str">
        <f>B3276 &amp; E3276 &amp; D3276</f>
        <v>53HWB-112</v>
      </c>
      <c r="P3276">
        <v>0</v>
      </c>
      <c r="Q3276">
        <v>10300503</v>
      </c>
    </row>
    <row r="3277" spans="1:17" x14ac:dyDescent="0.25">
      <c r="A3277">
        <v>12625711</v>
      </c>
      <c r="B3277">
        <v>53</v>
      </c>
      <c r="D3277" t="s">
        <v>78</v>
      </c>
      <c r="E3277" t="s">
        <v>704</v>
      </c>
      <c r="F3277" t="s">
        <v>1158</v>
      </c>
      <c r="G3277" t="s">
        <v>1159</v>
      </c>
      <c r="H3277">
        <v>1.8134600000000001E-2</v>
      </c>
      <c r="I3277" t="s">
        <v>1080</v>
      </c>
      <c r="J3277">
        <v>1.8134600000000001E-2</v>
      </c>
      <c r="K3277" t="s">
        <v>1160</v>
      </c>
      <c r="L3277" t="s">
        <v>1082</v>
      </c>
      <c r="M3277" t="s">
        <v>1083</v>
      </c>
      <c r="N3277">
        <v>7.0000000000000001E-3</v>
      </c>
      <c r="O3277" t="str">
        <f>B3277 &amp; E3277 &amp; D3277</f>
        <v>53HWB-111</v>
      </c>
      <c r="P3277">
        <v>1.37980652173913E-6</v>
      </c>
      <c r="Q3277">
        <v>10300603</v>
      </c>
    </row>
    <row r="3278" spans="1:17" x14ac:dyDescent="0.25">
      <c r="A3278">
        <v>12625711</v>
      </c>
      <c r="B3278">
        <v>53</v>
      </c>
      <c r="D3278" t="s">
        <v>78</v>
      </c>
      <c r="E3278" t="s">
        <v>704</v>
      </c>
      <c r="F3278" t="s">
        <v>1155</v>
      </c>
      <c r="G3278" t="s">
        <v>1156</v>
      </c>
      <c r="H3278">
        <v>0.14969299999999999</v>
      </c>
      <c r="I3278" t="s">
        <v>1080</v>
      </c>
      <c r="J3278">
        <v>0.14969299999999999</v>
      </c>
      <c r="K3278" t="s">
        <v>1775</v>
      </c>
      <c r="L3278" t="s">
        <v>1082</v>
      </c>
      <c r="M3278" t="s">
        <v>1084</v>
      </c>
      <c r="N3278">
        <v>7.0000000000000001E-3</v>
      </c>
      <c r="O3278" t="str">
        <f>B3278 &amp; E3278 &amp; D3278</f>
        <v>53HWB-111</v>
      </c>
      <c r="P3278">
        <v>1.13896847826087E-5</v>
      </c>
      <c r="Q3278">
        <v>10300603</v>
      </c>
    </row>
    <row r="3279" spans="1:17" x14ac:dyDescent="0.25">
      <c r="A3279">
        <v>12625711</v>
      </c>
      <c r="B3279">
        <v>53</v>
      </c>
      <c r="D3279" t="s">
        <v>78</v>
      </c>
      <c r="E3279" t="s">
        <v>704</v>
      </c>
      <c r="F3279" t="s">
        <v>80</v>
      </c>
      <c r="G3279" t="s">
        <v>81</v>
      </c>
      <c r="H3279">
        <v>0.147648</v>
      </c>
      <c r="I3279" t="s">
        <v>1080</v>
      </c>
      <c r="J3279">
        <v>0.147648</v>
      </c>
      <c r="K3279" t="s">
        <v>1777</v>
      </c>
      <c r="L3279" t="s">
        <v>1082</v>
      </c>
      <c r="M3279" t="s">
        <v>1084</v>
      </c>
      <c r="N3279">
        <v>7.0000000000000001E-3</v>
      </c>
      <c r="O3279" t="str">
        <f>B3279 &amp; E3279 &amp; D3279</f>
        <v>53HWB-111</v>
      </c>
      <c r="P3279">
        <v>1.12340869565217E-5</v>
      </c>
      <c r="Q3279">
        <v>10300603</v>
      </c>
    </row>
    <row r="3280" spans="1:17" x14ac:dyDescent="0.25">
      <c r="A3280">
        <v>12625711</v>
      </c>
      <c r="B3280">
        <v>53</v>
      </c>
      <c r="D3280" t="s">
        <v>83</v>
      </c>
      <c r="E3280" t="s">
        <v>705</v>
      </c>
      <c r="F3280" t="s">
        <v>1155</v>
      </c>
      <c r="G3280" t="s">
        <v>1156</v>
      </c>
      <c r="H3280">
        <v>1.1999999999999999E-3</v>
      </c>
      <c r="I3280" t="s">
        <v>1080</v>
      </c>
      <c r="J3280">
        <v>1.1999999999999999E-3</v>
      </c>
      <c r="K3280" t="s">
        <v>467</v>
      </c>
      <c r="L3280" t="s">
        <v>1082</v>
      </c>
      <c r="M3280" t="s">
        <v>1087</v>
      </c>
      <c r="N3280">
        <v>0</v>
      </c>
      <c r="O3280" t="str">
        <f>B3280 &amp; E3280 &amp; D3280</f>
        <v>53HWB-122</v>
      </c>
      <c r="P3280">
        <v>0</v>
      </c>
      <c r="Q3280">
        <v>10300503</v>
      </c>
    </row>
    <row r="3281" spans="1:17" x14ac:dyDescent="0.25">
      <c r="A3281">
        <v>12625711</v>
      </c>
      <c r="B3281">
        <v>53</v>
      </c>
      <c r="D3281" t="s">
        <v>83</v>
      </c>
      <c r="E3281" t="s">
        <v>705</v>
      </c>
      <c r="F3281" t="s">
        <v>80</v>
      </c>
      <c r="G3281" t="s">
        <v>81</v>
      </c>
      <c r="H3281">
        <v>4.7999999999999996E-3</v>
      </c>
      <c r="I3281" t="s">
        <v>1080</v>
      </c>
      <c r="J3281">
        <v>4.7999999999999996E-3</v>
      </c>
      <c r="K3281" t="s">
        <v>1178</v>
      </c>
      <c r="L3281" t="s">
        <v>1082</v>
      </c>
      <c r="M3281" t="s">
        <v>1087</v>
      </c>
      <c r="N3281">
        <v>0</v>
      </c>
      <c r="O3281" t="str">
        <f>B3281 &amp; E3281 &amp; D3281</f>
        <v>53HWB-122</v>
      </c>
      <c r="P3281">
        <v>0</v>
      </c>
      <c r="Q3281">
        <v>10300503</v>
      </c>
    </row>
    <row r="3282" spans="1:17" x14ac:dyDescent="0.25">
      <c r="A3282">
        <v>12625711</v>
      </c>
      <c r="B3282">
        <v>53</v>
      </c>
      <c r="D3282" t="s">
        <v>83</v>
      </c>
      <c r="E3282" t="s">
        <v>705</v>
      </c>
      <c r="F3282" t="s">
        <v>1158</v>
      </c>
      <c r="G3282" t="s">
        <v>1159</v>
      </c>
      <c r="H3282">
        <v>8.1600000000000005E-5</v>
      </c>
      <c r="I3282" t="s">
        <v>1080</v>
      </c>
      <c r="J3282">
        <v>8.1600000000000005E-5</v>
      </c>
      <c r="K3282" t="s">
        <v>1201</v>
      </c>
      <c r="L3282" t="s">
        <v>1082</v>
      </c>
      <c r="M3282" t="s">
        <v>1087</v>
      </c>
      <c r="N3282">
        <v>0</v>
      </c>
      <c r="O3282" t="str">
        <f>B3282 &amp; E3282 &amp; D3282</f>
        <v>53HWB-122</v>
      </c>
      <c r="P3282">
        <v>0</v>
      </c>
      <c r="Q3282">
        <v>10300503</v>
      </c>
    </row>
    <row r="3283" spans="1:17" x14ac:dyDescent="0.25">
      <c r="A3283">
        <v>12625711</v>
      </c>
      <c r="B3283">
        <v>53</v>
      </c>
      <c r="D3283" t="s">
        <v>78</v>
      </c>
      <c r="E3283" t="s">
        <v>705</v>
      </c>
      <c r="F3283" t="s">
        <v>80</v>
      </c>
      <c r="G3283" t="s">
        <v>81</v>
      </c>
      <c r="H3283">
        <v>0.16695399999999999</v>
      </c>
      <c r="I3283" t="s">
        <v>1080</v>
      </c>
      <c r="J3283">
        <v>0.16695399999999999</v>
      </c>
      <c r="K3283" t="s">
        <v>1777</v>
      </c>
      <c r="L3283" t="s">
        <v>1082</v>
      </c>
      <c r="M3283" t="s">
        <v>1084</v>
      </c>
      <c r="N3283">
        <v>7.0000000000000001E-3</v>
      </c>
      <c r="O3283" t="str">
        <f>B3283 &amp; E3283 &amp; D3283</f>
        <v>53HWB-121</v>
      </c>
      <c r="P3283">
        <v>1.27030217391304E-5</v>
      </c>
      <c r="Q3283">
        <v>10300603</v>
      </c>
    </row>
    <row r="3284" spans="1:17" x14ac:dyDescent="0.25">
      <c r="A3284">
        <v>12625711</v>
      </c>
      <c r="B3284">
        <v>53</v>
      </c>
      <c r="D3284" t="s">
        <v>78</v>
      </c>
      <c r="E3284" t="s">
        <v>705</v>
      </c>
      <c r="F3284" t="s">
        <v>1155</v>
      </c>
      <c r="G3284" t="s">
        <v>1156</v>
      </c>
      <c r="H3284">
        <v>0.169265</v>
      </c>
      <c r="I3284" t="s">
        <v>1080</v>
      </c>
      <c r="J3284">
        <v>0.169265</v>
      </c>
      <c r="K3284" t="s">
        <v>1775</v>
      </c>
      <c r="L3284" t="s">
        <v>1082</v>
      </c>
      <c r="M3284" t="s">
        <v>1084</v>
      </c>
      <c r="N3284">
        <v>7.0000000000000001E-3</v>
      </c>
      <c r="O3284" t="str">
        <f>B3284 &amp; E3284 &amp; D3284</f>
        <v>53HWB-121</v>
      </c>
      <c r="P3284">
        <v>1.28788586956522E-5</v>
      </c>
      <c r="Q3284">
        <v>10300603</v>
      </c>
    </row>
    <row r="3285" spans="1:17" x14ac:dyDescent="0.25">
      <c r="A3285">
        <v>12625711</v>
      </c>
      <c r="B3285">
        <v>53</v>
      </c>
      <c r="D3285" t="s">
        <v>78</v>
      </c>
      <c r="E3285" t="s">
        <v>705</v>
      </c>
      <c r="F3285" t="s">
        <v>1158</v>
      </c>
      <c r="G3285" t="s">
        <v>1159</v>
      </c>
      <c r="H3285">
        <v>2.0505700000000002E-2</v>
      </c>
      <c r="I3285" t="s">
        <v>1080</v>
      </c>
      <c r="J3285">
        <v>2.0505700000000002E-2</v>
      </c>
      <c r="K3285" t="s">
        <v>1160</v>
      </c>
      <c r="L3285" t="s">
        <v>1082</v>
      </c>
      <c r="M3285" t="s">
        <v>1083</v>
      </c>
      <c r="N3285">
        <v>7.0000000000000001E-3</v>
      </c>
      <c r="O3285" t="str">
        <f>B3285 &amp; E3285 &amp; D3285</f>
        <v>53HWB-121</v>
      </c>
      <c r="P3285">
        <v>1.56021630434783E-6</v>
      </c>
      <c r="Q3285">
        <v>10300603</v>
      </c>
    </row>
    <row r="3286" spans="1:17" x14ac:dyDescent="0.25">
      <c r="A3286">
        <v>12625711</v>
      </c>
      <c r="B3286">
        <v>53</v>
      </c>
      <c r="D3286" t="s">
        <v>83</v>
      </c>
      <c r="E3286" t="s">
        <v>706</v>
      </c>
      <c r="F3286" t="s">
        <v>1155</v>
      </c>
      <c r="G3286" t="s">
        <v>1156</v>
      </c>
      <c r="H3286">
        <v>1.1999999999999999E-3</v>
      </c>
      <c r="I3286" t="s">
        <v>1080</v>
      </c>
      <c r="J3286">
        <v>1.1999999999999999E-3</v>
      </c>
      <c r="K3286" t="s">
        <v>467</v>
      </c>
      <c r="L3286" t="s">
        <v>1082</v>
      </c>
      <c r="M3286" t="s">
        <v>1087</v>
      </c>
      <c r="N3286">
        <v>0</v>
      </c>
      <c r="O3286" t="str">
        <f>B3286 &amp; E3286 &amp; D3286</f>
        <v>53HWB-22</v>
      </c>
      <c r="P3286">
        <v>0</v>
      </c>
      <c r="Q3286">
        <v>10300503</v>
      </c>
    </row>
    <row r="3287" spans="1:17" x14ac:dyDescent="0.25">
      <c r="A3287">
        <v>12625711</v>
      </c>
      <c r="B3287">
        <v>53</v>
      </c>
      <c r="D3287" t="s">
        <v>83</v>
      </c>
      <c r="E3287" t="s">
        <v>706</v>
      </c>
      <c r="F3287" t="s">
        <v>80</v>
      </c>
      <c r="G3287" t="s">
        <v>81</v>
      </c>
      <c r="H3287">
        <v>4.7999999999999996E-3</v>
      </c>
      <c r="I3287" t="s">
        <v>1080</v>
      </c>
      <c r="J3287">
        <v>4.7999999999999996E-3</v>
      </c>
      <c r="K3287" t="s">
        <v>1178</v>
      </c>
      <c r="L3287" t="s">
        <v>1082</v>
      </c>
      <c r="M3287" t="s">
        <v>1087</v>
      </c>
      <c r="N3287">
        <v>0</v>
      </c>
      <c r="O3287" t="str">
        <f>B3287 &amp; E3287 &amp; D3287</f>
        <v>53HWB-22</v>
      </c>
      <c r="P3287">
        <v>0</v>
      </c>
      <c r="Q3287">
        <v>10300503</v>
      </c>
    </row>
    <row r="3288" spans="1:17" x14ac:dyDescent="0.25">
      <c r="A3288">
        <v>12625711</v>
      </c>
      <c r="B3288">
        <v>53</v>
      </c>
      <c r="D3288" t="s">
        <v>83</v>
      </c>
      <c r="E3288" t="s">
        <v>706</v>
      </c>
      <c r="F3288" t="s">
        <v>1158</v>
      </c>
      <c r="G3288" t="s">
        <v>1159</v>
      </c>
      <c r="H3288">
        <v>8.1600000000000005E-5</v>
      </c>
      <c r="I3288" t="s">
        <v>1080</v>
      </c>
      <c r="J3288">
        <v>8.1600000000000005E-5</v>
      </c>
      <c r="K3288" t="s">
        <v>1201</v>
      </c>
      <c r="L3288" t="s">
        <v>1082</v>
      </c>
      <c r="M3288" t="s">
        <v>1087</v>
      </c>
      <c r="N3288">
        <v>0</v>
      </c>
      <c r="O3288" t="str">
        <f>B3288 &amp; E3288 &amp; D3288</f>
        <v>53HWB-22</v>
      </c>
      <c r="P3288">
        <v>0</v>
      </c>
      <c r="Q3288">
        <v>10300503</v>
      </c>
    </row>
    <row r="3289" spans="1:17" x14ac:dyDescent="0.25">
      <c r="A3289">
        <v>12625711</v>
      </c>
      <c r="B3289">
        <v>53</v>
      </c>
      <c r="D3289" t="s">
        <v>78</v>
      </c>
      <c r="E3289" t="s">
        <v>706</v>
      </c>
      <c r="F3289" t="s">
        <v>1158</v>
      </c>
      <c r="G3289" t="s">
        <v>1159</v>
      </c>
      <c r="H3289">
        <v>1.34521E-2</v>
      </c>
      <c r="I3289" t="s">
        <v>1080</v>
      </c>
      <c r="J3289">
        <v>1.34521E-2</v>
      </c>
      <c r="K3289" t="s">
        <v>1160</v>
      </c>
      <c r="L3289" t="s">
        <v>1082</v>
      </c>
      <c r="M3289" t="s">
        <v>1083</v>
      </c>
      <c r="N3289">
        <v>7.0000000000000001E-3</v>
      </c>
      <c r="O3289" t="str">
        <f>B3289 &amp; E3289 &amp; D3289</f>
        <v>53HWB-21</v>
      </c>
      <c r="P3289">
        <v>1.0235293478260899E-6</v>
      </c>
      <c r="Q3289">
        <v>10300603</v>
      </c>
    </row>
    <row r="3290" spans="1:17" x14ac:dyDescent="0.25">
      <c r="A3290">
        <v>12625711</v>
      </c>
      <c r="B3290">
        <v>53</v>
      </c>
      <c r="D3290" t="s">
        <v>78</v>
      </c>
      <c r="E3290" t="s">
        <v>706</v>
      </c>
      <c r="F3290" t="s">
        <v>80</v>
      </c>
      <c r="G3290" t="s">
        <v>81</v>
      </c>
      <c r="H3290">
        <v>0.109525</v>
      </c>
      <c r="I3290" t="s">
        <v>1080</v>
      </c>
      <c r="J3290">
        <v>0.109525</v>
      </c>
      <c r="K3290" t="s">
        <v>1777</v>
      </c>
      <c r="L3290" t="s">
        <v>1082</v>
      </c>
      <c r="M3290" t="s">
        <v>1084</v>
      </c>
      <c r="N3290">
        <v>7.0000000000000001E-3</v>
      </c>
      <c r="O3290" t="str">
        <f>B3290 &amp; E3290 &amp; D3290</f>
        <v>53HWB-21</v>
      </c>
      <c r="P3290">
        <v>8.3334239130434803E-6</v>
      </c>
      <c r="Q3290">
        <v>10300603</v>
      </c>
    </row>
    <row r="3291" spans="1:17" x14ac:dyDescent="0.25">
      <c r="A3291">
        <v>12625711</v>
      </c>
      <c r="B3291">
        <v>53</v>
      </c>
      <c r="D3291" t="s">
        <v>78</v>
      </c>
      <c r="E3291" t="s">
        <v>706</v>
      </c>
      <c r="F3291" t="s">
        <v>1155</v>
      </c>
      <c r="G3291" t="s">
        <v>1156</v>
      </c>
      <c r="H3291">
        <v>0.111114</v>
      </c>
      <c r="I3291" t="s">
        <v>1080</v>
      </c>
      <c r="J3291">
        <v>0.111114</v>
      </c>
      <c r="K3291" t="s">
        <v>1778</v>
      </c>
      <c r="L3291" t="s">
        <v>1082</v>
      </c>
      <c r="M3291" t="s">
        <v>1084</v>
      </c>
      <c r="N3291">
        <v>7.0000000000000001E-3</v>
      </c>
      <c r="O3291" t="str">
        <f>B3291 &amp; E3291 &amp; D3291</f>
        <v>53HWB-21</v>
      </c>
      <c r="P3291">
        <v>8.4543260869565201E-6</v>
      </c>
      <c r="Q3291">
        <v>10300603</v>
      </c>
    </row>
    <row r="3292" spans="1:17" x14ac:dyDescent="0.25">
      <c r="A3292">
        <v>12625711</v>
      </c>
      <c r="B3292">
        <v>53</v>
      </c>
      <c r="D3292" t="s">
        <v>83</v>
      </c>
      <c r="E3292" t="s">
        <v>707</v>
      </c>
      <c r="F3292" t="s">
        <v>1155</v>
      </c>
      <c r="G3292" t="s">
        <v>1156</v>
      </c>
      <c r="H3292">
        <v>1.1999999999999999E-3</v>
      </c>
      <c r="I3292" t="s">
        <v>1080</v>
      </c>
      <c r="J3292">
        <v>1.1999999999999999E-3</v>
      </c>
      <c r="K3292" t="s">
        <v>467</v>
      </c>
      <c r="L3292" t="s">
        <v>1082</v>
      </c>
      <c r="M3292" t="s">
        <v>1087</v>
      </c>
      <c r="N3292">
        <v>0</v>
      </c>
      <c r="O3292" t="str">
        <f>B3292 &amp; E3292 &amp; D3292</f>
        <v>53HWB-32</v>
      </c>
      <c r="P3292">
        <v>0</v>
      </c>
      <c r="Q3292">
        <v>10300503</v>
      </c>
    </row>
    <row r="3293" spans="1:17" x14ac:dyDescent="0.25">
      <c r="A3293">
        <v>12625711</v>
      </c>
      <c r="B3293">
        <v>53</v>
      </c>
      <c r="D3293" t="s">
        <v>83</v>
      </c>
      <c r="E3293" t="s">
        <v>707</v>
      </c>
      <c r="F3293" t="s">
        <v>80</v>
      </c>
      <c r="G3293" t="s">
        <v>81</v>
      </c>
      <c r="H3293">
        <v>4.7999999999999996E-3</v>
      </c>
      <c r="I3293" t="s">
        <v>1080</v>
      </c>
      <c r="J3293">
        <v>4.7999999999999996E-3</v>
      </c>
      <c r="K3293" t="s">
        <v>1178</v>
      </c>
      <c r="L3293" t="s">
        <v>1082</v>
      </c>
      <c r="M3293" t="s">
        <v>1087</v>
      </c>
      <c r="N3293">
        <v>0</v>
      </c>
      <c r="O3293" t="str">
        <f>B3293 &amp; E3293 &amp; D3293</f>
        <v>53HWB-32</v>
      </c>
      <c r="P3293">
        <v>0</v>
      </c>
      <c r="Q3293">
        <v>10300503</v>
      </c>
    </row>
    <row r="3294" spans="1:17" x14ac:dyDescent="0.25">
      <c r="A3294">
        <v>12625711</v>
      </c>
      <c r="B3294">
        <v>53</v>
      </c>
      <c r="D3294" t="s">
        <v>83</v>
      </c>
      <c r="E3294" t="s">
        <v>707</v>
      </c>
      <c r="F3294" t="s">
        <v>1158</v>
      </c>
      <c r="G3294" t="s">
        <v>1159</v>
      </c>
      <c r="H3294">
        <v>8.1600000000000005E-5</v>
      </c>
      <c r="I3294" t="s">
        <v>1080</v>
      </c>
      <c r="J3294">
        <v>8.1600000000000005E-5</v>
      </c>
      <c r="K3294" t="s">
        <v>1201</v>
      </c>
      <c r="L3294" t="s">
        <v>1082</v>
      </c>
      <c r="M3294" t="s">
        <v>1087</v>
      </c>
      <c r="N3294">
        <v>0</v>
      </c>
      <c r="O3294" t="str">
        <f>B3294 &amp; E3294 &amp; D3294</f>
        <v>53HWB-32</v>
      </c>
      <c r="P3294">
        <v>0</v>
      </c>
      <c r="Q3294">
        <v>10300503</v>
      </c>
    </row>
    <row r="3295" spans="1:17" x14ac:dyDescent="0.25">
      <c r="A3295">
        <v>12625711</v>
      </c>
      <c r="B3295">
        <v>53</v>
      </c>
      <c r="D3295" t="s">
        <v>78</v>
      </c>
      <c r="E3295" t="s">
        <v>707</v>
      </c>
      <c r="F3295" t="s">
        <v>1158</v>
      </c>
      <c r="G3295" t="s">
        <v>1159</v>
      </c>
      <c r="H3295">
        <v>1.06205E-2</v>
      </c>
      <c r="I3295" t="s">
        <v>1080</v>
      </c>
      <c r="J3295">
        <v>1.06205E-2</v>
      </c>
      <c r="K3295" t="s">
        <v>1160</v>
      </c>
      <c r="L3295" t="s">
        <v>1082</v>
      </c>
      <c r="M3295" t="s">
        <v>1083</v>
      </c>
      <c r="N3295">
        <v>7.0000000000000001E-3</v>
      </c>
      <c r="O3295" t="str">
        <f>B3295 &amp; E3295 &amp; D3295</f>
        <v>53HWB-31</v>
      </c>
      <c r="P3295">
        <v>8.0808152173912998E-7</v>
      </c>
      <c r="Q3295">
        <v>10300603</v>
      </c>
    </row>
    <row r="3296" spans="1:17" x14ac:dyDescent="0.25">
      <c r="A3296">
        <v>12625711</v>
      </c>
      <c r="B3296">
        <v>53</v>
      </c>
      <c r="D3296" t="s">
        <v>78</v>
      </c>
      <c r="E3296" t="s">
        <v>707</v>
      </c>
      <c r="F3296" t="s">
        <v>80</v>
      </c>
      <c r="G3296" t="s">
        <v>81</v>
      </c>
      <c r="H3296">
        <v>8.6470500000000006E-2</v>
      </c>
      <c r="I3296" t="s">
        <v>1080</v>
      </c>
      <c r="J3296">
        <v>8.6470500000000006E-2</v>
      </c>
      <c r="K3296" t="s">
        <v>1777</v>
      </c>
      <c r="L3296" t="s">
        <v>1082</v>
      </c>
      <c r="M3296" t="s">
        <v>1084</v>
      </c>
      <c r="N3296">
        <v>7.0000000000000001E-3</v>
      </c>
      <c r="O3296" t="str">
        <f>B3296 &amp; E3296 &amp; D3296</f>
        <v>53HWB-31</v>
      </c>
      <c r="P3296">
        <v>6.5792771739130396E-6</v>
      </c>
      <c r="Q3296">
        <v>10300603</v>
      </c>
    </row>
    <row r="3297" spans="1:17" x14ac:dyDescent="0.25">
      <c r="A3297">
        <v>12625711</v>
      </c>
      <c r="B3297">
        <v>53</v>
      </c>
      <c r="D3297" t="s">
        <v>78</v>
      </c>
      <c r="E3297" t="s">
        <v>707</v>
      </c>
      <c r="F3297" t="s">
        <v>1155</v>
      </c>
      <c r="G3297" t="s">
        <v>1156</v>
      </c>
      <c r="H3297">
        <v>8.7667800000000004E-2</v>
      </c>
      <c r="I3297" t="s">
        <v>1080</v>
      </c>
      <c r="J3297">
        <v>8.7667800000000004E-2</v>
      </c>
      <c r="K3297" t="s">
        <v>1775</v>
      </c>
      <c r="L3297" t="s">
        <v>1082</v>
      </c>
      <c r="M3297" t="s">
        <v>1084</v>
      </c>
      <c r="N3297">
        <v>7.0000000000000001E-3</v>
      </c>
      <c r="O3297" t="str">
        <f>B3297 &amp; E3297 &amp; D3297</f>
        <v>53HWB-31</v>
      </c>
      <c r="P3297">
        <v>6.67037608695652E-6</v>
      </c>
      <c r="Q3297">
        <v>10300603</v>
      </c>
    </row>
    <row r="3298" spans="1:17" x14ac:dyDescent="0.25">
      <c r="A3298">
        <v>12625711</v>
      </c>
      <c r="B3298">
        <v>53</v>
      </c>
      <c r="D3298" t="s">
        <v>83</v>
      </c>
      <c r="E3298" t="s">
        <v>708</v>
      </c>
      <c r="F3298" t="s">
        <v>1155</v>
      </c>
      <c r="G3298" t="s">
        <v>1156</v>
      </c>
      <c r="H3298">
        <v>1.1999999999999999E-3</v>
      </c>
      <c r="I3298" t="s">
        <v>1080</v>
      </c>
      <c r="J3298">
        <v>1.1999999999999999E-3</v>
      </c>
      <c r="K3298" t="s">
        <v>467</v>
      </c>
      <c r="L3298" t="s">
        <v>1082</v>
      </c>
      <c r="M3298" t="s">
        <v>1087</v>
      </c>
      <c r="N3298">
        <v>0</v>
      </c>
      <c r="O3298" t="str">
        <f>B3298 &amp; E3298 &amp; D3298</f>
        <v>53HWB-42</v>
      </c>
      <c r="P3298">
        <v>0</v>
      </c>
      <c r="Q3298">
        <v>10300503</v>
      </c>
    </row>
    <row r="3299" spans="1:17" x14ac:dyDescent="0.25">
      <c r="A3299">
        <v>12625711</v>
      </c>
      <c r="B3299">
        <v>53</v>
      </c>
      <c r="D3299" t="s">
        <v>83</v>
      </c>
      <c r="E3299" t="s">
        <v>708</v>
      </c>
      <c r="F3299" t="s">
        <v>80</v>
      </c>
      <c r="G3299" t="s">
        <v>81</v>
      </c>
      <c r="H3299">
        <v>4.7999999999999996E-3</v>
      </c>
      <c r="I3299" t="s">
        <v>1080</v>
      </c>
      <c r="J3299">
        <v>4.7999999999999996E-3</v>
      </c>
      <c r="K3299" t="s">
        <v>1178</v>
      </c>
      <c r="L3299" t="s">
        <v>1082</v>
      </c>
      <c r="M3299" t="s">
        <v>1087</v>
      </c>
      <c r="N3299">
        <v>0</v>
      </c>
      <c r="O3299" t="str">
        <f>B3299 &amp; E3299 &amp; D3299</f>
        <v>53HWB-42</v>
      </c>
      <c r="P3299">
        <v>0</v>
      </c>
      <c r="Q3299">
        <v>10300503</v>
      </c>
    </row>
    <row r="3300" spans="1:17" x14ac:dyDescent="0.25">
      <c r="A3300">
        <v>12625711</v>
      </c>
      <c r="B3300">
        <v>53</v>
      </c>
      <c r="D3300" t="s">
        <v>83</v>
      </c>
      <c r="E3300" t="s">
        <v>708</v>
      </c>
      <c r="F3300" t="s">
        <v>1158</v>
      </c>
      <c r="G3300" t="s">
        <v>1159</v>
      </c>
      <c r="H3300">
        <v>8.1600000000000005E-5</v>
      </c>
      <c r="I3300" t="s">
        <v>1080</v>
      </c>
      <c r="J3300">
        <v>8.1600000000000005E-5</v>
      </c>
      <c r="K3300" t="s">
        <v>1201</v>
      </c>
      <c r="L3300" t="s">
        <v>1082</v>
      </c>
      <c r="M3300" t="s">
        <v>1087</v>
      </c>
      <c r="N3300">
        <v>0</v>
      </c>
      <c r="O3300" t="str">
        <f>B3300 &amp; E3300 &amp; D3300</f>
        <v>53HWB-42</v>
      </c>
      <c r="P3300">
        <v>0</v>
      </c>
      <c r="Q3300">
        <v>10300503</v>
      </c>
    </row>
    <row r="3301" spans="1:17" x14ac:dyDescent="0.25">
      <c r="A3301">
        <v>12625711</v>
      </c>
      <c r="B3301">
        <v>53</v>
      </c>
      <c r="D3301" t="s">
        <v>78</v>
      </c>
      <c r="E3301" t="s">
        <v>708</v>
      </c>
      <c r="F3301" t="s">
        <v>1158</v>
      </c>
      <c r="G3301" t="s">
        <v>1159</v>
      </c>
      <c r="H3301">
        <v>1.4978699999999999E-2</v>
      </c>
      <c r="I3301" t="s">
        <v>1080</v>
      </c>
      <c r="J3301">
        <v>1.4978699999999999E-2</v>
      </c>
      <c r="K3301" t="s">
        <v>1160</v>
      </c>
      <c r="L3301" t="s">
        <v>1082</v>
      </c>
      <c r="M3301" t="s">
        <v>1083</v>
      </c>
      <c r="N3301">
        <v>7.0000000000000001E-3</v>
      </c>
      <c r="O3301" t="str">
        <f>B3301 &amp; E3301 &amp; D3301</f>
        <v>53HWB-41</v>
      </c>
      <c r="P3301">
        <v>1.13968369565217E-6</v>
      </c>
      <c r="Q3301">
        <v>10300603</v>
      </c>
    </row>
    <row r="3302" spans="1:17" x14ac:dyDescent="0.25">
      <c r="A3302">
        <v>12625711</v>
      </c>
      <c r="B3302">
        <v>53</v>
      </c>
      <c r="D3302" t="s">
        <v>78</v>
      </c>
      <c r="E3302" t="s">
        <v>708</v>
      </c>
      <c r="F3302" t="s">
        <v>80</v>
      </c>
      <c r="G3302" t="s">
        <v>81</v>
      </c>
      <c r="H3302">
        <v>0.12195400000000001</v>
      </c>
      <c r="I3302" t="s">
        <v>1080</v>
      </c>
      <c r="J3302">
        <v>0.12195400000000001</v>
      </c>
      <c r="K3302" t="s">
        <v>1777</v>
      </c>
      <c r="L3302" t="s">
        <v>1082</v>
      </c>
      <c r="M3302" t="s">
        <v>1084</v>
      </c>
      <c r="N3302">
        <v>7.0000000000000001E-3</v>
      </c>
      <c r="O3302" t="str">
        <f>B3302 &amp; E3302 &amp; D3302</f>
        <v>53HWB-41</v>
      </c>
      <c r="P3302">
        <v>9.2791086956521702E-6</v>
      </c>
      <c r="Q3302">
        <v>10300603</v>
      </c>
    </row>
    <row r="3303" spans="1:17" x14ac:dyDescent="0.25">
      <c r="A3303">
        <v>12625711</v>
      </c>
      <c r="B3303">
        <v>53</v>
      </c>
      <c r="D3303" t="s">
        <v>78</v>
      </c>
      <c r="E3303" t="s">
        <v>708</v>
      </c>
      <c r="F3303" t="s">
        <v>1155</v>
      </c>
      <c r="G3303" t="s">
        <v>1156</v>
      </c>
      <c r="H3303">
        <v>0.123642</v>
      </c>
      <c r="I3303" t="s">
        <v>1080</v>
      </c>
      <c r="J3303">
        <v>0.123642</v>
      </c>
      <c r="K3303" t="s">
        <v>1775</v>
      </c>
      <c r="L3303" t="s">
        <v>1082</v>
      </c>
      <c r="M3303" t="s">
        <v>1084</v>
      </c>
      <c r="N3303">
        <v>7.0000000000000001E-3</v>
      </c>
      <c r="O3303" t="str">
        <f>B3303 &amp; E3303 &amp; D3303</f>
        <v>53HWB-41</v>
      </c>
      <c r="P3303">
        <v>9.4075434782608706E-6</v>
      </c>
      <c r="Q3303">
        <v>10300603</v>
      </c>
    </row>
    <row r="3304" spans="1:17" x14ac:dyDescent="0.25">
      <c r="A3304">
        <v>12625711</v>
      </c>
      <c r="B3304">
        <v>53</v>
      </c>
      <c r="D3304" t="s">
        <v>83</v>
      </c>
      <c r="E3304" t="s">
        <v>709</v>
      </c>
      <c r="F3304" t="s">
        <v>1155</v>
      </c>
      <c r="G3304" t="s">
        <v>1156</v>
      </c>
      <c r="H3304">
        <v>1.1999999999999999E-3</v>
      </c>
      <c r="I3304" t="s">
        <v>1080</v>
      </c>
      <c r="J3304">
        <v>1.1999999999999999E-3</v>
      </c>
      <c r="K3304" t="s">
        <v>467</v>
      </c>
      <c r="L3304" t="s">
        <v>1082</v>
      </c>
      <c r="M3304" t="s">
        <v>1087</v>
      </c>
      <c r="N3304">
        <v>0</v>
      </c>
      <c r="O3304" t="str">
        <f>B3304 &amp; E3304 &amp; D3304</f>
        <v>53HWB-52</v>
      </c>
      <c r="P3304">
        <v>0</v>
      </c>
      <c r="Q3304">
        <v>10300503</v>
      </c>
    </row>
    <row r="3305" spans="1:17" x14ac:dyDescent="0.25">
      <c r="A3305">
        <v>12625711</v>
      </c>
      <c r="B3305">
        <v>53</v>
      </c>
      <c r="D3305" t="s">
        <v>83</v>
      </c>
      <c r="E3305" t="s">
        <v>709</v>
      </c>
      <c r="F3305" t="s">
        <v>80</v>
      </c>
      <c r="G3305" t="s">
        <v>81</v>
      </c>
      <c r="H3305">
        <v>4.7999999999999996E-3</v>
      </c>
      <c r="I3305" t="s">
        <v>1080</v>
      </c>
      <c r="J3305">
        <v>4.7999999999999996E-3</v>
      </c>
      <c r="K3305" t="s">
        <v>1178</v>
      </c>
      <c r="L3305" t="s">
        <v>1082</v>
      </c>
      <c r="M3305" t="s">
        <v>1087</v>
      </c>
      <c r="N3305">
        <v>0</v>
      </c>
      <c r="O3305" t="str">
        <f>B3305 &amp; E3305 &amp; D3305</f>
        <v>53HWB-52</v>
      </c>
      <c r="P3305">
        <v>0</v>
      </c>
      <c r="Q3305">
        <v>10300503</v>
      </c>
    </row>
    <row r="3306" spans="1:17" x14ac:dyDescent="0.25">
      <c r="A3306">
        <v>12625711</v>
      </c>
      <c r="B3306">
        <v>53</v>
      </c>
      <c r="D3306" t="s">
        <v>83</v>
      </c>
      <c r="E3306" t="s">
        <v>709</v>
      </c>
      <c r="F3306" t="s">
        <v>1158</v>
      </c>
      <c r="G3306" t="s">
        <v>1159</v>
      </c>
      <c r="H3306">
        <v>8.1600000000000005E-5</v>
      </c>
      <c r="I3306" t="s">
        <v>1080</v>
      </c>
      <c r="J3306">
        <v>8.1600000000000005E-5</v>
      </c>
      <c r="K3306" t="s">
        <v>1201</v>
      </c>
      <c r="L3306" t="s">
        <v>1082</v>
      </c>
      <c r="M3306" t="s">
        <v>1087</v>
      </c>
      <c r="N3306">
        <v>0</v>
      </c>
      <c r="O3306" t="str">
        <f>B3306 &amp; E3306 &amp; D3306</f>
        <v>53HWB-52</v>
      </c>
      <c r="P3306">
        <v>0</v>
      </c>
      <c r="Q3306">
        <v>10300503</v>
      </c>
    </row>
    <row r="3307" spans="1:17" x14ac:dyDescent="0.25">
      <c r="A3307">
        <v>12625711</v>
      </c>
      <c r="B3307">
        <v>53</v>
      </c>
      <c r="D3307" t="s">
        <v>78</v>
      </c>
      <c r="E3307" t="s">
        <v>709</v>
      </c>
      <c r="F3307" t="s">
        <v>1158</v>
      </c>
      <c r="G3307" t="s">
        <v>1159</v>
      </c>
      <c r="H3307">
        <v>1.24333E-2</v>
      </c>
      <c r="I3307" t="s">
        <v>1080</v>
      </c>
      <c r="J3307">
        <v>1.24333E-2</v>
      </c>
      <c r="K3307" t="s">
        <v>1160</v>
      </c>
      <c r="L3307" t="s">
        <v>1082</v>
      </c>
      <c r="M3307" t="s">
        <v>1083</v>
      </c>
      <c r="N3307">
        <v>7.0000000000000001E-3</v>
      </c>
      <c r="O3307" t="str">
        <f>B3307 &amp; E3307 &amp; D3307</f>
        <v>53HWB-51</v>
      </c>
      <c r="P3307">
        <v>9.4601195652173904E-7</v>
      </c>
      <c r="Q3307">
        <v>10300603</v>
      </c>
    </row>
    <row r="3308" spans="1:17" x14ac:dyDescent="0.25">
      <c r="A3308">
        <v>12625711</v>
      </c>
      <c r="B3308">
        <v>53</v>
      </c>
      <c r="D3308" t="s">
        <v>78</v>
      </c>
      <c r="E3308" t="s">
        <v>709</v>
      </c>
      <c r="F3308" t="s">
        <v>80</v>
      </c>
      <c r="G3308" t="s">
        <v>81</v>
      </c>
      <c r="H3308">
        <v>0.10123</v>
      </c>
      <c r="I3308" t="s">
        <v>1080</v>
      </c>
      <c r="J3308">
        <v>0.10123</v>
      </c>
      <c r="K3308" t="s">
        <v>1777</v>
      </c>
      <c r="L3308" t="s">
        <v>1082</v>
      </c>
      <c r="M3308" t="s">
        <v>1084</v>
      </c>
      <c r="N3308">
        <v>7.0000000000000001E-3</v>
      </c>
      <c r="O3308" t="str">
        <f>B3308 &amp; E3308 &amp; D3308</f>
        <v>53HWB-51</v>
      </c>
      <c r="P3308">
        <v>7.7022826086956499E-6</v>
      </c>
      <c r="Q3308">
        <v>10300603</v>
      </c>
    </row>
    <row r="3309" spans="1:17" x14ac:dyDescent="0.25">
      <c r="A3309">
        <v>12625711</v>
      </c>
      <c r="B3309">
        <v>53</v>
      </c>
      <c r="D3309" t="s">
        <v>78</v>
      </c>
      <c r="E3309" t="s">
        <v>709</v>
      </c>
      <c r="F3309" t="s">
        <v>1155</v>
      </c>
      <c r="G3309" t="s">
        <v>1156</v>
      </c>
      <c r="H3309">
        <v>0.102632</v>
      </c>
      <c r="I3309" t="s">
        <v>1080</v>
      </c>
      <c r="J3309">
        <v>0.102632</v>
      </c>
      <c r="K3309" t="s">
        <v>1775</v>
      </c>
      <c r="L3309" t="s">
        <v>1082</v>
      </c>
      <c r="M3309" t="s">
        <v>1084</v>
      </c>
      <c r="N3309">
        <v>7.0000000000000001E-3</v>
      </c>
      <c r="O3309" t="str">
        <f>B3309 &amp; E3309 &amp; D3309</f>
        <v>53HWB-51</v>
      </c>
      <c r="P3309">
        <v>7.8089565217391297E-6</v>
      </c>
      <c r="Q3309">
        <v>10300603</v>
      </c>
    </row>
    <row r="3310" spans="1:17" x14ac:dyDescent="0.25">
      <c r="A3310">
        <v>12625711</v>
      </c>
      <c r="B3310">
        <v>53</v>
      </c>
      <c r="D3310" t="s">
        <v>83</v>
      </c>
      <c r="E3310" t="s">
        <v>710</v>
      </c>
      <c r="F3310" t="s">
        <v>1155</v>
      </c>
      <c r="G3310" t="s">
        <v>1156</v>
      </c>
      <c r="H3310">
        <v>1.1999999999999999E-3</v>
      </c>
      <c r="I3310" t="s">
        <v>1080</v>
      </c>
      <c r="J3310">
        <v>1.1999999999999999E-3</v>
      </c>
      <c r="K3310" t="s">
        <v>467</v>
      </c>
      <c r="L3310" t="s">
        <v>1082</v>
      </c>
      <c r="M3310" t="s">
        <v>1087</v>
      </c>
      <c r="N3310">
        <v>0</v>
      </c>
      <c r="O3310" t="str">
        <f>B3310 &amp; E3310 &amp; D3310</f>
        <v>53HWB-62</v>
      </c>
      <c r="P3310">
        <v>0</v>
      </c>
      <c r="Q3310">
        <v>10300503</v>
      </c>
    </row>
    <row r="3311" spans="1:17" x14ac:dyDescent="0.25">
      <c r="A3311">
        <v>12625711</v>
      </c>
      <c r="B3311">
        <v>53</v>
      </c>
      <c r="D3311" t="s">
        <v>83</v>
      </c>
      <c r="E3311" t="s">
        <v>710</v>
      </c>
      <c r="F3311" t="s">
        <v>80</v>
      </c>
      <c r="G3311" t="s">
        <v>81</v>
      </c>
      <c r="H3311">
        <v>4.7999999999999996E-3</v>
      </c>
      <c r="I3311" t="s">
        <v>1080</v>
      </c>
      <c r="J3311">
        <v>4.7999999999999996E-3</v>
      </c>
      <c r="K3311" t="s">
        <v>1178</v>
      </c>
      <c r="L3311" t="s">
        <v>1082</v>
      </c>
      <c r="M3311" t="s">
        <v>1087</v>
      </c>
      <c r="N3311">
        <v>0</v>
      </c>
      <c r="O3311" t="str">
        <f>B3311 &amp; E3311 &amp; D3311</f>
        <v>53HWB-62</v>
      </c>
      <c r="P3311">
        <v>0</v>
      </c>
      <c r="Q3311">
        <v>10300503</v>
      </c>
    </row>
    <row r="3312" spans="1:17" x14ac:dyDescent="0.25">
      <c r="A3312">
        <v>12625711</v>
      </c>
      <c r="B3312">
        <v>53</v>
      </c>
      <c r="D3312" t="s">
        <v>83</v>
      </c>
      <c r="E3312" t="s">
        <v>710</v>
      </c>
      <c r="F3312" t="s">
        <v>1158</v>
      </c>
      <c r="G3312" t="s">
        <v>1159</v>
      </c>
      <c r="H3312">
        <v>8.1600000000000005E-5</v>
      </c>
      <c r="I3312" t="s">
        <v>1080</v>
      </c>
      <c r="J3312">
        <v>8.1600000000000005E-5</v>
      </c>
      <c r="K3312" t="s">
        <v>1201</v>
      </c>
      <c r="L3312" t="s">
        <v>1082</v>
      </c>
      <c r="M3312" t="s">
        <v>1087</v>
      </c>
      <c r="N3312">
        <v>0</v>
      </c>
      <c r="O3312" t="str">
        <f>B3312 &amp; E3312 &amp; D3312</f>
        <v>53HWB-62</v>
      </c>
      <c r="P3312">
        <v>0</v>
      </c>
      <c r="Q3312">
        <v>10300503</v>
      </c>
    </row>
    <row r="3313" spans="1:17" x14ac:dyDescent="0.25">
      <c r="A3313">
        <v>12625711</v>
      </c>
      <c r="B3313">
        <v>53</v>
      </c>
      <c r="D3313" t="s">
        <v>78</v>
      </c>
      <c r="E3313" t="s">
        <v>710</v>
      </c>
      <c r="F3313" t="s">
        <v>1158</v>
      </c>
      <c r="G3313" t="s">
        <v>1159</v>
      </c>
      <c r="H3313">
        <v>5.1184999999999998E-3</v>
      </c>
      <c r="I3313" t="s">
        <v>1080</v>
      </c>
      <c r="J3313">
        <v>5.1184999999999998E-3</v>
      </c>
      <c r="K3313" t="s">
        <v>1160</v>
      </c>
      <c r="L3313" t="s">
        <v>1082</v>
      </c>
      <c r="M3313" t="s">
        <v>1083</v>
      </c>
      <c r="N3313">
        <v>7.0000000000000001E-3</v>
      </c>
      <c r="O3313" t="str">
        <f>B3313 &amp; E3313 &amp; D3313</f>
        <v>53HWB-61</v>
      </c>
      <c r="P3313">
        <v>3.8945108695652202E-7</v>
      </c>
      <c r="Q3313">
        <v>10300603</v>
      </c>
    </row>
    <row r="3314" spans="1:17" x14ac:dyDescent="0.25">
      <c r="A3314">
        <v>12625711</v>
      </c>
      <c r="B3314">
        <v>53</v>
      </c>
      <c r="D3314" t="s">
        <v>78</v>
      </c>
      <c r="E3314" t="s">
        <v>710</v>
      </c>
      <c r="F3314" t="s">
        <v>1155</v>
      </c>
      <c r="G3314" t="s">
        <v>1156</v>
      </c>
      <c r="H3314">
        <v>4.2250900000000001E-2</v>
      </c>
      <c r="I3314" t="s">
        <v>1080</v>
      </c>
      <c r="J3314">
        <v>4.2250900000000001E-2</v>
      </c>
      <c r="K3314" t="s">
        <v>1775</v>
      </c>
      <c r="L3314" t="s">
        <v>1082</v>
      </c>
      <c r="M3314" t="s">
        <v>1084</v>
      </c>
      <c r="N3314">
        <v>7.0000000000000001E-3</v>
      </c>
      <c r="O3314" t="str">
        <f>B3314 &amp; E3314 &amp; D3314</f>
        <v>53HWB-61</v>
      </c>
      <c r="P3314">
        <v>3.21474239130435E-6</v>
      </c>
      <c r="Q3314">
        <v>10300603</v>
      </c>
    </row>
    <row r="3315" spans="1:17" x14ac:dyDescent="0.25">
      <c r="A3315">
        <v>12625711</v>
      </c>
      <c r="B3315">
        <v>53</v>
      </c>
      <c r="D3315" t="s">
        <v>78</v>
      </c>
      <c r="E3315" t="s">
        <v>710</v>
      </c>
      <c r="F3315" t="s">
        <v>80</v>
      </c>
      <c r="G3315" t="s">
        <v>81</v>
      </c>
      <c r="H3315">
        <v>4.16739E-2</v>
      </c>
      <c r="I3315" t="s">
        <v>1080</v>
      </c>
      <c r="J3315">
        <v>4.16739E-2</v>
      </c>
      <c r="K3315" t="s">
        <v>1777</v>
      </c>
      <c r="L3315" t="s">
        <v>1082</v>
      </c>
      <c r="M3315" t="s">
        <v>1084</v>
      </c>
      <c r="N3315">
        <v>7.0000000000000001E-3</v>
      </c>
      <c r="O3315" t="str">
        <f>B3315 &amp; E3315 &amp; D3315</f>
        <v>53HWB-61</v>
      </c>
      <c r="P3315">
        <v>3.1708402173912999E-6</v>
      </c>
      <c r="Q3315">
        <v>10300603</v>
      </c>
    </row>
    <row r="3316" spans="1:17" x14ac:dyDescent="0.25">
      <c r="A3316">
        <v>12625711</v>
      </c>
      <c r="B3316">
        <v>53</v>
      </c>
      <c r="D3316" t="s">
        <v>83</v>
      </c>
      <c r="E3316" t="s">
        <v>711</v>
      </c>
      <c r="F3316" t="s">
        <v>1155</v>
      </c>
      <c r="G3316" t="s">
        <v>1156</v>
      </c>
      <c r="H3316">
        <v>1.1999999999999999E-3</v>
      </c>
      <c r="I3316" t="s">
        <v>1080</v>
      </c>
      <c r="J3316">
        <v>1.1999999999999999E-3</v>
      </c>
      <c r="K3316" t="s">
        <v>467</v>
      </c>
      <c r="L3316" t="s">
        <v>1082</v>
      </c>
      <c r="M3316" t="s">
        <v>1087</v>
      </c>
      <c r="N3316">
        <v>0</v>
      </c>
      <c r="O3316" t="str">
        <f>B3316 &amp; E3316 &amp; D3316</f>
        <v>53HWB-72</v>
      </c>
      <c r="P3316">
        <v>0</v>
      </c>
      <c r="Q3316">
        <v>10300503</v>
      </c>
    </row>
    <row r="3317" spans="1:17" x14ac:dyDescent="0.25">
      <c r="A3317">
        <v>12625711</v>
      </c>
      <c r="B3317">
        <v>53</v>
      </c>
      <c r="D3317" t="s">
        <v>83</v>
      </c>
      <c r="E3317" t="s">
        <v>711</v>
      </c>
      <c r="F3317" t="s">
        <v>80</v>
      </c>
      <c r="G3317" t="s">
        <v>81</v>
      </c>
      <c r="H3317">
        <v>4.7999999999999996E-3</v>
      </c>
      <c r="I3317" t="s">
        <v>1080</v>
      </c>
      <c r="J3317">
        <v>4.7999999999999996E-3</v>
      </c>
      <c r="K3317" t="s">
        <v>1178</v>
      </c>
      <c r="L3317" t="s">
        <v>1082</v>
      </c>
      <c r="M3317" t="s">
        <v>1087</v>
      </c>
      <c r="N3317">
        <v>0</v>
      </c>
      <c r="O3317" t="str">
        <f>B3317 &amp; E3317 &amp; D3317</f>
        <v>53HWB-72</v>
      </c>
      <c r="P3317">
        <v>0</v>
      </c>
      <c r="Q3317">
        <v>10300503</v>
      </c>
    </row>
    <row r="3318" spans="1:17" x14ac:dyDescent="0.25">
      <c r="A3318">
        <v>12625711</v>
      </c>
      <c r="B3318">
        <v>53</v>
      </c>
      <c r="D3318" t="s">
        <v>83</v>
      </c>
      <c r="E3318" t="s">
        <v>711</v>
      </c>
      <c r="F3318" t="s">
        <v>1158</v>
      </c>
      <c r="G3318" t="s">
        <v>1159</v>
      </c>
      <c r="H3318">
        <v>8.1600000000000005E-5</v>
      </c>
      <c r="I3318" t="s">
        <v>1080</v>
      </c>
      <c r="J3318">
        <v>8.1600000000000005E-5</v>
      </c>
      <c r="K3318" t="s">
        <v>1201</v>
      </c>
      <c r="L3318" t="s">
        <v>1082</v>
      </c>
      <c r="M3318" t="s">
        <v>1087</v>
      </c>
      <c r="N3318">
        <v>0</v>
      </c>
      <c r="O3318" t="str">
        <f>B3318 &amp; E3318 &amp; D3318</f>
        <v>53HWB-72</v>
      </c>
      <c r="P3318">
        <v>0</v>
      </c>
      <c r="Q3318">
        <v>10300503</v>
      </c>
    </row>
    <row r="3319" spans="1:17" x14ac:dyDescent="0.25">
      <c r="A3319">
        <v>12625711</v>
      </c>
      <c r="B3319">
        <v>53</v>
      </c>
      <c r="D3319" t="s">
        <v>78</v>
      </c>
      <c r="E3319" t="s">
        <v>711</v>
      </c>
      <c r="F3319" t="s">
        <v>1158</v>
      </c>
      <c r="G3319" t="s">
        <v>1159</v>
      </c>
      <c r="H3319">
        <v>9.5999599999999994E-3</v>
      </c>
      <c r="I3319" t="s">
        <v>1080</v>
      </c>
      <c r="J3319">
        <v>9.5999599999999994E-3</v>
      </c>
      <c r="K3319" t="s">
        <v>1160</v>
      </c>
      <c r="L3319" t="s">
        <v>1082</v>
      </c>
      <c r="M3319" t="s">
        <v>1083</v>
      </c>
      <c r="N3319">
        <v>7.0000000000000001E-3</v>
      </c>
      <c r="O3319" t="str">
        <f>B3319 &amp; E3319 &amp; D3319</f>
        <v>53HWB-71</v>
      </c>
      <c r="P3319">
        <v>7.3043173913043499E-7</v>
      </c>
      <c r="Q3319">
        <v>10300603</v>
      </c>
    </row>
    <row r="3320" spans="1:17" x14ac:dyDescent="0.25">
      <c r="A3320">
        <v>12625711</v>
      </c>
      <c r="B3320">
        <v>53</v>
      </c>
      <c r="D3320" t="s">
        <v>78</v>
      </c>
      <c r="E3320" t="s">
        <v>711</v>
      </c>
      <c r="F3320" t="s">
        <v>80</v>
      </c>
      <c r="G3320" t="s">
        <v>81</v>
      </c>
      <c r="H3320">
        <v>7.8161099999999997E-2</v>
      </c>
      <c r="I3320" t="s">
        <v>1080</v>
      </c>
      <c r="J3320">
        <v>7.8161099999999997E-2</v>
      </c>
      <c r="K3320" t="s">
        <v>1777</v>
      </c>
      <c r="L3320" t="s">
        <v>1082</v>
      </c>
      <c r="M3320" t="s">
        <v>1084</v>
      </c>
      <c r="N3320">
        <v>7.0000000000000001E-3</v>
      </c>
      <c r="O3320" t="str">
        <f>B3320 &amp; E3320 &amp; D3320</f>
        <v>53HWB-71</v>
      </c>
      <c r="P3320">
        <v>5.9470402173913001E-6</v>
      </c>
      <c r="Q3320">
        <v>10300603</v>
      </c>
    </row>
    <row r="3321" spans="1:17" x14ac:dyDescent="0.25">
      <c r="A3321">
        <v>12625711</v>
      </c>
      <c r="B3321">
        <v>53</v>
      </c>
      <c r="D3321" t="s">
        <v>78</v>
      </c>
      <c r="E3321" t="s">
        <v>711</v>
      </c>
      <c r="F3321" t="s">
        <v>1155</v>
      </c>
      <c r="G3321" t="s">
        <v>1156</v>
      </c>
      <c r="H3321">
        <v>7.9243300000000003E-2</v>
      </c>
      <c r="I3321" t="s">
        <v>1080</v>
      </c>
      <c r="J3321">
        <v>7.9243300000000003E-2</v>
      </c>
      <c r="K3321" t="s">
        <v>1775</v>
      </c>
      <c r="L3321" t="s">
        <v>1082</v>
      </c>
      <c r="M3321" t="s">
        <v>1084</v>
      </c>
      <c r="N3321">
        <v>7.0000000000000001E-3</v>
      </c>
      <c r="O3321" t="str">
        <f>B3321 &amp; E3321 &amp; D3321</f>
        <v>53HWB-71</v>
      </c>
      <c r="P3321">
        <v>6.0293815217391299E-6</v>
      </c>
      <c r="Q3321">
        <v>10300603</v>
      </c>
    </row>
    <row r="3322" spans="1:17" x14ac:dyDescent="0.25">
      <c r="A3322">
        <v>12625711</v>
      </c>
      <c r="B3322">
        <v>53</v>
      </c>
      <c r="D3322" t="s">
        <v>83</v>
      </c>
      <c r="E3322" t="s">
        <v>712</v>
      </c>
      <c r="F3322" t="s">
        <v>1155</v>
      </c>
      <c r="G3322" t="s">
        <v>1156</v>
      </c>
      <c r="H3322">
        <v>1.1999999999999999E-3</v>
      </c>
      <c r="I3322" t="s">
        <v>1080</v>
      </c>
      <c r="J3322">
        <v>1.1999999999999999E-3</v>
      </c>
      <c r="K3322" t="s">
        <v>467</v>
      </c>
      <c r="L3322" t="s">
        <v>1082</v>
      </c>
      <c r="M3322" t="s">
        <v>1087</v>
      </c>
      <c r="N3322">
        <v>0</v>
      </c>
      <c r="O3322" t="str">
        <f>B3322 &amp; E3322 &amp; D3322</f>
        <v>53HWB-82</v>
      </c>
      <c r="P3322">
        <v>0</v>
      </c>
      <c r="Q3322">
        <v>10300503</v>
      </c>
    </row>
    <row r="3323" spans="1:17" x14ac:dyDescent="0.25">
      <c r="A3323">
        <v>12625711</v>
      </c>
      <c r="B3323">
        <v>53</v>
      </c>
      <c r="D3323" t="s">
        <v>83</v>
      </c>
      <c r="E3323" t="s">
        <v>712</v>
      </c>
      <c r="F3323" t="s">
        <v>80</v>
      </c>
      <c r="G3323" t="s">
        <v>81</v>
      </c>
      <c r="H3323">
        <v>4.7999999999999996E-3</v>
      </c>
      <c r="I3323" t="s">
        <v>1080</v>
      </c>
      <c r="J3323">
        <v>4.7999999999999996E-3</v>
      </c>
      <c r="K3323" t="s">
        <v>1178</v>
      </c>
      <c r="L3323" t="s">
        <v>1082</v>
      </c>
      <c r="M3323" t="s">
        <v>1087</v>
      </c>
      <c r="N3323">
        <v>0</v>
      </c>
      <c r="O3323" t="str">
        <f>B3323 &amp; E3323 &amp; D3323</f>
        <v>53HWB-82</v>
      </c>
      <c r="P3323">
        <v>0</v>
      </c>
      <c r="Q3323">
        <v>10300503</v>
      </c>
    </row>
    <row r="3324" spans="1:17" x14ac:dyDescent="0.25">
      <c r="A3324">
        <v>12625711</v>
      </c>
      <c r="B3324">
        <v>53</v>
      </c>
      <c r="D3324" t="s">
        <v>83</v>
      </c>
      <c r="E3324" t="s">
        <v>712</v>
      </c>
      <c r="F3324" t="s">
        <v>1158</v>
      </c>
      <c r="G3324" t="s">
        <v>1159</v>
      </c>
      <c r="H3324">
        <v>8.1600000000000005E-5</v>
      </c>
      <c r="I3324" t="s">
        <v>1080</v>
      </c>
      <c r="J3324">
        <v>8.1600000000000005E-5</v>
      </c>
      <c r="K3324" t="s">
        <v>1201</v>
      </c>
      <c r="L3324" t="s">
        <v>1082</v>
      </c>
      <c r="M3324" t="s">
        <v>1087</v>
      </c>
      <c r="N3324">
        <v>0</v>
      </c>
      <c r="O3324" t="str">
        <f>B3324 &amp; E3324 &amp; D3324</f>
        <v>53HWB-82</v>
      </c>
      <c r="P3324">
        <v>0</v>
      </c>
      <c r="Q3324">
        <v>10300503</v>
      </c>
    </row>
    <row r="3325" spans="1:17" x14ac:dyDescent="0.25">
      <c r="A3325">
        <v>12625711</v>
      </c>
      <c r="B3325">
        <v>53</v>
      </c>
      <c r="D3325" t="s">
        <v>78</v>
      </c>
      <c r="E3325" t="s">
        <v>712</v>
      </c>
      <c r="F3325" t="s">
        <v>1158</v>
      </c>
      <c r="G3325" t="s">
        <v>1159</v>
      </c>
      <c r="H3325">
        <v>1.49447E-2</v>
      </c>
      <c r="I3325" t="s">
        <v>1080</v>
      </c>
      <c r="J3325">
        <v>1.49447E-2</v>
      </c>
      <c r="K3325" t="s">
        <v>1160</v>
      </c>
      <c r="L3325" t="s">
        <v>1082</v>
      </c>
      <c r="M3325" t="s">
        <v>1083</v>
      </c>
      <c r="N3325">
        <v>7.0000000000000001E-3</v>
      </c>
      <c r="O3325" t="str">
        <f>B3325 &amp; E3325 &amp; D3325</f>
        <v>53HWB-81</v>
      </c>
      <c r="P3325">
        <v>1.13709673913043E-6</v>
      </c>
      <c r="Q3325">
        <v>10300603</v>
      </c>
    </row>
    <row r="3326" spans="1:17" x14ac:dyDescent="0.25">
      <c r="A3326">
        <v>12625711</v>
      </c>
      <c r="B3326">
        <v>53</v>
      </c>
      <c r="D3326" t="s">
        <v>78</v>
      </c>
      <c r="E3326" t="s">
        <v>712</v>
      </c>
      <c r="F3326" t="s">
        <v>1155</v>
      </c>
      <c r="G3326" t="s">
        <v>1156</v>
      </c>
      <c r="H3326">
        <v>0.123362</v>
      </c>
      <c r="I3326" t="s">
        <v>1080</v>
      </c>
      <c r="J3326">
        <v>0.123362</v>
      </c>
      <c r="K3326" t="s">
        <v>1775</v>
      </c>
      <c r="L3326" t="s">
        <v>1082</v>
      </c>
      <c r="M3326" t="s">
        <v>1084</v>
      </c>
      <c r="N3326">
        <v>7.0000000000000001E-3</v>
      </c>
      <c r="O3326" t="str">
        <f>B3326 &amp; E3326 &amp; D3326</f>
        <v>53HWB-81</v>
      </c>
      <c r="P3326">
        <v>9.3862391304347798E-6</v>
      </c>
      <c r="Q3326">
        <v>10300603</v>
      </c>
    </row>
    <row r="3327" spans="1:17" x14ac:dyDescent="0.25">
      <c r="A3327">
        <v>12625711</v>
      </c>
      <c r="B3327">
        <v>53</v>
      </c>
      <c r="D3327" t="s">
        <v>78</v>
      </c>
      <c r="E3327" t="s">
        <v>712</v>
      </c>
      <c r="F3327" t="s">
        <v>80</v>
      </c>
      <c r="G3327" t="s">
        <v>81</v>
      </c>
      <c r="H3327">
        <v>0.12167699999999999</v>
      </c>
      <c r="I3327" t="s">
        <v>1080</v>
      </c>
      <c r="J3327">
        <v>0.12167699999999999</v>
      </c>
      <c r="K3327" t="s">
        <v>1777</v>
      </c>
      <c r="L3327" t="s">
        <v>1082</v>
      </c>
      <c r="M3327" t="s">
        <v>1084</v>
      </c>
      <c r="N3327">
        <v>7.0000000000000001E-3</v>
      </c>
      <c r="O3327" t="str">
        <f>B3327 &amp; E3327 &amp; D3327</f>
        <v>53HWB-81</v>
      </c>
      <c r="P3327">
        <v>9.2580326086956494E-6</v>
      </c>
      <c r="Q3327">
        <v>10300603</v>
      </c>
    </row>
    <row r="3328" spans="1:17" x14ac:dyDescent="0.25">
      <c r="A3328">
        <v>12625711</v>
      </c>
      <c r="B3328">
        <v>53</v>
      </c>
      <c r="D3328" t="s">
        <v>83</v>
      </c>
      <c r="E3328" t="s">
        <v>713</v>
      </c>
      <c r="F3328" t="s">
        <v>1155</v>
      </c>
      <c r="G3328" t="s">
        <v>1156</v>
      </c>
      <c r="H3328">
        <v>1.1999999999999999E-3</v>
      </c>
      <c r="I3328" t="s">
        <v>1080</v>
      </c>
      <c r="J3328">
        <v>1.1999999999999999E-3</v>
      </c>
      <c r="K3328" t="s">
        <v>467</v>
      </c>
      <c r="L3328" t="s">
        <v>1082</v>
      </c>
      <c r="M3328" t="s">
        <v>1087</v>
      </c>
      <c r="N3328">
        <v>0</v>
      </c>
      <c r="O3328" t="str">
        <f>B3328 &amp; E3328 &amp; D3328</f>
        <v>53HWB-92</v>
      </c>
      <c r="P3328">
        <v>0</v>
      </c>
      <c r="Q3328">
        <v>10300503</v>
      </c>
    </row>
    <row r="3329" spans="1:17" x14ac:dyDescent="0.25">
      <c r="A3329">
        <v>12625711</v>
      </c>
      <c r="B3329">
        <v>53</v>
      </c>
      <c r="D3329" t="s">
        <v>83</v>
      </c>
      <c r="E3329" t="s">
        <v>713</v>
      </c>
      <c r="F3329" t="s">
        <v>80</v>
      </c>
      <c r="G3329" t="s">
        <v>81</v>
      </c>
      <c r="H3329">
        <v>4.7999999999999996E-3</v>
      </c>
      <c r="I3329" t="s">
        <v>1080</v>
      </c>
      <c r="J3329">
        <v>4.7999999999999996E-3</v>
      </c>
      <c r="K3329" t="s">
        <v>1178</v>
      </c>
      <c r="L3329" t="s">
        <v>1082</v>
      </c>
      <c r="M3329" t="s">
        <v>1087</v>
      </c>
      <c r="N3329">
        <v>0</v>
      </c>
      <c r="O3329" t="str">
        <f>B3329 &amp; E3329 &amp; D3329</f>
        <v>53HWB-92</v>
      </c>
      <c r="P3329">
        <v>0</v>
      </c>
      <c r="Q3329">
        <v>10300503</v>
      </c>
    </row>
    <row r="3330" spans="1:17" x14ac:dyDescent="0.25">
      <c r="A3330">
        <v>12625711</v>
      </c>
      <c r="B3330">
        <v>53</v>
      </c>
      <c r="D3330" t="s">
        <v>83</v>
      </c>
      <c r="E3330" t="s">
        <v>713</v>
      </c>
      <c r="F3330" t="s">
        <v>1158</v>
      </c>
      <c r="G3330" t="s">
        <v>1159</v>
      </c>
      <c r="H3330">
        <v>8.1600000000000005E-5</v>
      </c>
      <c r="I3330" t="s">
        <v>1080</v>
      </c>
      <c r="J3330">
        <v>8.1600000000000005E-5</v>
      </c>
      <c r="K3330" t="s">
        <v>1201</v>
      </c>
      <c r="L3330" t="s">
        <v>1082</v>
      </c>
      <c r="M3330" t="s">
        <v>1087</v>
      </c>
      <c r="N3330">
        <v>0</v>
      </c>
      <c r="O3330" t="str">
        <f>B3330 &amp; E3330 &amp; D3330</f>
        <v>53HWB-92</v>
      </c>
      <c r="P3330">
        <v>0</v>
      </c>
      <c r="Q3330">
        <v>10300503</v>
      </c>
    </row>
    <row r="3331" spans="1:17" x14ac:dyDescent="0.25">
      <c r="A3331">
        <v>12625711</v>
      </c>
      <c r="B3331">
        <v>53</v>
      </c>
      <c r="D3331" t="s">
        <v>78</v>
      </c>
      <c r="E3331" t="s">
        <v>713</v>
      </c>
      <c r="F3331" t="s">
        <v>1158</v>
      </c>
      <c r="G3331" t="s">
        <v>1159</v>
      </c>
      <c r="H3331">
        <v>2.0976600000000001E-2</v>
      </c>
      <c r="I3331" t="s">
        <v>1080</v>
      </c>
      <c r="J3331">
        <v>2.0976600000000001E-2</v>
      </c>
      <c r="K3331" t="s">
        <v>1160</v>
      </c>
      <c r="L3331" t="s">
        <v>1082</v>
      </c>
      <c r="M3331" t="s">
        <v>1083</v>
      </c>
      <c r="N3331">
        <v>7.0000000000000001E-3</v>
      </c>
      <c r="O3331" t="str">
        <f>B3331 &amp; E3331 &amp; D3331</f>
        <v>53HWB-91</v>
      </c>
      <c r="P3331">
        <v>1.5960456521739099E-6</v>
      </c>
      <c r="Q3331">
        <v>10300603</v>
      </c>
    </row>
    <row r="3332" spans="1:17" x14ac:dyDescent="0.25">
      <c r="A3332">
        <v>12625711</v>
      </c>
      <c r="B3332">
        <v>53</v>
      </c>
      <c r="D3332" t="s">
        <v>78</v>
      </c>
      <c r="E3332" t="s">
        <v>713</v>
      </c>
      <c r="F3332" t="s">
        <v>80</v>
      </c>
      <c r="G3332" t="s">
        <v>81</v>
      </c>
      <c r="H3332">
        <v>0.17078699999999999</v>
      </c>
      <c r="I3332" t="s">
        <v>1080</v>
      </c>
      <c r="J3332">
        <v>0.17078699999999999</v>
      </c>
      <c r="K3332" t="s">
        <v>1777</v>
      </c>
      <c r="L3332" t="s">
        <v>1082</v>
      </c>
      <c r="M3332" t="s">
        <v>1084</v>
      </c>
      <c r="N3332">
        <v>7.0000000000000001E-3</v>
      </c>
      <c r="O3332" t="str">
        <f>B3332 &amp; E3332 &amp; D3332</f>
        <v>53HWB-91</v>
      </c>
      <c r="P3332">
        <v>1.2994663043478299E-5</v>
      </c>
      <c r="Q3332">
        <v>10300603</v>
      </c>
    </row>
    <row r="3333" spans="1:17" x14ac:dyDescent="0.25">
      <c r="A3333">
        <v>12625711</v>
      </c>
      <c r="B3333">
        <v>53</v>
      </c>
      <c r="D3333" t="s">
        <v>78</v>
      </c>
      <c r="E3333" t="s">
        <v>713</v>
      </c>
      <c r="F3333" t="s">
        <v>1155</v>
      </c>
      <c r="G3333" t="s">
        <v>1156</v>
      </c>
      <c r="H3333">
        <v>0.173152</v>
      </c>
      <c r="I3333" t="s">
        <v>1080</v>
      </c>
      <c r="J3333">
        <v>0.173152</v>
      </c>
      <c r="K3333" t="s">
        <v>1775</v>
      </c>
      <c r="L3333" t="s">
        <v>1082</v>
      </c>
      <c r="M3333" t="s">
        <v>1084</v>
      </c>
      <c r="N3333">
        <v>7.0000000000000001E-3</v>
      </c>
      <c r="O3333" t="str">
        <f>B3333 &amp; E3333 &amp; D3333</f>
        <v>53HWB-91</v>
      </c>
      <c r="P3333">
        <v>1.3174608695652199E-5</v>
      </c>
      <c r="Q3333">
        <v>10300603</v>
      </c>
    </row>
    <row r="3334" spans="1:17" x14ac:dyDescent="0.25">
      <c r="A3334">
        <v>12625711</v>
      </c>
      <c r="B3334">
        <v>53</v>
      </c>
      <c r="D3334" t="s">
        <v>467</v>
      </c>
      <c r="E3334" t="s">
        <v>1779</v>
      </c>
      <c r="F3334" t="s">
        <v>1158</v>
      </c>
      <c r="G3334" t="s">
        <v>1159</v>
      </c>
      <c r="H3334">
        <v>8.2600000000000007E-2</v>
      </c>
      <c r="I3334" t="s">
        <v>1080</v>
      </c>
      <c r="J3334">
        <v>8.2600000000000007E-2</v>
      </c>
      <c r="K3334" t="s">
        <v>1086</v>
      </c>
      <c r="L3334" t="s">
        <v>1086</v>
      </c>
      <c r="M3334" t="s">
        <v>1086</v>
      </c>
      <c r="N3334">
        <v>0.25</v>
      </c>
      <c r="O3334" t="str">
        <f>B3334 &amp; E3334 &amp; D3334</f>
        <v>53Lab Fume Hoods5</v>
      </c>
      <c r="P3334">
        <v>2.2445652173913E-4</v>
      </c>
      <c r="Q3334">
        <v>49099998</v>
      </c>
    </row>
    <row r="3335" spans="1:17" x14ac:dyDescent="0.25">
      <c r="A3335">
        <v>12625711</v>
      </c>
      <c r="B3335">
        <v>53</v>
      </c>
      <c r="D3335" t="s">
        <v>633</v>
      </c>
      <c r="E3335" t="s">
        <v>1779</v>
      </c>
      <c r="F3335" t="s">
        <v>1158</v>
      </c>
      <c r="G3335" t="s">
        <v>1159</v>
      </c>
      <c r="H3335">
        <v>0</v>
      </c>
      <c r="I3335" t="s">
        <v>1080</v>
      </c>
      <c r="J3335">
        <v>0</v>
      </c>
      <c r="K3335" t="s">
        <v>1780</v>
      </c>
      <c r="L3335" t="s">
        <v>1082</v>
      </c>
      <c r="M3335" t="s">
        <v>1094</v>
      </c>
      <c r="N3335">
        <v>0.25</v>
      </c>
      <c r="O3335" t="str">
        <f>B3335 &amp; E3335 &amp; D3335</f>
        <v>53Lab Fume Hoods4</v>
      </c>
      <c r="P3335">
        <v>0</v>
      </c>
      <c r="Q3335">
        <v>40100307</v>
      </c>
    </row>
    <row r="3336" spans="1:17" x14ac:dyDescent="0.25">
      <c r="A3336">
        <v>12625711</v>
      </c>
      <c r="B3336">
        <v>53</v>
      </c>
      <c r="D3336" t="s">
        <v>466</v>
      </c>
      <c r="E3336" t="s">
        <v>1779</v>
      </c>
      <c r="F3336" t="s">
        <v>1158</v>
      </c>
      <c r="G3336" t="s">
        <v>1159</v>
      </c>
      <c r="H3336">
        <v>3.4979999999999998E-3</v>
      </c>
      <c r="I3336" t="s">
        <v>1080</v>
      </c>
      <c r="J3336">
        <v>3.4979999999999998E-3</v>
      </c>
      <c r="K3336" t="s">
        <v>1781</v>
      </c>
      <c r="L3336" t="s">
        <v>1082</v>
      </c>
      <c r="M3336" t="s">
        <v>1094</v>
      </c>
      <c r="N3336">
        <v>0.25</v>
      </c>
      <c r="O3336" t="str">
        <f>B3336 &amp; E3336 &amp; D3336</f>
        <v>53Lab Fume Hoods3</v>
      </c>
      <c r="P3336">
        <v>9.5054347826087006E-6</v>
      </c>
      <c r="Q3336">
        <v>40100301</v>
      </c>
    </row>
    <row r="3337" spans="1:17" x14ac:dyDescent="0.25">
      <c r="A3337">
        <v>12625711</v>
      </c>
      <c r="B3337">
        <v>53</v>
      </c>
      <c r="D3337" t="s">
        <v>83</v>
      </c>
      <c r="E3337" t="s">
        <v>1779</v>
      </c>
      <c r="F3337" t="s">
        <v>1158</v>
      </c>
      <c r="G3337" t="s">
        <v>1159</v>
      </c>
      <c r="H3337">
        <v>0</v>
      </c>
      <c r="I3337" t="s">
        <v>1080</v>
      </c>
      <c r="J3337">
        <v>0</v>
      </c>
      <c r="K3337" t="s">
        <v>1782</v>
      </c>
      <c r="L3337" t="s">
        <v>1082</v>
      </c>
      <c r="M3337" t="s">
        <v>1094</v>
      </c>
      <c r="N3337">
        <v>0.25</v>
      </c>
      <c r="O3337" t="str">
        <f>B3337 &amp; E3337 &amp; D3337</f>
        <v>53Lab Fume Hoods2</v>
      </c>
      <c r="P3337">
        <v>0</v>
      </c>
      <c r="Q3337">
        <v>40100252</v>
      </c>
    </row>
    <row r="3338" spans="1:17" x14ac:dyDescent="0.25">
      <c r="A3338">
        <v>12625711</v>
      </c>
      <c r="B3338">
        <v>53</v>
      </c>
      <c r="D3338" t="s">
        <v>78</v>
      </c>
      <c r="E3338" t="s">
        <v>1779</v>
      </c>
      <c r="F3338" t="s">
        <v>1158</v>
      </c>
      <c r="G3338" t="s">
        <v>1159</v>
      </c>
      <c r="H3338">
        <v>4.6099999999999998E-4</v>
      </c>
      <c r="I3338" t="s">
        <v>1080</v>
      </c>
      <c r="J3338">
        <v>4.6099999999999998E-4</v>
      </c>
      <c r="K3338" t="s">
        <v>1086</v>
      </c>
      <c r="L3338" t="s">
        <v>1086</v>
      </c>
      <c r="M3338" t="s">
        <v>1086</v>
      </c>
      <c r="N3338">
        <v>0.25</v>
      </c>
      <c r="O3338" t="str">
        <f>B3338 &amp; E3338 &amp; D3338</f>
        <v>53Lab Fume Hoods1</v>
      </c>
      <c r="P3338">
        <v>1.2527173913043499E-6</v>
      </c>
      <c r="Q3338">
        <v>40100310</v>
      </c>
    </row>
    <row r="3339" spans="1:17" x14ac:dyDescent="0.25">
      <c r="A3339">
        <v>12625711</v>
      </c>
      <c r="B3339">
        <v>53</v>
      </c>
      <c r="D3339" t="s">
        <v>78</v>
      </c>
      <c r="E3339" t="s">
        <v>714</v>
      </c>
      <c r="F3339" t="s">
        <v>1155</v>
      </c>
      <c r="G3339" t="s">
        <v>1156</v>
      </c>
      <c r="H3339">
        <v>8.8939200000000003E-4</v>
      </c>
      <c r="I3339" t="s">
        <v>1080</v>
      </c>
      <c r="J3339">
        <v>8.8939200000000003E-4</v>
      </c>
      <c r="K3339" t="s">
        <v>1157</v>
      </c>
      <c r="L3339" t="s">
        <v>1082</v>
      </c>
      <c r="M3339" t="s">
        <v>1083</v>
      </c>
      <c r="N3339">
        <v>0.25</v>
      </c>
      <c r="O3339" t="str">
        <f>B3339 &amp; E3339 &amp; D3339</f>
        <v>53Law NG 11</v>
      </c>
      <c r="P3339">
        <v>2.4168260869565199E-6</v>
      </c>
      <c r="Q3339">
        <v>10300603</v>
      </c>
    </row>
    <row r="3340" spans="1:17" x14ac:dyDescent="0.25">
      <c r="A3340">
        <v>12625711</v>
      </c>
      <c r="B3340">
        <v>53</v>
      </c>
      <c r="D3340" t="s">
        <v>78</v>
      </c>
      <c r="E3340" t="s">
        <v>714</v>
      </c>
      <c r="F3340" t="s">
        <v>80</v>
      </c>
      <c r="G3340" t="s">
        <v>81</v>
      </c>
      <c r="H3340">
        <v>1.0587999999999999E-3</v>
      </c>
      <c r="I3340" t="s">
        <v>1080</v>
      </c>
      <c r="J3340">
        <v>1.0587999999999999E-3</v>
      </c>
      <c r="K3340" t="s">
        <v>1081</v>
      </c>
      <c r="L3340" t="s">
        <v>1082</v>
      </c>
      <c r="M3340" t="s">
        <v>1083</v>
      </c>
      <c r="N3340">
        <v>0.25</v>
      </c>
      <c r="O3340" t="str">
        <f>B3340 &amp; E3340 &amp; D3340</f>
        <v>53Law NG 11</v>
      </c>
      <c r="P3340">
        <v>2.8771739130434802E-6</v>
      </c>
      <c r="Q3340">
        <v>10300603</v>
      </c>
    </row>
    <row r="3341" spans="1:17" x14ac:dyDescent="0.25">
      <c r="A3341">
        <v>12625711</v>
      </c>
      <c r="B3341">
        <v>53</v>
      </c>
      <c r="D3341" t="s">
        <v>78</v>
      </c>
      <c r="E3341" t="s">
        <v>714</v>
      </c>
      <c r="F3341" t="s">
        <v>1158</v>
      </c>
      <c r="G3341" t="s">
        <v>1159</v>
      </c>
      <c r="H3341">
        <v>5.8233999999999998E-5</v>
      </c>
      <c r="I3341" t="s">
        <v>1080</v>
      </c>
      <c r="J3341">
        <v>5.8233999999999998E-5</v>
      </c>
      <c r="K3341" t="s">
        <v>1160</v>
      </c>
      <c r="L3341" t="s">
        <v>1082</v>
      </c>
      <c r="M3341" t="s">
        <v>1083</v>
      </c>
      <c r="N3341">
        <v>0.25</v>
      </c>
      <c r="O3341" t="str">
        <f>B3341 &amp; E3341 &amp; D3341</f>
        <v>53Law NG 11</v>
      </c>
      <c r="P3341">
        <v>1.5824456521739099E-7</v>
      </c>
      <c r="Q3341">
        <v>10300603</v>
      </c>
    </row>
    <row r="3342" spans="1:17" x14ac:dyDescent="0.25">
      <c r="A3342">
        <v>12625711</v>
      </c>
      <c r="B3342">
        <v>53</v>
      </c>
      <c r="D3342" t="s">
        <v>78</v>
      </c>
      <c r="E3342" t="s">
        <v>715</v>
      </c>
      <c r="F3342" t="s">
        <v>80</v>
      </c>
      <c r="G3342" t="s">
        <v>81</v>
      </c>
      <c r="H3342">
        <v>1.90843E-3</v>
      </c>
      <c r="I3342" t="s">
        <v>1080</v>
      </c>
      <c r="J3342">
        <v>1.90843E-3</v>
      </c>
      <c r="K3342" t="s">
        <v>1770</v>
      </c>
      <c r="L3342" t="s">
        <v>1082</v>
      </c>
      <c r="M3342" t="s">
        <v>1094</v>
      </c>
      <c r="N3342">
        <v>0.25</v>
      </c>
      <c r="O3342" t="str">
        <f>B3342 &amp; E3342 &amp; D3342</f>
        <v>53Leahy Computer Gen1</v>
      </c>
      <c r="P3342">
        <v>5.1859510869565202E-6</v>
      </c>
      <c r="Q3342">
        <v>20100102</v>
      </c>
    </row>
    <row r="3343" spans="1:17" x14ac:dyDescent="0.25">
      <c r="A3343">
        <v>12625711</v>
      </c>
      <c r="B3343">
        <v>53</v>
      </c>
      <c r="D3343" t="s">
        <v>78</v>
      </c>
      <c r="E3343" t="s">
        <v>715</v>
      </c>
      <c r="F3343" t="s">
        <v>1158</v>
      </c>
      <c r="G3343" t="s">
        <v>1159</v>
      </c>
      <c r="H3343">
        <v>1.5146300000000001E-4</v>
      </c>
      <c r="I3343" t="s">
        <v>1080</v>
      </c>
      <c r="J3343">
        <v>1.5146300000000001E-4</v>
      </c>
      <c r="K3343" t="s">
        <v>1771</v>
      </c>
      <c r="L3343" t="s">
        <v>1082</v>
      </c>
      <c r="M3343" t="s">
        <v>1094</v>
      </c>
      <c r="N3343">
        <v>0.25</v>
      </c>
      <c r="O3343" t="str">
        <f>B3343 &amp; E3343 &amp; D3343</f>
        <v>53Leahy Computer Gen1</v>
      </c>
      <c r="P3343">
        <v>4.1158423913043498E-7</v>
      </c>
      <c r="Q3343">
        <v>20100102</v>
      </c>
    </row>
    <row r="3344" spans="1:17" x14ac:dyDescent="0.25">
      <c r="A3344">
        <v>12625711</v>
      </c>
      <c r="B3344">
        <v>53</v>
      </c>
      <c r="D3344" t="s">
        <v>78</v>
      </c>
      <c r="E3344" t="s">
        <v>715</v>
      </c>
      <c r="F3344" t="s">
        <v>1155</v>
      </c>
      <c r="G3344" t="s">
        <v>1156</v>
      </c>
      <c r="H3344">
        <v>4.1111300000000001E-4</v>
      </c>
      <c r="I3344" t="s">
        <v>1080</v>
      </c>
      <c r="J3344">
        <v>4.1111300000000001E-4</v>
      </c>
      <c r="K3344" t="s">
        <v>1772</v>
      </c>
      <c r="L3344" t="s">
        <v>1082</v>
      </c>
      <c r="M3344" t="s">
        <v>1094</v>
      </c>
      <c r="N3344">
        <v>0.25</v>
      </c>
      <c r="O3344" t="str">
        <f>B3344 &amp; E3344 &amp; D3344</f>
        <v>53Leahy Computer Gen1</v>
      </c>
      <c r="P3344">
        <v>1.11715489130435E-6</v>
      </c>
      <c r="Q3344">
        <v>20100102</v>
      </c>
    </row>
    <row r="3345" spans="1:17" x14ac:dyDescent="0.25">
      <c r="A3345">
        <v>12625711</v>
      </c>
      <c r="B3345">
        <v>53</v>
      </c>
      <c r="D3345" t="s">
        <v>78</v>
      </c>
      <c r="E3345" t="s">
        <v>716</v>
      </c>
      <c r="F3345" t="s">
        <v>1158</v>
      </c>
      <c r="G3345" t="s">
        <v>1159</v>
      </c>
      <c r="H3345">
        <v>4.8083400000000001E-5</v>
      </c>
      <c r="I3345" t="s">
        <v>1080</v>
      </c>
      <c r="J3345">
        <v>4.8083400000000001E-5</v>
      </c>
      <c r="K3345" t="s">
        <v>1771</v>
      </c>
      <c r="L3345" t="s">
        <v>1082</v>
      </c>
      <c r="M3345" t="s">
        <v>1094</v>
      </c>
      <c r="N3345">
        <v>0.25</v>
      </c>
      <c r="O3345" t="str">
        <f>B3345 &amp; E3345 &amp; D3345</f>
        <v>53Leahy Gen1</v>
      </c>
      <c r="P3345">
        <v>1.3066141304347801E-7</v>
      </c>
      <c r="Q3345">
        <v>20100102</v>
      </c>
    </row>
    <row r="3346" spans="1:17" x14ac:dyDescent="0.25">
      <c r="A3346">
        <v>12625711</v>
      </c>
      <c r="B3346">
        <v>53</v>
      </c>
      <c r="D3346" t="s">
        <v>78</v>
      </c>
      <c r="E3346" t="s">
        <v>716</v>
      </c>
      <c r="F3346" t="s">
        <v>80</v>
      </c>
      <c r="G3346" t="s">
        <v>81</v>
      </c>
      <c r="H3346">
        <v>6.0585000000000001E-4</v>
      </c>
      <c r="I3346" t="s">
        <v>1080</v>
      </c>
      <c r="J3346">
        <v>6.0585000000000001E-4</v>
      </c>
      <c r="K3346" t="s">
        <v>1770</v>
      </c>
      <c r="L3346" t="s">
        <v>1082</v>
      </c>
      <c r="M3346" t="s">
        <v>1094</v>
      </c>
      <c r="N3346">
        <v>0.25</v>
      </c>
      <c r="O3346" t="str">
        <f>B3346 &amp; E3346 &amp; D3346</f>
        <v>53Leahy Gen1</v>
      </c>
      <c r="P3346">
        <v>1.64633152173913E-6</v>
      </c>
      <c r="Q3346">
        <v>20100102</v>
      </c>
    </row>
    <row r="3347" spans="1:17" x14ac:dyDescent="0.25">
      <c r="A3347">
        <v>12625711</v>
      </c>
      <c r="B3347">
        <v>53</v>
      </c>
      <c r="D3347" t="s">
        <v>78</v>
      </c>
      <c r="E3347" t="s">
        <v>716</v>
      </c>
      <c r="F3347" t="s">
        <v>1155</v>
      </c>
      <c r="G3347" t="s">
        <v>1156</v>
      </c>
      <c r="H3347">
        <v>1.30512E-4</v>
      </c>
      <c r="I3347" t="s">
        <v>1080</v>
      </c>
      <c r="J3347">
        <v>1.30512E-4</v>
      </c>
      <c r="K3347" t="s">
        <v>1772</v>
      </c>
      <c r="L3347" t="s">
        <v>1082</v>
      </c>
      <c r="M3347" t="s">
        <v>1094</v>
      </c>
      <c r="N3347">
        <v>0.25</v>
      </c>
      <c r="O3347" t="str">
        <f>B3347 &amp; E3347 &amp; D3347</f>
        <v>53Leahy Gen1</v>
      </c>
      <c r="P3347">
        <v>3.5465217391304298E-7</v>
      </c>
      <c r="Q3347">
        <v>20100102</v>
      </c>
    </row>
    <row r="3348" spans="1:17" x14ac:dyDescent="0.25">
      <c r="A3348">
        <v>12625711</v>
      </c>
      <c r="B3348">
        <v>53</v>
      </c>
      <c r="D3348" t="s">
        <v>78</v>
      </c>
      <c r="E3348" t="s">
        <v>717</v>
      </c>
      <c r="F3348" t="s">
        <v>1158</v>
      </c>
      <c r="G3348" t="s">
        <v>1159</v>
      </c>
      <c r="H3348">
        <v>5.3900000000000005E-7</v>
      </c>
      <c r="I3348" t="s">
        <v>1080</v>
      </c>
      <c r="J3348">
        <v>5.3900000000000005E-7</v>
      </c>
      <c r="K3348" t="s">
        <v>1160</v>
      </c>
      <c r="L3348" t="s">
        <v>1082</v>
      </c>
      <c r="M3348" t="s">
        <v>1083</v>
      </c>
      <c r="N3348">
        <v>0.25</v>
      </c>
      <c r="O3348" t="str">
        <f>B3348 &amp; E3348 &amp; D3348</f>
        <v>53Marist NG1</v>
      </c>
      <c r="P3348">
        <v>1.4646739130434801E-9</v>
      </c>
      <c r="Q3348">
        <v>10300603</v>
      </c>
    </row>
    <row r="3349" spans="1:17" x14ac:dyDescent="0.25">
      <c r="A3349">
        <v>12625711</v>
      </c>
      <c r="B3349">
        <v>53</v>
      </c>
      <c r="D3349" t="s">
        <v>78</v>
      </c>
      <c r="E3349" t="s">
        <v>717</v>
      </c>
      <c r="F3349" t="s">
        <v>1155</v>
      </c>
      <c r="G3349" t="s">
        <v>1156</v>
      </c>
      <c r="H3349">
        <v>8.2320000000000001E-6</v>
      </c>
      <c r="I3349" t="s">
        <v>1080</v>
      </c>
      <c r="J3349">
        <v>8.2320000000000001E-6</v>
      </c>
      <c r="K3349" t="s">
        <v>1157</v>
      </c>
      <c r="L3349" t="s">
        <v>1082</v>
      </c>
      <c r="M3349" t="s">
        <v>1083</v>
      </c>
      <c r="N3349">
        <v>0.25</v>
      </c>
      <c r="O3349" t="str">
        <f>B3349 &amp; E3349 &amp; D3349</f>
        <v>53Marist NG1</v>
      </c>
      <c r="P3349">
        <v>2.2369565217391299E-8</v>
      </c>
      <c r="Q3349">
        <v>10300603</v>
      </c>
    </row>
    <row r="3350" spans="1:17" x14ac:dyDescent="0.25">
      <c r="A3350">
        <v>12625711</v>
      </c>
      <c r="B3350">
        <v>53</v>
      </c>
      <c r="D3350" t="s">
        <v>78</v>
      </c>
      <c r="E3350" t="s">
        <v>717</v>
      </c>
      <c r="F3350" t="s">
        <v>80</v>
      </c>
      <c r="G3350" t="s">
        <v>81</v>
      </c>
      <c r="H3350">
        <v>9.7999999999999993E-6</v>
      </c>
      <c r="I3350" t="s">
        <v>1080</v>
      </c>
      <c r="J3350">
        <v>9.7999999999999993E-6</v>
      </c>
      <c r="K3350" t="s">
        <v>1081</v>
      </c>
      <c r="L3350" t="s">
        <v>1082</v>
      </c>
      <c r="M3350" t="s">
        <v>1083</v>
      </c>
      <c r="N3350">
        <v>0.25</v>
      </c>
      <c r="O3350" t="str">
        <f>B3350 &amp; E3350 &amp; D3350</f>
        <v>53Marist NG1</v>
      </c>
      <c r="P3350">
        <v>2.66304347826087E-8</v>
      </c>
      <c r="Q3350">
        <v>10300603</v>
      </c>
    </row>
    <row r="3351" spans="1:17" x14ac:dyDescent="0.25">
      <c r="A3351">
        <v>12625711</v>
      </c>
      <c r="B3351">
        <v>53</v>
      </c>
      <c r="D3351" t="s">
        <v>78</v>
      </c>
      <c r="E3351" t="s">
        <v>718</v>
      </c>
      <c r="F3351" t="s">
        <v>80</v>
      </c>
      <c r="G3351" t="s">
        <v>81</v>
      </c>
      <c r="H3351">
        <v>1.18998E-2</v>
      </c>
      <c r="I3351" t="s">
        <v>1080</v>
      </c>
      <c r="J3351">
        <v>1.18998E-2</v>
      </c>
      <c r="K3351" t="s">
        <v>1081</v>
      </c>
      <c r="L3351" t="s">
        <v>1082</v>
      </c>
      <c r="M3351" t="s">
        <v>1083</v>
      </c>
      <c r="N3351">
        <v>0.25</v>
      </c>
      <c r="O3351" t="str">
        <f>B3351 &amp; E3351 &amp; D3351</f>
        <v>53Mill North NG1</v>
      </c>
      <c r="P3351">
        <v>3.2336413043478303E-5</v>
      </c>
      <c r="Q3351">
        <v>10200603</v>
      </c>
    </row>
    <row r="3352" spans="1:17" x14ac:dyDescent="0.25">
      <c r="A3352">
        <v>12625711</v>
      </c>
      <c r="B3352">
        <v>53</v>
      </c>
      <c r="D3352" t="s">
        <v>78</v>
      </c>
      <c r="E3352" t="s">
        <v>718</v>
      </c>
      <c r="F3352" t="s">
        <v>1155</v>
      </c>
      <c r="G3352" t="s">
        <v>1156</v>
      </c>
      <c r="H3352">
        <v>9.9957899999999992E-3</v>
      </c>
      <c r="I3352" t="s">
        <v>1080</v>
      </c>
      <c r="J3352">
        <v>9.9957899999999992E-3</v>
      </c>
      <c r="K3352" t="s">
        <v>1157</v>
      </c>
      <c r="L3352" t="s">
        <v>1082</v>
      </c>
      <c r="M3352" t="s">
        <v>1083</v>
      </c>
      <c r="N3352">
        <v>0.25</v>
      </c>
      <c r="O3352" t="str">
        <f>B3352 &amp; E3352 &amp; D3352</f>
        <v>53Mill North NG1</v>
      </c>
      <c r="P3352">
        <v>2.7162472826087001E-5</v>
      </c>
      <c r="Q3352">
        <v>10200603</v>
      </c>
    </row>
    <row r="3353" spans="1:17" x14ac:dyDescent="0.25">
      <c r="A3353">
        <v>12625711</v>
      </c>
      <c r="B3353">
        <v>53</v>
      </c>
      <c r="D3353" t="s">
        <v>78</v>
      </c>
      <c r="E3353" t="s">
        <v>719</v>
      </c>
      <c r="F3353" t="s">
        <v>1155</v>
      </c>
      <c r="G3353" t="s">
        <v>1156</v>
      </c>
      <c r="H3353">
        <v>0.171765</v>
      </c>
      <c r="I3353" t="s">
        <v>1080</v>
      </c>
      <c r="J3353">
        <v>0.171765</v>
      </c>
      <c r="K3353" t="s">
        <v>1157</v>
      </c>
      <c r="L3353" t="s">
        <v>1082</v>
      </c>
      <c r="M3353" t="s">
        <v>1083</v>
      </c>
      <c r="N3353">
        <v>0.25</v>
      </c>
      <c r="O3353" t="str">
        <f>B3353 &amp; E3353 &amp; D3353</f>
        <v>53Mill South NG1</v>
      </c>
      <c r="P3353">
        <v>4.6675271739130399E-4</v>
      </c>
      <c r="Q3353">
        <v>10200603</v>
      </c>
    </row>
    <row r="3354" spans="1:17" x14ac:dyDescent="0.25">
      <c r="A3354">
        <v>12625711</v>
      </c>
      <c r="B3354">
        <v>53</v>
      </c>
      <c r="D3354" t="s">
        <v>78</v>
      </c>
      <c r="E3354" t="s">
        <v>719</v>
      </c>
      <c r="F3354" t="s">
        <v>80</v>
      </c>
      <c r="G3354" t="s">
        <v>81</v>
      </c>
      <c r="H3354">
        <v>0.204483</v>
      </c>
      <c r="I3354" t="s">
        <v>1080</v>
      </c>
      <c r="J3354">
        <v>0.204483</v>
      </c>
      <c r="K3354" t="s">
        <v>1081</v>
      </c>
      <c r="L3354" t="s">
        <v>1082</v>
      </c>
      <c r="M3354" t="s">
        <v>1083</v>
      </c>
      <c r="N3354">
        <v>0.25</v>
      </c>
      <c r="O3354" t="str">
        <f>B3354 &amp; E3354 &amp; D3354</f>
        <v>53Mill South NG1</v>
      </c>
      <c r="P3354">
        <v>5.5566032608695705E-4</v>
      </c>
      <c r="Q3354">
        <v>10200603</v>
      </c>
    </row>
    <row r="3355" spans="1:17" x14ac:dyDescent="0.25">
      <c r="A3355">
        <v>12625711</v>
      </c>
      <c r="B3355">
        <v>53</v>
      </c>
      <c r="D3355" t="s">
        <v>78</v>
      </c>
      <c r="E3355" t="s">
        <v>719</v>
      </c>
      <c r="F3355" t="s">
        <v>1158</v>
      </c>
      <c r="G3355" t="s">
        <v>1159</v>
      </c>
      <c r="H3355">
        <v>1.12465E-2</v>
      </c>
      <c r="I3355" t="s">
        <v>1080</v>
      </c>
      <c r="J3355">
        <v>1.12465E-2</v>
      </c>
      <c r="K3355" t="s">
        <v>1160</v>
      </c>
      <c r="L3355" t="s">
        <v>1082</v>
      </c>
      <c r="M3355" t="s">
        <v>1083</v>
      </c>
      <c r="N3355">
        <v>0.25</v>
      </c>
      <c r="O3355" t="str">
        <f>B3355 &amp; E3355 &amp; D3355</f>
        <v>53Mill South NG1</v>
      </c>
      <c r="P3355">
        <v>3.0561141304347801E-5</v>
      </c>
      <c r="Q3355">
        <v>10200603</v>
      </c>
    </row>
    <row r="3356" spans="1:17" x14ac:dyDescent="0.25">
      <c r="A3356">
        <v>12625711</v>
      </c>
      <c r="B3356">
        <v>53</v>
      </c>
      <c r="D3356" t="s">
        <v>78</v>
      </c>
      <c r="E3356" t="s">
        <v>720</v>
      </c>
      <c r="F3356" t="s">
        <v>1155</v>
      </c>
      <c r="G3356" t="s">
        <v>1156</v>
      </c>
      <c r="H3356">
        <v>4.5679200000000003E-4</v>
      </c>
      <c r="I3356" t="s">
        <v>1080</v>
      </c>
      <c r="J3356">
        <v>4.5679200000000003E-4</v>
      </c>
      <c r="K3356" t="s">
        <v>1772</v>
      </c>
      <c r="L3356" t="s">
        <v>1082</v>
      </c>
      <c r="M3356" t="s">
        <v>1094</v>
      </c>
      <c r="N3356">
        <v>0.25</v>
      </c>
      <c r="O3356" t="str">
        <f>B3356 &amp; E3356 &amp; D3356</f>
        <v>53Millenium Gen1</v>
      </c>
      <c r="P3356">
        <v>1.24128260869565E-6</v>
      </c>
      <c r="Q3356">
        <v>20100102</v>
      </c>
    </row>
    <row r="3357" spans="1:17" x14ac:dyDescent="0.25">
      <c r="A3357">
        <v>12625711</v>
      </c>
      <c r="B3357">
        <v>53</v>
      </c>
      <c r="D3357" t="s">
        <v>78</v>
      </c>
      <c r="E3357" t="s">
        <v>720</v>
      </c>
      <c r="F3357" t="s">
        <v>80</v>
      </c>
      <c r="G3357" t="s">
        <v>81</v>
      </c>
      <c r="H3357">
        <v>2.1204800000000001E-3</v>
      </c>
      <c r="I3357" t="s">
        <v>1080</v>
      </c>
      <c r="J3357">
        <v>2.1204800000000001E-3</v>
      </c>
      <c r="K3357" t="s">
        <v>1770</v>
      </c>
      <c r="L3357" t="s">
        <v>1082</v>
      </c>
      <c r="M3357" t="s">
        <v>1094</v>
      </c>
      <c r="N3357">
        <v>0.25</v>
      </c>
      <c r="O3357" t="str">
        <f>B3357 &amp; E3357 &amp; D3357</f>
        <v>53Millenium Gen1</v>
      </c>
      <c r="P3357">
        <v>5.7621739130434801E-6</v>
      </c>
      <c r="Q3357">
        <v>20100102</v>
      </c>
    </row>
    <row r="3358" spans="1:17" x14ac:dyDescent="0.25">
      <c r="A3358">
        <v>12625711</v>
      </c>
      <c r="B3358">
        <v>53</v>
      </c>
      <c r="D3358" t="s">
        <v>78</v>
      </c>
      <c r="E3358" t="s">
        <v>720</v>
      </c>
      <c r="F3358" t="s">
        <v>1158</v>
      </c>
      <c r="G3358" t="s">
        <v>1159</v>
      </c>
      <c r="H3358">
        <v>1.6829200000000001E-4</v>
      </c>
      <c r="I3358" t="s">
        <v>1080</v>
      </c>
      <c r="J3358">
        <v>1.6829200000000001E-4</v>
      </c>
      <c r="K3358" t="s">
        <v>1771</v>
      </c>
      <c r="L3358" t="s">
        <v>1082</v>
      </c>
      <c r="M3358" t="s">
        <v>1094</v>
      </c>
      <c r="N3358">
        <v>0.25</v>
      </c>
      <c r="O3358" t="str">
        <f>B3358 &amp; E3358 &amp; D3358</f>
        <v>53Millenium Gen1</v>
      </c>
      <c r="P3358">
        <v>4.57315217391304E-7</v>
      </c>
      <c r="Q3358">
        <v>20100102</v>
      </c>
    </row>
    <row r="3359" spans="1:17" x14ac:dyDescent="0.25">
      <c r="A3359">
        <v>12625711</v>
      </c>
      <c r="B3359">
        <v>53</v>
      </c>
      <c r="D3359" t="s">
        <v>78</v>
      </c>
      <c r="E3359" t="s">
        <v>721</v>
      </c>
      <c r="F3359" t="s">
        <v>1158</v>
      </c>
      <c r="G3359" t="s">
        <v>1159</v>
      </c>
      <c r="H3359">
        <v>3.6062500000000002E-5</v>
      </c>
      <c r="I3359" t="s">
        <v>1080</v>
      </c>
      <c r="J3359">
        <v>3.6062500000000002E-5</v>
      </c>
      <c r="K3359" t="s">
        <v>1771</v>
      </c>
      <c r="L3359" t="s">
        <v>1082</v>
      </c>
      <c r="M3359" t="s">
        <v>1094</v>
      </c>
      <c r="N3359">
        <v>0.25</v>
      </c>
      <c r="O3359" t="str">
        <f>B3359 &amp; E3359 &amp; D3359</f>
        <v>53Nugent Gen1</v>
      </c>
      <c r="P3359">
        <v>9.7995923913043493E-8</v>
      </c>
      <c r="Q3359">
        <v>20100102</v>
      </c>
    </row>
    <row r="3360" spans="1:17" x14ac:dyDescent="0.25">
      <c r="A3360">
        <v>12625711</v>
      </c>
      <c r="B3360">
        <v>53</v>
      </c>
      <c r="D3360" t="s">
        <v>78</v>
      </c>
      <c r="E3360" t="s">
        <v>721</v>
      </c>
      <c r="F3360" t="s">
        <v>80</v>
      </c>
      <c r="G3360" t="s">
        <v>81</v>
      </c>
      <c r="H3360">
        <v>4.5438800000000001E-4</v>
      </c>
      <c r="I3360" t="s">
        <v>1080</v>
      </c>
      <c r="J3360">
        <v>4.5438800000000001E-4</v>
      </c>
      <c r="K3360" t="s">
        <v>1770</v>
      </c>
      <c r="L3360" t="s">
        <v>1082</v>
      </c>
      <c r="M3360" t="s">
        <v>1094</v>
      </c>
      <c r="N3360">
        <v>0.25</v>
      </c>
      <c r="O3360" t="str">
        <f>B3360 &amp; E3360 &amp; D3360</f>
        <v>53Nugent Gen1</v>
      </c>
      <c r="P3360">
        <v>1.2347499999999999E-6</v>
      </c>
      <c r="Q3360">
        <v>20100102</v>
      </c>
    </row>
    <row r="3361" spans="1:17" x14ac:dyDescent="0.25">
      <c r="A3361">
        <v>12625711</v>
      </c>
      <c r="B3361">
        <v>53</v>
      </c>
      <c r="D3361" t="s">
        <v>78</v>
      </c>
      <c r="E3361" t="s">
        <v>721</v>
      </c>
      <c r="F3361" t="s">
        <v>1155</v>
      </c>
      <c r="G3361" t="s">
        <v>1156</v>
      </c>
      <c r="H3361">
        <v>9.7884E-5</v>
      </c>
      <c r="I3361" t="s">
        <v>1080</v>
      </c>
      <c r="J3361">
        <v>9.7884E-5</v>
      </c>
      <c r="K3361" t="s">
        <v>1772</v>
      </c>
      <c r="L3361" t="s">
        <v>1082</v>
      </c>
      <c r="M3361" t="s">
        <v>1094</v>
      </c>
      <c r="N3361">
        <v>0.25</v>
      </c>
      <c r="O3361" t="str">
        <f>B3361 &amp; E3361 &amp; D3361</f>
        <v>53Nugent Gen1</v>
      </c>
      <c r="P3361">
        <v>2.65989130434783E-7</v>
      </c>
      <c r="Q3361">
        <v>20100102</v>
      </c>
    </row>
    <row r="3362" spans="1:17" x14ac:dyDescent="0.25">
      <c r="A3362">
        <v>12625711</v>
      </c>
      <c r="B3362">
        <v>53</v>
      </c>
      <c r="D3362" t="s">
        <v>78</v>
      </c>
      <c r="E3362" t="s">
        <v>722</v>
      </c>
      <c r="F3362" t="s">
        <v>1155</v>
      </c>
      <c r="G3362" t="s">
        <v>1156</v>
      </c>
      <c r="H3362">
        <v>4.0921199999999998E-2</v>
      </c>
      <c r="I3362" t="s">
        <v>1080</v>
      </c>
      <c r="J3362">
        <v>4.0921199999999998E-2</v>
      </c>
      <c r="K3362" t="s">
        <v>1157</v>
      </c>
      <c r="L3362" t="s">
        <v>1082</v>
      </c>
      <c r="M3362" t="s">
        <v>1083</v>
      </c>
      <c r="N3362">
        <v>0.25</v>
      </c>
      <c r="O3362" t="str">
        <f>B3362 &amp; E3362 &amp; D3362</f>
        <v>53Nugent NG1</v>
      </c>
      <c r="P3362">
        <v>1.11198913043478E-4</v>
      </c>
      <c r="Q3362">
        <v>10300603</v>
      </c>
    </row>
    <row r="3363" spans="1:17" x14ac:dyDescent="0.25">
      <c r="A3363">
        <v>12625711</v>
      </c>
      <c r="B3363">
        <v>53</v>
      </c>
      <c r="D3363" t="s">
        <v>78</v>
      </c>
      <c r="E3363" t="s">
        <v>722</v>
      </c>
      <c r="F3363" t="s">
        <v>80</v>
      </c>
      <c r="G3363" t="s">
        <v>81</v>
      </c>
      <c r="H3363">
        <v>4.8715700000000001E-2</v>
      </c>
      <c r="I3363" t="s">
        <v>1080</v>
      </c>
      <c r="J3363">
        <v>4.8715700000000001E-2</v>
      </c>
      <c r="K3363" t="s">
        <v>1081</v>
      </c>
      <c r="L3363" t="s">
        <v>1082</v>
      </c>
      <c r="M3363" t="s">
        <v>1083</v>
      </c>
      <c r="N3363">
        <v>0.25</v>
      </c>
      <c r="O3363" t="str">
        <f>B3363 &amp; E3363 &amp; D3363</f>
        <v>53Nugent NG1</v>
      </c>
      <c r="P3363">
        <v>1.3237961956521699E-4</v>
      </c>
      <c r="Q3363">
        <v>10300603</v>
      </c>
    </row>
    <row r="3364" spans="1:17" x14ac:dyDescent="0.25">
      <c r="A3364">
        <v>12625711</v>
      </c>
      <c r="B3364">
        <v>53</v>
      </c>
      <c r="D3364" t="s">
        <v>78</v>
      </c>
      <c r="E3364" t="s">
        <v>722</v>
      </c>
      <c r="F3364" t="s">
        <v>1158</v>
      </c>
      <c r="G3364" t="s">
        <v>1159</v>
      </c>
      <c r="H3364">
        <v>2.67936E-3</v>
      </c>
      <c r="I3364" t="s">
        <v>1080</v>
      </c>
      <c r="J3364">
        <v>2.67936E-3</v>
      </c>
      <c r="K3364" t="s">
        <v>1160</v>
      </c>
      <c r="L3364" t="s">
        <v>1082</v>
      </c>
      <c r="M3364" t="s">
        <v>1083</v>
      </c>
      <c r="N3364">
        <v>0.25</v>
      </c>
      <c r="O3364" t="str">
        <f>B3364 &amp; E3364 &amp; D3364</f>
        <v>53Nugent NG1</v>
      </c>
      <c r="P3364">
        <v>7.2808695652173898E-6</v>
      </c>
      <c r="Q3364">
        <v>10300603</v>
      </c>
    </row>
    <row r="3365" spans="1:17" x14ac:dyDescent="0.25">
      <c r="A3365">
        <v>12625711</v>
      </c>
      <c r="B3365">
        <v>53</v>
      </c>
      <c r="D3365" t="s">
        <v>78</v>
      </c>
      <c r="E3365" t="s">
        <v>723</v>
      </c>
      <c r="F3365" t="s">
        <v>1158</v>
      </c>
      <c r="G3365" t="s">
        <v>1159</v>
      </c>
      <c r="H3365">
        <v>1.20208E-4</v>
      </c>
      <c r="I3365" t="s">
        <v>1080</v>
      </c>
      <c r="J3365">
        <v>1.20208E-4</v>
      </c>
      <c r="K3365" t="s">
        <v>1771</v>
      </c>
      <c r="L3365" t="s">
        <v>1082</v>
      </c>
      <c r="M3365" t="s">
        <v>1094</v>
      </c>
      <c r="N3365">
        <v>0.25</v>
      </c>
      <c r="O3365" t="str">
        <f>B3365 &amp; E3365 &amp; D3365</f>
        <v>53OBoyle Gen1</v>
      </c>
      <c r="P3365">
        <v>3.2665217391304299E-7</v>
      </c>
      <c r="Q3365">
        <v>20100102</v>
      </c>
    </row>
    <row r="3366" spans="1:17" x14ac:dyDescent="0.25">
      <c r="A3366">
        <v>12625711</v>
      </c>
      <c r="B3366">
        <v>53</v>
      </c>
      <c r="D3366" t="s">
        <v>78</v>
      </c>
      <c r="E3366" t="s">
        <v>723</v>
      </c>
      <c r="F3366" t="s">
        <v>80</v>
      </c>
      <c r="G3366" t="s">
        <v>81</v>
      </c>
      <c r="H3366">
        <v>1.5146300000000001E-3</v>
      </c>
      <c r="I3366" t="s">
        <v>1080</v>
      </c>
      <c r="J3366">
        <v>1.5146300000000001E-3</v>
      </c>
      <c r="K3366" t="s">
        <v>1770</v>
      </c>
      <c r="L3366" t="s">
        <v>1082</v>
      </c>
      <c r="M3366" t="s">
        <v>1094</v>
      </c>
      <c r="N3366">
        <v>0.25</v>
      </c>
      <c r="O3366" t="str">
        <f>B3366 &amp; E3366 &amp; D3366</f>
        <v>53OBoyle Gen1</v>
      </c>
      <c r="P3366">
        <v>4.1158423913043497E-6</v>
      </c>
      <c r="Q3366">
        <v>20100102</v>
      </c>
    </row>
    <row r="3367" spans="1:17" x14ac:dyDescent="0.25">
      <c r="A3367">
        <v>12625711</v>
      </c>
      <c r="B3367">
        <v>53</v>
      </c>
      <c r="D3367" t="s">
        <v>78</v>
      </c>
      <c r="E3367" t="s">
        <v>723</v>
      </c>
      <c r="F3367" t="s">
        <v>1155</v>
      </c>
      <c r="G3367" t="s">
        <v>1156</v>
      </c>
      <c r="H3367">
        <v>3.2628000000000003E-4</v>
      </c>
      <c r="I3367" t="s">
        <v>1080</v>
      </c>
      <c r="J3367">
        <v>3.2628000000000003E-4</v>
      </c>
      <c r="K3367" t="s">
        <v>1772</v>
      </c>
      <c r="L3367" t="s">
        <v>1082</v>
      </c>
      <c r="M3367" t="s">
        <v>1094</v>
      </c>
      <c r="N3367">
        <v>0.25</v>
      </c>
      <c r="O3367" t="str">
        <f>B3367 &amp; E3367 &amp; D3367</f>
        <v>53OBoyle Gen1</v>
      </c>
      <c r="P3367">
        <v>8.8663043478260898E-7</v>
      </c>
      <c r="Q3367">
        <v>20100102</v>
      </c>
    </row>
    <row r="3368" spans="1:17" x14ac:dyDescent="0.25">
      <c r="A3368">
        <v>12625711</v>
      </c>
      <c r="B3368">
        <v>53</v>
      </c>
      <c r="D3368" t="s">
        <v>78</v>
      </c>
      <c r="E3368" t="s">
        <v>724</v>
      </c>
      <c r="F3368" t="s">
        <v>1158</v>
      </c>
      <c r="G3368" t="s">
        <v>1159</v>
      </c>
      <c r="H3368">
        <v>5.3983599999999996E-3</v>
      </c>
      <c r="I3368" t="s">
        <v>1080</v>
      </c>
      <c r="J3368">
        <v>5.3983599999999996E-3</v>
      </c>
      <c r="K3368" t="s">
        <v>1160</v>
      </c>
      <c r="L3368" t="s">
        <v>1082</v>
      </c>
      <c r="M3368" t="s">
        <v>1083</v>
      </c>
      <c r="N3368">
        <v>0.25</v>
      </c>
      <c r="O3368" t="str">
        <f>B3368 &amp; E3368 &amp; D3368</f>
        <v>53OBoyle NG1</v>
      </c>
      <c r="P3368">
        <v>1.4669456521739101E-5</v>
      </c>
      <c r="Q3368">
        <v>10300603</v>
      </c>
    </row>
    <row r="3369" spans="1:17" x14ac:dyDescent="0.25">
      <c r="A3369">
        <v>12625711</v>
      </c>
      <c r="B3369">
        <v>53</v>
      </c>
      <c r="D3369" t="s">
        <v>78</v>
      </c>
      <c r="E3369" t="s">
        <v>724</v>
      </c>
      <c r="F3369" t="s">
        <v>1155</v>
      </c>
      <c r="G3369" t="s">
        <v>1156</v>
      </c>
      <c r="H3369">
        <v>8.2447599999999996E-2</v>
      </c>
      <c r="I3369" t="s">
        <v>1080</v>
      </c>
      <c r="J3369">
        <v>8.2447599999999996E-2</v>
      </c>
      <c r="K3369" t="s">
        <v>1157</v>
      </c>
      <c r="L3369" t="s">
        <v>1082</v>
      </c>
      <c r="M3369" t="s">
        <v>1083</v>
      </c>
      <c r="N3369">
        <v>0.25</v>
      </c>
      <c r="O3369" t="str">
        <f>B3369 &amp; E3369 &amp; D3369</f>
        <v>53OBoyle NG1</v>
      </c>
      <c r="P3369">
        <v>2.2404239130434801E-4</v>
      </c>
      <c r="Q3369">
        <v>10300603</v>
      </c>
    </row>
    <row r="3370" spans="1:17" x14ac:dyDescent="0.25">
      <c r="A3370">
        <v>12625711</v>
      </c>
      <c r="B3370">
        <v>53</v>
      </c>
      <c r="D3370" t="s">
        <v>78</v>
      </c>
      <c r="E3370" t="s">
        <v>724</v>
      </c>
      <c r="F3370" t="s">
        <v>80</v>
      </c>
      <c r="G3370" t="s">
        <v>81</v>
      </c>
      <c r="H3370">
        <v>9.8152000000000003E-2</v>
      </c>
      <c r="I3370" t="s">
        <v>1080</v>
      </c>
      <c r="J3370">
        <v>9.8152000000000003E-2</v>
      </c>
      <c r="K3370" t="s">
        <v>1081</v>
      </c>
      <c r="L3370" t="s">
        <v>1082</v>
      </c>
      <c r="M3370" t="s">
        <v>1083</v>
      </c>
      <c r="N3370">
        <v>0.25</v>
      </c>
      <c r="O3370" t="str">
        <f>B3370 &amp; E3370 &amp; D3370</f>
        <v>53OBoyle NG1</v>
      </c>
      <c r="P3370">
        <v>2.66717391304348E-4</v>
      </c>
      <c r="Q3370">
        <v>10300603</v>
      </c>
    </row>
    <row r="3371" spans="1:17" x14ac:dyDescent="0.25">
      <c r="A3371">
        <v>12625711</v>
      </c>
      <c r="B3371">
        <v>53</v>
      </c>
      <c r="D3371" t="s">
        <v>78</v>
      </c>
      <c r="E3371" t="s">
        <v>725</v>
      </c>
      <c r="F3371" t="s">
        <v>80</v>
      </c>
      <c r="G3371" t="s">
        <v>81</v>
      </c>
      <c r="H3371">
        <v>1.11842E-3</v>
      </c>
      <c r="I3371" t="s">
        <v>1080</v>
      </c>
      <c r="J3371">
        <v>1.11842E-3</v>
      </c>
      <c r="K3371" t="s">
        <v>633</v>
      </c>
      <c r="L3371" t="s">
        <v>1089</v>
      </c>
      <c r="M3371" t="s">
        <v>1090</v>
      </c>
      <c r="N3371">
        <v>0.25</v>
      </c>
      <c r="O3371" t="str">
        <f>B3371 &amp; E3371 &amp; D3371</f>
        <v>53OConnell Gen1</v>
      </c>
      <c r="P3371">
        <v>3.0391847826087E-6</v>
      </c>
      <c r="Q3371">
        <v>20100102</v>
      </c>
    </row>
    <row r="3372" spans="1:17" x14ac:dyDescent="0.25">
      <c r="A3372">
        <v>12625711</v>
      </c>
      <c r="B3372">
        <v>53</v>
      </c>
      <c r="D3372" t="s">
        <v>78</v>
      </c>
      <c r="E3372" t="s">
        <v>725</v>
      </c>
      <c r="F3372" t="s">
        <v>1158</v>
      </c>
      <c r="G3372" t="s">
        <v>1159</v>
      </c>
      <c r="H3372">
        <v>1.5146300000000001E-4</v>
      </c>
      <c r="I3372" t="s">
        <v>1080</v>
      </c>
      <c r="J3372">
        <v>1.5146300000000001E-4</v>
      </c>
      <c r="K3372" t="s">
        <v>1771</v>
      </c>
      <c r="L3372" t="s">
        <v>1082</v>
      </c>
      <c r="M3372" t="s">
        <v>1094</v>
      </c>
      <c r="N3372">
        <v>0.25</v>
      </c>
      <c r="O3372" t="str">
        <f>B3372 &amp; E3372 &amp; D3372</f>
        <v>53OConnell Gen1</v>
      </c>
      <c r="P3372">
        <v>4.1158423913043498E-7</v>
      </c>
      <c r="Q3372">
        <v>20100102</v>
      </c>
    </row>
    <row r="3373" spans="1:17" x14ac:dyDescent="0.25">
      <c r="A3373">
        <v>12625711</v>
      </c>
      <c r="B3373">
        <v>53</v>
      </c>
      <c r="D3373" t="s">
        <v>78</v>
      </c>
      <c r="E3373" t="s">
        <v>725</v>
      </c>
      <c r="F3373" t="s">
        <v>1155</v>
      </c>
      <c r="G3373" t="s">
        <v>1156</v>
      </c>
      <c r="H3373">
        <v>4.0949999999999998E-4</v>
      </c>
      <c r="I3373" t="s">
        <v>1080</v>
      </c>
      <c r="J3373">
        <v>4.0949999999999998E-4</v>
      </c>
      <c r="K3373" t="s">
        <v>1360</v>
      </c>
      <c r="L3373" t="s">
        <v>1082</v>
      </c>
      <c r="M3373" t="s">
        <v>1087</v>
      </c>
      <c r="N3373">
        <v>0.25</v>
      </c>
      <c r="O3373" t="str">
        <f>B3373 &amp; E3373 &amp; D3373</f>
        <v>53OConnell Gen1</v>
      </c>
      <c r="P3373">
        <v>1.11277173913043E-6</v>
      </c>
      <c r="Q3373">
        <v>20100102</v>
      </c>
    </row>
    <row r="3374" spans="1:17" x14ac:dyDescent="0.25">
      <c r="A3374">
        <v>12625711</v>
      </c>
      <c r="B3374">
        <v>53</v>
      </c>
      <c r="D3374" t="s">
        <v>78</v>
      </c>
      <c r="E3374" t="s">
        <v>726</v>
      </c>
      <c r="F3374" t="s">
        <v>1155</v>
      </c>
      <c r="G3374" t="s">
        <v>1156</v>
      </c>
      <c r="H3374">
        <v>8.1512899999999999E-2</v>
      </c>
      <c r="I3374" t="s">
        <v>1080</v>
      </c>
      <c r="J3374">
        <v>8.1512899999999999E-2</v>
      </c>
      <c r="K3374" t="s">
        <v>1157</v>
      </c>
      <c r="L3374" t="s">
        <v>1082</v>
      </c>
      <c r="M3374" t="s">
        <v>1083</v>
      </c>
      <c r="N3374">
        <v>0.25</v>
      </c>
      <c r="O3374" t="str">
        <f>B3374 &amp; E3374 &amp; D3374</f>
        <v>53OConnell NG 11</v>
      </c>
      <c r="P3374">
        <v>2.2150244565217401E-4</v>
      </c>
      <c r="Q3374">
        <v>10300603</v>
      </c>
    </row>
    <row r="3375" spans="1:17" x14ac:dyDescent="0.25">
      <c r="A3375">
        <v>12625711</v>
      </c>
      <c r="B3375">
        <v>53</v>
      </c>
      <c r="D3375" t="s">
        <v>78</v>
      </c>
      <c r="E3375" t="s">
        <v>726</v>
      </c>
      <c r="F3375" t="s">
        <v>80</v>
      </c>
      <c r="G3375" t="s">
        <v>81</v>
      </c>
      <c r="H3375">
        <v>9.7039200000000006E-2</v>
      </c>
      <c r="I3375" t="s">
        <v>1080</v>
      </c>
      <c r="J3375">
        <v>9.7039200000000006E-2</v>
      </c>
      <c r="K3375" t="s">
        <v>1081</v>
      </c>
      <c r="L3375" t="s">
        <v>1082</v>
      </c>
      <c r="M3375" t="s">
        <v>1083</v>
      </c>
      <c r="N3375">
        <v>0.25</v>
      </c>
      <c r="O3375" t="str">
        <f>B3375 &amp; E3375 &amp; D3375</f>
        <v>53OConnell NG 11</v>
      </c>
      <c r="P3375">
        <v>2.6369347826086999E-4</v>
      </c>
      <c r="Q3375">
        <v>10300603</v>
      </c>
    </row>
    <row r="3376" spans="1:17" x14ac:dyDescent="0.25">
      <c r="A3376">
        <v>12625711</v>
      </c>
      <c r="B3376">
        <v>53</v>
      </c>
      <c r="D3376" t="s">
        <v>78</v>
      </c>
      <c r="E3376" t="s">
        <v>726</v>
      </c>
      <c r="F3376" t="s">
        <v>1158</v>
      </c>
      <c r="G3376" t="s">
        <v>1159</v>
      </c>
      <c r="H3376">
        <v>5.3371599999999996E-3</v>
      </c>
      <c r="I3376" t="s">
        <v>1080</v>
      </c>
      <c r="J3376">
        <v>5.3371599999999996E-3</v>
      </c>
      <c r="K3376" t="s">
        <v>1160</v>
      </c>
      <c r="L3376" t="s">
        <v>1082</v>
      </c>
      <c r="M3376" t="s">
        <v>1083</v>
      </c>
      <c r="N3376">
        <v>0.25</v>
      </c>
      <c r="O3376" t="str">
        <f>B3376 &amp; E3376 &amp; D3376</f>
        <v>53OConnell NG 11</v>
      </c>
      <c r="P3376">
        <v>1.4503152173913E-5</v>
      </c>
      <c r="Q3376">
        <v>10300603</v>
      </c>
    </row>
    <row r="3377" spans="1:17" x14ac:dyDescent="0.25">
      <c r="A3377">
        <v>12625711</v>
      </c>
      <c r="B3377">
        <v>53</v>
      </c>
      <c r="D3377" t="s">
        <v>78</v>
      </c>
      <c r="E3377" t="s">
        <v>727</v>
      </c>
      <c r="F3377" t="s">
        <v>1155</v>
      </c>
      <c r="G3377" t="s">
        <v>1156</v>
      </c>
      <c r="H3377">
        <v>6.6949999999999996E-4</v>
      </c>
      <c r="I3377" t="s">
        <v>1080</v>
      </c>
      <c r="J3377">
        <v>6.6949999999999996E-4</v>
      </c>
      <c r="K3377" t="s">
        <v>1360</v>
      </c>
      <c r="L3377" t="s">
        <v>1082</v>
      </c>
      <c r="M3377" t="s">
        <v>1087</v>
      </c>
      <c r="N3377">
        <v>0.25</v>
      </c>
      <c r="O3377" t="str">
        <f>B3377 &amp; E3377 &amp; D3377</f>
        <v>53Opus Gen1</v>
      </c>
      <c r="P3377">
        <v>1.81929347826087E-6</v>
      </c>
      <c r="Q3377">
        <v>20100102</v>
      </c>
    </row>
    <row r="3378" spans="1:17" x14ac:dyDescent="0.25">
      <c r="A3378">
        <v>12625711</v>
      </c>
      <c r="B3378">
        <v>53</v>
      </c>
      <c r="D3378" t="s">
        <v>78</v>
      </c>
      <c r="E3378" t="s">
        <v>727</v>
      </c>
      <c r="F3378" t="s">
        <v>1158</v>
      </c>
      <c r="G3378" t="s">
        <v>1159</v>
      </c>
      <c r="H3378">
        <v>6.3676099999999998E-5</v>
      </c>
      <c r="I3378" t="s">
        <v>1080</v>
      </c>
      <c r="J3378">
        <v>6.3676099999999998E-5</v>
      </c>
      <c r="K3378" t="s">
        <v>1767</v>
      </c>
      <c r="L3378" t="s">
        <v>1082</v>
      </c>
      <c r="M3378" t="s">
        <v>1094</v>
      </c>
      <c r="N3378">
        <v>0.25</v>
      </c>
      <c r="O3378" t="str">
        <f>B3378 &amp; E3378 &amp; D3378</f>
        <v>53Opus Gen1</v>
      </c>
      <c r="P3378">
        <v>1.7303288043478299E-7</v>
      </c>
      <c r="Q3378">
        <v>20100102</v>
      </c>
    </row>
    <row r="3379" spans="1:17" x14ac:dyDescent="0.25">
      <c r="A3379">
        <v>12625711</v>
      </c>
      <c r="B3379">
        <v>53</v>
      </c>
      <c r="D3379" t="s">
        <v>78</v>
      </c>
      <c r="E3379" t="s">
        <v>727</v>
      </c>
      <c r="F3379" t="s">
        <v>80</v>
      </c>
      <c r="G3379" t="s">
        <v>81</v>
      </c>
      <c r="H3379">
        <v>2.9256400000000002E-3</v>
      </c>
      <c r="I3379" t="s">
        <v>1080</v>
      </c>
      <c r="J3379">
        <v>2.9256400000000002E-3</v>
      </c>
      <c r="K3379" t="s">
        <v>1239</v>
      </c>
      <c r="L3379" t="s">
        <v>1089</v>
      </c>
      <c r="M3379" t="s">
        <v>1090</v>
      </c>
      <c r="N3379">
        <v>0.25</v>
      </c>
      <c r="O3379" t="str">
        <f>B3379 &amp; E3379 &amp; D3379</f>
        <v>53Opus Gen1</v>
      </c>
      <c r="P3379">
        <v>7.9501086956521698E-6</v>
      </c>
      <c r="Q3379">
        <v>20100102</v>
      </c>
    </row>
    <row r="3380" spans="1:17" x14ac:dyDescent="0.25">
      <c r="A3380">
        <v>12625711</v>
      </c>
      <c r="B3380">
        <v>53</v>
      </c>
      <c r="D3380" t="s">
        <v>78</v>
      </c>
      <c r="E3380" t="s">
        <v>728</v>
      </c>
      <c r="F3380" t="s">
        <v>1158</v>
      </c>
      <c r="G3380" t="s">
        <v>1159</v>
      </c>
      <c r="H3380">
        <v>3.9451699999999996E-3</v>
      </c>
      <c r="I3380" t="s">
        <v>1080</v>
      </c>
      <c r="J3380">
        <v>3.9451699999999996E-3</v>
      </c>
      <c r="K3380" t="s">
        <v>1160</v>
      </c>
      <c r="L3380" t="s">
        <v>1082</v>
      </c>
      <c r="M3380" t="s">
        <v>1083</v>
      </c>
      <c r="N3380">
        <v>0.25</v>
      </c>
      <c r="O3380" t="str">
        <f>B3380 &amp; E3380 &amp; D3380</f>
        <v>53Opus NG 11</v>
      </c>
      <c r="P3380">
        <v>1.07205706521739E-5</v>
      </c>
      <c r="Q3380">
        <v>10300603</v>
      </c>
    </row>
    <row r="3381" spans="1:17" x14ac:dyDescent="0.25">
      <c r="A3381">
        <v>12625711</v>
      </c>
      <c r="B3381">
        <v>53</v>
      </c>
      <c r="D3381" t="s">
        <v>78</v>
      </c>
      <c r="E3381" t="s">
        <v>728</v>
      </c>
      <c r="F3381" t="s">
        <v>80</v>
      </c>
      <c r="G3381" t="s">
        <v>81</v>
      </c>
      <c r="H3381">
        <v>7.17304E-2</v>
      </c>
      <c r="I3381" t="s">
        <v>1080</v>
      </c>
      <c r="J3381">
        <v>7.17304E-2</v>
      </c>
      <c r="K3381" t="s">
        <v>1081</v>
      </c>
      <c r="L3381" t="s">
        <v>1082</v>
      </c>
      <c r="M3381" t="s">
        <v>1083</v>
      </c>
      <c r="N3381">
        <v>0.25</v>
      </c>
      <c r="O3381" t="str">
        <f>B3381 &amp; E3381 &amp; D3381</f>
        <v>53Opus NG 11</v>
      </c>
      <c r="P3381">
        <v>1.9491956521739101E-4</v>
      </c>
      <c r="Q3381">
        <v>10300603</v>
      </c>
    </row>
    <row r="3382" spans="1:17" x14ac:dyDescent="0.25">
      <c r="A3382">
        <v>12625711</v>
      </c>
      <c r="B3382">
        <v>53</v>
      </c>
      <c r="D3382" t="s">
        <v>78</v>
      </c>
      <c r="E3382" t="s">
        <v>728</v>
      </c>
      <c r="F3382" t="s">
        <v>1155</v>
      </c>
      <c r="G3382" t="s">
        <v>1156</v>
      </c>
      <c r="H3382">
        <v>6.0253500000000002E-2</v>
      </c>
      <c r="I3382" t="s">
        <v>1080</v>
      </c>
      <c r="J3382">
        <v>6.0253500000000002E-2</v>
      </c>
      <c r="K3382" t="s">
        <v>1157</v>
      </c>
      <c r="L3382" t="s">
        <v>1082</v>
      </c>
      <c r="M3382" t="s">
        <v>1083</v>
      </c>
      <c r="N3382">
        <v>0.25</v>
      </c>
      <c r="O3382" t="str">
        <f>B3382 &amp; E3382 &amp; D3382</f>
        <v>53Opus NG 11</v>
      </c>
      <c r="P3382">
        <v>1.6373233695652199E-4</v>
      </c>
      <c r="Q3382">
        <v>10300603</v>
      </c>
    </row>
    <row r="3383" spans="1:17" x14ac:dyDescent="0.25">
      <c r="A3383">
        <v>12625711</v>
      </c>
      <c r="B3383">
        <v>53</v>
      </c>
      <c r="D3383" t="s">
        <v>78</v>
      </c>
      <c r="E3383" t="s">
        <v>1783</v>
      </c>
      <c r="F3383" t="s">
        <v>1158</v>
      </c>
      <c r="G3383" t="s">
        <v>1159</v>
      </c>
      <c r="H3383">
        <v>1.0499999999999999E-3</v>
      </c>
      <c r="I3383" t="s">
        <v>1080</v>
      </c>
      <c r="J3383">
        <v>1.0499999999999999E-3</v>
      </c>
      <c r="K3383" t="s">
        <v>1086</v>
      </c>
      <c r="L3383" t="s">
        <v>1086</v>
      </c>
      <c r="M3383" t="s">
        <v>1086</v>
      </c>
      <c r="N3383">
        <v>0</v>
      </c>
      <c r="O3383" t="str">
        <f>B3383 &amp; E3383 &amp; D3383</f>
        <v>53Paint Booth - Color1</v>
      </c>
      <c r="P3383">
        <v>0</v>
      </c>
      <c r="Q3383">
        <v>40200101</v>
      </c>
    </row>
    <row r="3384" spans="1:17" x14ac:dyDescent="0.25">
      <c r="A3384">
        <v>12625711</v>
      </c>
      <c r="B3384">
        <v>53</v>
      </c>
      <c r="D3384" t="s">
        <v>83</v>
      </c>
      <c r="E3384" t="s">
        <v>1784</v>
      </c>
      <c r="F3384" t="s">
        <v>1158</v>
      </c>
      <c r="G3384" t="s">
        <v>1159</v>
      </c>
      <c r="H3384">
        <v>0</v>
      </c>
      <c r="I3384" t="s">
        <v>1080</v>
      </c>
      <c r="J3384">
        <v>0</v>
      </c>
      <c r="K3384" t="s">
        <v>1785</v>
      </c>
      <c r="L3384" t="s">
        <v>1082</v>
      </c>
      <c r="M3384" t="s">
        <v>1094</v>
      </c>
      <c r="N3384">
        <v>0</v>
      </c>
      <c r="O3384" t="str">
        <f>B3384 &amp; E3384 &amp; D3384</f>
        <v>53Paint Booth - Gray2</v>
      </c>
      <c r="P3384">
        <v>0</v>
      </c>
      <c r="Q3384">
        <v>40200301</v>
      </c>
    </row>
    <row r="3385" spans="1:17" x14ac:dyDescent="0.25">
      <c r="A3385">
        <v>12625711</v>
      </c>
      <c r="B3385">
        <v>53</v>
      </c>
      <c r="D3385" t="s">
        <v>78</v>
      </c>
      <c r="E3385" t="s">
        <v>1784</v>
      </c>
      <c r="F3385" t="s">
        <v>1158</v>
      </c>
      <c r="G3385" t="s">
        <v>1159</v>
      </c>
      <c r="H3385">
        <v>1.9215000000000001E-4</v>
      </c>
      <c r="I3385" t="s">
        <v>1080</v>
      </c>
      <c r="J3385">
        <v>1.9215000000000001E-4</v>
      </c>
      <c r="K3385" t="s">
        <v>1786</v>
      </c>
      <c r="L3385" t="s">
        <v>1082</v>
      </c>
      <c r="M3385" t="s">
        <v>1094</v>
      </c>
      <c r="N3385">
        <v>0</v>
      </c>
      <c r="O3385" t="str">
        <f>B3385 &amp; E3385 &amp; D3385</f>
        <v>53Paint Booth - Gray1</v>
      </c>
      <c r="P3385">
        <v>0</v>
      </c>
      <c r="Q3385">
        <v>40200101</v>
      </c>
    </row>
    <row r="3386" spans="1:17" x14ac:dyDescent="0.25">
      <c r="A3386">
        <v>12625711</v>
      </c>
      <c r="B3386">
        <v>53</v>
      </c>
      <c r="D3386" t="s">
        <v>78</v>
      </c>
      <c r="E3386" t="s">
        <v>729</v>
      </c>
      <c r="F3386" t="s">
        <v>1158</v>
      </c>
      <c r="G3386" t="s">
        <v>1159</v>
      </c>
      <c r="H3386">
        <v>4.3275000000000002E-5</v>
      </c>
      <c r="I3386" t="s">
        <v>1080</v>
      </c>
      <c r="J3386">
        <v>4.3275000000000002E-5</v>
      </c>
      <c r="K3386" t="s">
        <v>1771</v>
      </c>
      <c r="L3386" t="s">
        <v>1082</v>
      </c>
      <c r="M3386" t="s">
        <v>1094</v>
      </c>
      <c r="N3386">
        <v>0.25</v>
      </c>
      <c r="O3386" t="str">
        <f>B3386 &amp; E3386 &amp; D3386</f>
        <v>53Pangborn Gen1</v>
      </c>
      <c r="P3386">
        <v>1.17595108695652E-7</v>
      </c>
      <c r="Q3386">
        <v>20100102</v>
      </c>
    </row>
    <row r="3387" spans="1:17" x14ac:dyDescent="0.25">
      <c r="A3387">
        <v>12625711</v>
      </c>
      <c r="B3387">
        <v>53</v>
      </c>
      <c r="D3387" t="s">
        <v>78</v>
      </c>
      <c r="E3387" t="s">
        <v>729</v>
      </c>
      <c r="F3387" t="s">
        <v>80</v>
      </c>
      <c r="G3387" t="s">
        <v>81</v>
      </c>
      <c r="H3387">
        <v>5.4526499999999996E-4</v>
      </c>
      <c r="I3387" t="s">
        <v>1080</v>
      </c>
      <c r="J3387">
        <v>5.4526499999999996E-4</v>
      </c>
      <c r="K3387" t="s">
        <v>1770</v>
      </c>
      <c r="L3387" t="s">
        <v>1082</v>
      </c>
      <c r="M3387" t="s">
        <v>1094</v>
      </c>
      <c r="N3387">
        <v>0.25</v>
      </c>
      <c r="O3387" t="str">
        <f>B3387 &amp; E3387 &amp; D3387</f>
        <v>53Pangborn Gen1</v>
      </c>
      <c r="P3387">
        <v>1.4816983695652201E-6</v>
      </c>
      <c r="Q3387">
        <v>20100102</v>
      </c>
    </row>
    <row r="3388" spans="1:17" x14ac:dyDescent="0.25">
      <c r="A3388">
        <v>12625711</v>
      </c>
      <c r="B3388">
        <v>53</v>
      </c>
      <c r="D3388" t="s">
        <v>78</v>
      </c>
      <c r="E3388" t="s">
        <v>729</v>
      </c>
      <c r="F3388" t="s">
        <v>1155</v>
      </c>
      <c r="G3388" t="s">
        <v>1156</v>
      </c>
      <c r="H3388">
        <v>1.1746100000000001E-4</v>
      </c>
      <c r="I3388" t="s">
        <v>1080</v>
      </c>
      <c r="J3388">
        <v>1.1746100000000001E-4</v>
      </c>
      <c r="K3388" t="s">
        <v>1772</v>
      </c>
      <c r="L3388" t="s">
        <v>1082</v>
      </c>
      <c r="M3388" t="s">
        <v>1094</v>
      </c>
      <c r="N3388">
        <v>0.25</v>
      </c>
      <c r="O3388" t="str">
        <f>B3388 &amp; E3388 &amp; D3388</f>
        <v>53Pangborn Gen1</v>
      </c>
      <c r="P3388">
        <v>3.1918750000000003E-7</v>
      </c>
      <c r="Q3388">
        <v>20100102</v>
      </c>
    </row>
    <row r="3389" spans="1:17" x14ac:dyDescent="0.25">
      <c r="A3389">
        <v>12625711</v>
      </c>
      <c r="B3389">
        <v>53</v>
      </c>
      <c r="D3389" t="s">
        <v>78</v>
      </c>
      <c r="E3389" t="s">
        <v>730</v>
      </c>
      <c r="F3389" t="s">
        <v>1158</v>
      </c>
      <c r="G3389" t="s">
        <v>1159</v>
      </c>
      <c r="H3389">
        <v>2.4041700000000001E-4</v>
      </c>
      <c r="I3389" t="s">
        <v>1080</v>
      </c>
      <c r="J3389">
        <v>2.4041700000000001E-4</v>
      </c>
      <c r="K3389" t="s">
        <v>1771</v>
      </c>
      <c r="L3389" t="s">
        <v>1082</v>
      </c>
      <c r="M3389" t="s">
        <v>1094</v>
      </c>
      <c r="N3389">
        <v>0.25</v>
      </c>
      <c r="O3389" t="str">
        <f>B3389 &amp; E3389 &amp; D3389</f>
        <v>53Portable Gen 11</v>
      </c>
      <c r="P3389">
        <v>6.5330706521739097E-7</v>
      </c>
      <c r="Q3389">
        <v>20100102</v>
      </c>
    </row>
    <row r="3390" spans="1:17" x14ac:dyDescent="0.25">
      <c r="A3390">
        <v>12625711</v>
      </c>
      <c r="B3390">
        <v>53</v>
      </c>
      <c r="D3390" t="s">
        <v>78</v>
      </c>
      <c r="E3390" t="s">
        <v>730</v>
      </c>
      <c r="F3390" t="s">
        <v>80</v>
      </c>
      <c r="G3390" t="s">
        <v>81</v>
      </c>
      <c r="H3390">
        <v>3.0200000000000001E-3</v>
      </c>
      <c r="I3390" t="s">
        <v>1080</v>
      </c>
      <c r="J3390">
        <v>3.0200000000000001E-3</v>
      </c>
      <c r="K3390" t="s">
        <v>1358</v>
      </c>
      <c r="L3390" t="s">
        <v>1082</v>
      </c>
      <c r="M3390" t="s">
        <v>1087</v>
      </c>
      <c r="N3390">
        <v>0.25</v>
      </c>
      <c r="O3390" t="str">
        <f>B3390 &amp; E3390 &amp; D3390</f>
        <v>53Portable Gen 11</v>
      </c>
      <c r="P3390">
        <v>8.2065217391304408E-6</v>
      </c>
      <c r="Q3390">
        <v>20100102</v>
      </c>
    </row>
    <row r="3391" spans="1:17" x14ac:dyDescent="0.25">
      <c r="A3391">
        <v>12625711</v>
      </c>
      <c r="B3391">
        <v>53</v>
      </c>
      <c r="D3391" t="s">
        <v>78</v>
      </c>
      <c r="E3391" t="s">
        <v>730</v>
      </c>
      <c r="F3391" t="s">
        <v>1155</v>
      </c>
      <c r="G3391" t="s">
        <v>1156</v>
      </c>
      <c r="H3391">
        <v>6.4999999999999997E-4</v>
      </c>
      <c r="I3391" t="s">
        <v>1080</v>
      </c>
      <c r="J3391">
        <v>6.4999999999999997E-4</v>
      </c>
      <c r="K3391" t="s">
        <v>1360</v>
      </c>
      <c r="L3391" t="s">
        <v>1082</v>
      </c>
      <c r="M3391" t="s">
        <v>1087</v>
      </c>
      <c r="N3391">
        <v>0.25</v>
      </c>
      <c r="O3391" t="str">
        <f>B3391 &amp; E3391 &amp; D3391</f>
        <v>53Portable Gen 11</v>
      </c>
      <c r="P3391">
        <v>1.76630434782609E-6</v>
      </c>
      <c r="Q3391">
        <v>20100102</v>
      </c>
    </row>
    <row r="3392" spans="1:17" x14ac:dyDescent="0.25">
      <c r="A3392">
        <v>12625711</v>
      </c>
      <c r="B3392">
        <v>53</v>
      </c>
      <c r="D3392" t="s">
        <v>78</v>
      </c>
      <c r="E3392" t="s">
        <v>731</v>
      </c>
      <c r="F3392" t="s">
        <v>1155</v>
      </c>
      <c r="G3392" t="s">
        <v>1156</v>
      </c>
      <c r="H3392">
        <v>2.275E-4</v>
      </c>
      <c r="I3392" t="s">
        <v>1080</v>
      </c>
      <c r="J3392">
        <v>2.275E-4</v>
      </c>
      <c r="K3392" t="s">
        <v>1360</v>
      </c>
      <c r="L3392" t="s">
        <v>1082</v>
      </c>
      <c r="M3392" t="s">
        <v>1087</v>
      </c>
      <c r="N3392">
        <v>0.25</v>
      </c>
      <c r="O3392" t="str">
        <f>B3392 &amp; E3392 &amp; D3392</f>
        <v>53Portable Gen 21</v>
      </c>
      <c r="P3392">
        <v>6.1820652173912996E-7</v>
      </c>
      <c r="Q3392">
        <v>20100102</v>
      </c>
    </row>
    <row r="3393" spans="1:17" x14ac:dyDescent="0.25">
      <c r="A3393">
        <v>12625711</v>
      </c>
      <c r="B3393">
        <v>53</v>
      </c>
      <c r="D3393" t="s">
        <v>78</v>
      </c>
      <c r="E3393" t="s">
        <v>731</v>
      </c>
      <c r="F3393" t="s">
        <v>80</v>
      </c>
      <c r="G3393" t="s">
        <v>81</v>
      </c>
      <c r="H3393">
        <v>1.057E-3</v>
      </c>
      <c r="I3393" t="s">
        <v>1080</v>
      </c>
      <c r="J3393">
        <v>1.057E-3</v>
      </c>
      <c r="K3393" t="s">
        <v>1358</v>
      </c>
      <c r="L3393" t="s">
        <v>1082</v>
      </c>
      <c r="M3393" t="s">
        <v>1087</v>
      </c>
      <c r="N3393">
        <v>0.25</v>
      </c>
      <c r="O3393" t="str">
        <f>B3393 &amp; E3393 &amp; D3393</f>
        <v>53Portable Gen 21</v>
      </c>
      <c r="P3393">
        <v>2.87228260869565E-6</v>
      </c>
      <c r="Q3393">
        <v>20100102</v>
      </c>
    </row>
    <row r="3394" spans="1:17" x14ac:dyDescent="0.25">
      <c r="A3394">
        <v>12625711</v>
      </c>
      <c r="B3394">
        <v>53</v>
      </c>
      <c r="D3394" t="s">
        <v>78</v>
      </c>
      <c r="E3394" t="s">
        <v>731</v>
      </c>
      <c r="F3394" t="s">
        <v>1158</v>
      </c>
      <c r="G3394" t="s">
        <v>1159</v>
      </c>
      <c r="H3394">
        <v>8.4145899999999997E-5</v>
      </c>
      <c r="I3394" t="s">
        <v>1080</v>
      </c>
      <c r="J3394">
        <v>8.4145899999999997E-5</v>
      </c>
      <c r="K3394" t="s">
        <v>1771</v>
      </c>
      <c r="L3394" t="s">
        <v>1082</v>
      </c>
      <c r="M3394" t="s">
        <v>1094</v>
      </c>
      <c r="N3394">
        <v>0.25</v>
      </c>
      <c r="O3394" t="str">
        <f>B3394 &amp; E3394 &amp; D3394</f>
        <v>53Portable Gen 21</v>
      </c>
      <c r="P3394">
        <v>2.28657336956522E-7</v>
      </c>
      <c r="Q3394">
        <v>20100102</v>
      </c>
    </row>
    <row r="3395" spans="1:17" x14ac:dyDescent="0.25">
      <c r="A3395">
        <v>12625711</v>
      </c>
      <c r="B3395">
        <v>53</v>
      </c>
      <c r="D3395" t="s">
        <v>78</v>
      </c>
      <c r="E3395" t="s">
        <v>732</v>
      </c>
      <c r="F3395" t="s">
        <v>1158</v>
      </c>
      <c r="G3395" t="s">
        <v>1159</v>
      </c>
      <c r="H3395">
        <v>0</v>
      </c>
      <c r="I3395" t="s">
        <v>1080</v>
      </c>
      <c r="J3395">
        <v>0</v>
      </c>
      <c r="K3395" t="s">
        <v>1771</v>
      </c>
      <c r="L3395" t="s">
        <v>1082</v>
      </c>
      <c r="M3395" t="s">
        <v>1094</v>
      </c>
      <c r="N3395">
        <v>0.25</v>
      </c>
      <c r="O3395" t="str">
        <f>B3395 &amp; E3395 &amp; D3395</f>
        <v>53Power Plant Gen 11</v>
      </c>
      <c r="P3395">
        <v>0</v>
      </c>
      <c r="Q3395">
        <v>20100102</v>
      </c>
    </row>
    <row r="3396" spans="1:17" x14ac:dyDescent="0.25">
      <c r="A3396">
        <v>12625711</v>
      </c>
      <c r="B3396">
        <v>53</v>
      </c>
      <c r="D3396" t="s">
        <v>78</v>
      </c>
      <c r="E3396" t="s">
        <v>732</v>
      </c>
      <c r="F3396" t="s">
        <v>80</v>
      </c>
      <c r="G3396" t="s">
        <v>81</v>
      </c>
      <c r="H3396">
        <v>0</v>
      </c>
      <c r="I3396" t="s">
        <v>1080</v>
      </c>
      <c r="J3396">
        <v>0</v>
      </c>
      <c r="K3396" t="s">
        <v>1770</v>
      </c>
      <c r="L3396" t="s">
        <v>1082</v>
      </c>
      <c r="M3396" t="s">
        <v>1094</v>
      </c>
      <c r="N3396">
        <v>0.25</v>
      </c>
      <c r="O3396" t="str">
        <f>B3396 &amp; E3396 &amp; D3396</f>
        <v>53Power Plant Gen 11</v>
      </c>
      <c r="P3396">
        <v>0</v>
      </c>
      <c r="Q3396">
        <v>20100102</v>
      </c>
    </row>
    <row r="3397" spans="1:17" x14ac:dyDescent="0.25">
      <c r="A3397">
        <v>12625711</v>
      </c>
      <c r="B3397">
        <v>53</v>
      </c>
      <c r="D3397" t="s">
        <v>78</v>
      </c>
      <c r="E3397" t="s">
        <v>732</v>
      </c>
      <c r="F3397" t="s">
        <v>1155</v>
      </c>
      <c r="G3397" t="s">
        <v>1156</v>
      </c>
      <c r="H3397">
        <v>0</v>
      </c>
      <c r="I3397" t="s">
        <v>1080</v>
      </c>
      <c r="J3397">
        <v>0</v>
      </c>
      <c r="K3397" t="s">
        <v>1772</v>
      </c>
      <c r="L3397" t="s">
        <v>1082</v>
      </c>
      <c r="M3397" t="s">
        <v>1094</v>
      </c>
      <c r="N3397">
        <v>0.25</v>
      </c>
      <c r="O3397" t="str">
        <f>B3397 &amp; E3397 &amp; D3397</f>
        <v>53Power Plant Gen 11</v>
      </c>
      <c r="P3397">
        <v>0</v>
      </c>
      <c r="Q3397">
        <v>20100102</v>
      </c>
    </row>
    <row r="3398" spans="1:17" x14ac:dyDescent="0.25">
      <c r="A3398">
        <v>12625711</v>
      </c>
      <c r="B3398">
        <v>53</v>
      </c>
      <c r="D3398" t="s">
        <v>78</v>
      </c>
      <c r="E3398" t="s">
        <v>733</v>
      </c>
      <c r="F3398" t="s">
        <v>80</v>
      </c>
      <c r="G3398" t="s">
        <v>81</v>
      </c>
      <c r="H3398">
        <v>3.9259999999999998E-3</v>
      </c>
      <c r="I3398" t="s">
        <v>1080</v>
      </c>
      <c r="J3398">
        <v>3.9259999999999998E-3</v>
      </c>
      <c r="K3398" t="s">
        <v>1358</v>
      </c>
      <c r="L3398" t="s">
        <v>1082</v>
      </c>
      <c r="M3398" t="s">
        <v>1087</v>
      </c>
      <c r="N3398">
        <v>0.25</v>
      </c>
      <c r="O3398" t="str">
        <f>B3398 &amp; E3398 &amp; D3398</f>
        <v>53Power Plant Gen 21</v>
      </c>
      <c r="P3398">
        <v>1.06684782608696E-5</v>
      </c>
      <c r="Q3398">
        <v>20100102</v>
      </c>
    </row>
    <row r="3399" spans="1:17" x14ac:dyDescent="0.25">
      <c r="A3399">
        <v>12625711</v>
      </c>
      <c r="B3399">
        <v>53</v>
      </c>
      <c r="D3399" t="s">
        <v>78</v>
      </c>
      <c r="E3399" t="s">
        <v>733</v>
      </c>
      <c r="F3399" t="s">
        <v>1158</v>
      </c>
      <c r="G3399" t="s">
        <v>1159</v>
      </c>
      <c r="H3399">
        <v>8.0367899999999993E-5</v>
      </c>
      <c r="I3399" t="s">
        <v>1080</v>
      </c>
      <c r="J3399">
        <v>8.0367899999999993E-5</v>
      </c>
      <c r="K3399" t="s">
        <v>1767</v>
      </c>
      <c r="L3399" t="s">
        <v>1082</v>
      </c>
      <c r="M3399" t="s">
        <v>1094</v>
      </c>
      <c r="N3399">
        <v>0.25</v>
      </c>
      <c r="O3399" t="str">
        <f>B3399 &amp; E3399 &amp; D3399</f>
        <v>53Power Plant Gen 21</v>
      </c>
      <c r="P3399">
        <v>2.18391032608696E-7</v>
      </c>
      <c r="Q3399">
        <v>20100102</v>
      </c>
    </row>
    <row r="3400" spans="1:17" x14ac:dyDescent="0.25">
      <c r="A3400">
        <v>12625711</v>
      </c>
      <c r="B3400">
        <v>53</v>
      </c>
      <c r="D3400" t="s">
        <v>78</v>
      </c>
      <c r="E3400" t="s">
        <v>733</v>
      </c>
      <c r="F3400" t="s">
        <v>1155</v>
      </c>
      <c r="G3400" t="s">
        <v>1156</v>
      </c>
      <c r="H3400">
        <v>8.4500000000000005E-4</v>
      </c>
      <c r="I3400" t="s">
        <v>1080</v>
      </c>
      <c r="J3400">
        <v>8.4500000000000005E-4</v>
      </c>
      <c r="K3400" t="s">
        <v>1360</v>
      </c>
      <c r="L3400" t="s">
        <v>1082</v>
      </c>
      <c r="M3400" t="s">
        <v>1087</v>
      </c>
      <c r="N3400">
        <v>0.25</v>
      </c>
      <c r="O3400" t="str">
        <f>B3400 &amp; E3400 &amp; D3400</f>
        <v>53Power Plant Gen 21</v>
      </c>
      <c r="P3400">
        <v>2.2961956521739099E-6</v>
      </c>
      <c r="Q3400">
        <v>20100102</v>
      </c>
    </row>
    <row r="3401" spans="1:17" x14ac:dyDescent="0.25">
      <c r="A3401">
        <v>12625711</v>
      </c>
      <c r="B3401">
        <v>53</v>
      </c>
      <c r="D3401" t="s">
        <v>78</v>
      </c>
      <c r="E3401" t="s">
        <v>734</v>
      </c>
      <c r="F3401" t="s">
        <v>1158</v>
      </c>
      <c r="G3401" t="s">
        <v>1159</v>
      </c>
      <c r="H3401">
        <v>5.2548199999999999E-5</v>
      </c>
      <c r="I3401" t="s">
        <v>1080</v>
      </c>
      <c r="J3401">
        <v>5.2548199999999999E-5</v>
      </c>
      <c r="K3401" t="s">
        <v>1767</v>
      </c>
      <c r="L3401" t="s">
        <v>1082</v>
      </c>
      <c r="M3401" t="s">
        <v>1094</v>
      </c>
      <c r="N3401">
        <v>0.25</v>
      </c>
      <c r="O3401" t="str">
        <f>B3401 &amp; E3401 &amp; D3401</f>
        <v>53Pryzbyla Gen1</v>
      </c>
      <c r="P3401">
        <v>1.4279402173913E-7</v>
      </c>
      <c r="Q3401">
        <v>20100102</v>
      </c>
    </row>
    <row r="3402" spans="1:17" x14ac:dyDescent="0.25">
      <c r="A3402">
        <v>12625711</v>
      </c>
      <c r="B3402">
        <v>53</v>
      </c>
      <c r="D3402" t="s">
        <v>78</v>
      </c>
      <c r="E3402" t="s">
        <v>734</v>
      </c>
      <c r="F3402" t="s">
        <v>80</v>
      </c>
      <c r="G3402" t="s">
        <v>81</v>
      </c>
      <c r="H3402">
        <v>1.86838E-3</v>
      </c>
      <c r="I3402" t="s">
        <v>1080</v>
      </c>
      <c r="J3402">
        <v>1.86838E-3</v>
      </c>
      <c r="K3402" t="s">
        <v>1768</v>
      </c>
      <c r="L3402" t="s">
        <v>1082</v>
      </c>
      <c r="M3402" t="s">
        <v>1094</v>
      </c>
      <c r="N3402">
        <v>0.25</v>
      </c>
      <c r="O3402" t="str">
        <f>B3402 &amp; E3402 &amp; D3402</f>
        <v>53Pryzbyla Gen1</v>
      </c>
      <c r="P3402">
        <v>5.0771195652173899E-6</v>
      </c>
      <c r="Q3402">
        <v>20100102</v>
      </c>
    </row>
    <row r="3403" spans="1:17" x14ac:dyDescent="0.25">
      <c r="A3403">
        <v>12625711</v>
      </c>
      <c r="B3403">
        <v>53</v>
      </c>
      <c r="D3403" t="s">
        <v>78</v>
      </c>
      <c r="E3403" t="s">
        <v>734</v>
      </c>
      <c r="F3403" t="s">
        <v>1155</v>
      </c>
      <c r="G3403" t="s">
        <v>1156</v>
      </c>
      <c r="H3403">
        <v>4.9628900000000002E-4</v>
      </c>
      <c r="I3403" t="s">
        <v>1080</v>
      </c>
      <c r="J3403">
        <v>4.9628900000000002E-4</v>
      </c>
      <c r="K3403" t="s">
        <v>1769</v>
      </c>
      <c r="L3403" t="s">
        <v>1082</v>
      </c>
      <c r="M3403" t="s">
        <v>1094</v>
      </c>
      <c r="N3403">
        <v>0.25</v>
      </c>
      <c r="O3403" t="str">
        <f>B3403 &amp; E3403 &amp; D3403</f>
        <v>53Pryzbyla Gen1</v>
      </c>
      <c r="P3403">
        <v>1.34861141304348E-6</v>
      </c>
      <c r="Q3403">
        <v>20100102</v>
      </c>
    </row>
    <row r="3404" spans="1:17" x14ac:dyDescent="0.25">
      <c r="A3404">
        <v>12625711</v>
      </c>
      <c r="B3404">
        <v>53</v>
      </c>
      <c r="D3404" t="s">
        <v>78</v>
      </c>
      <c r="E3404" t="s">
        <v>735</v>
      </c>
      <c r="F3404" t="s">
        <v>1158</v>
      </c>
      <c r="G3404" t="s">
        <v>1159</v>
      </c>
      <c r="H3404">
        <v>7.5901400000000002E-4</v>
      </c>
      <c r="I3404" t="s">
        <v>1080</v>
      </c>
      <c r="J3404">
        <v>7.5901400000000002E-4</v>
      </c>
      <c r="K3404" t="s">
        <v>1160</v>
      </c>
      <c r="L3404" t="s">
        <v>1082</v>
      </c>
      <c r="M3404" t="s">
        <v>1083</v>
      </c>
      <c r="N3404">
        <v>0.25</v>
      </c>
      <c r="O3404" t="str">
        <f>B3404 &amp; E3404 &amp; D3404</f>
        <v>53Pryzbyla NG 11</v>
      </c>
      <c r="P3404">
        <v>2.06253804347826E-6</v>
      </c>
      <c r="Q3404">
        <v>10300603</v>
      </c>
    </row>
    <row r="3405" spans="1:17" x14ac:dyDescent="0.25">
      <c r="A3405">
        <v>12625711</v>
      </c>
      <c r="B3405">
        <v>53</v>
      </c>
      <c r="D3405" t="s">
        <v>78</v>
      </c>
      <c r="E3405" t="s">
        <v>735</v>
      </c>
      <c r="F3405" t="s">
        <v>80</v>
      </c>
      <c r="G3405" t="s">
        <v>81</v>
      </c>
      <c r="H3405">
        <v>1.38003E-2</v>
      </c>
      <c r="I3405" t="s">
        <v>1080</v>
      </c>
      <c r="J3405">
        <v>1.38003E-2</v>
      </c>
      <c r="K3405" t="s">
        <v>1081</v>
      </c>
      <c r="L3405" t="s">
        <v>1082</v>
      </c>
      <c r="M3405" t="s">
        <v>1083</v>
      </c>
      <c r="N3405">
        <v>0.25</v>
      </c>
      <c r="O3405" t="str">
        <f>B3405 &amp; E3405 &amp; D3405</f>
        <v>53Pryzbyla NG 11</v>
      </c>
      <c r="P3405">
        <v>3.7500815217391297E-5</v>
      </c>
      <c r="Q3405">
        <v>10300603</v>
      </c>
    </row>
    <row r="3406" spans="1:17" x14ac:dyDescent="0.25">
      <c r="A3406">
        <v>12625711</v>
      </c>
      <c r="B3406">
        <v>53</v>
      </c>
      <c r="D3406" t="s">
        <v>78</v>
      </c>
      <c r="E3406" t="s">
        <v>735</v>
      </c>
      <c r="F3406" t="s">
        <v>1155</v>
      </c>
      <c r="G3406" t="s">
        <v>1156</v>
      </c>
      <c r="H3406">
        <v>1.15922E-2</v>
      </c>
      <c r="I3406" t="s">
        <v>1080</v>
      </c>
      <c r="J3406">
        <v>1.15922E-2</v>
      </c>
      <c r="K3406" t="s">
        <v>1157</v>
      </c>
      <c r="L3406" t="s">
        <v>1082</v>
      </c>
      <c r="M3406" t="s">
        <v>1083</v>
      </c>
      <c r="N3406">
        <v>0.25</v>
      </c>
      <c r="O3406" t="str">
        <f>B3406 &amp; E3406 &amp; D3406</f>
        <v>53Pryzbyla NG 11</v>
      </c>
      <c r="P3406">
        <v>3.1500543478260903E-5</v>
      </c>
      <c r="Q3406">
        <v>10300603</v>
      </c>
    </row>
    <row r="3407" spans="1:17" x14ac:dyDescent="0.25">
      <c r="A3407">
        <v>12625711</v>
      </c>
      <c r="B3407">
        <v>53</v>
      </c>
      <c r="D3407" t="s">
        <v>78</v>
      </c>
      <c r="E3407" t="s">
        <v>736</v>
      </c>
      <c r="F3407" t="s">
        <v>1158</v>
      </c>
      <c r="G3407" t="s">
        <v>1159</v>
      </c>
      <c r="H3407">
        <v>9.58584E-3</v>
      </c>
      <c r="I3407" t="s">
        <v>1080</v>
      </c>
      <c r="J3407">
        <v>9.58584E-3</v>
      </c>
      <c r="K3407" t="s">
        <v>1160</v>
      </c>
      <c r="L3407" t="s">
        <v>1082</v>
      </c>
      <c r="M3407" t="s">
        <v>1083</v>
      </c>
      <c r="N3407">
        <v>0.25</v>
      </c>
      <c r="O3407" t="str">
        <f>B3407 &amp; E3407 &amp; D3407</f>
        <v>53Pryzbyla NG 21</v>
      </c>
      <c r="P3407">
        <v>2.60484782608696E-5</v>
      </c>
      <c r="Q3407">
        <v>10200603</v>
      </c>
    </row>
    <row r="3408" spans="1:17" x14ac:dyDescent="0.25">
      <c r="A3408">
        <v>12625711</v>
      </c>
      <c r="B3408">
        <v>53</v>
      </c>
      <c r="D3408" t="s">
        <v>78</v>
      </c>
      <c r="E3408" t="s">
        <v>736</v>
      </c>
      <c r="F3408" t="s">
        <v>1155</v>
      </c>
      <c r="G3408" t="s">
        <v>1156</v>
      </c>
      <c r="H3408">
        <v>0.146402</v>
      </c>
      <c r="I3408" t="s">
        <v>1080</v>
      </c>
      <c r="J3408">
        <v>0.146402</v>
      </c>
      <c r="K3408" t="s">
        <v>1157</v>
      </c>
      <c r="L3408" t="s">
        <v>1082</v>
      </c>
      <c r="M3408" t="s">
        <v>1083</v>
      </c>
      <c r="N3408">
        <v>0.25</v>
      </c>
      <c r="O3408" t="str">
        <f>B3408 &amp; E3408 &amp; D3408</f>
        <v>53Pryzbyla NG 21</v>
      </c>
      <c r="P3408">
        <v>3.9783152173913E-4</v>
      </c>
      <c r="Q3408">
        <v>10200603</v>
      </c>
    </row>
    <row r="3409" spans="1:17" x14ac:dyDescent="0.25">
      <c r="A3409">
        <v>12625711</v>
      </c>
      <c r="B3409">
        <v>53</v>
      </c>
      <c r="D3409" t="s">
        <v>78</v>
      </c>
      <c r="E3409" t="s">
        <v>736</v>
      </c>
      <c r="F3409" t="s">
        <v>80</v>
      </c>
      <c r="G3409" t="s">
        <v>81</v>
      </c>
      <c r="H3409">
        <v>0.174288</v>
      </c>
      <c r="I3409" t="s">
        <v>1080</v>
      </c>
      <c r="J3409">
        <v>0.174288</v>
      </c>
      <c r="K3409" t="s">
        <v>1081</v>
      </c>
      <c r="L3409" t="s">
        <v>1082</v>
      </c>
      <c r="M3409" t="s">
        <v>1083</v>
      </c>
      <c r="N3409">
        <v>0.25</v>
      </c>
      <c r="O3409" t="str">
        <f>B3409 &amp; E3409 &amp; D3409</f>
        <v>53Pryzbyla NG 21</v>
      </c>
      <c r="P3409">
        <v>4.7360869565217398E-4</v>
      </c>
      <c r="Q3409">
        <v>10200603</v>
      </c>
    </row>
    <row r="3410" spans="1:17" x14ac:dyDescent="0.25">
      <c r="A3410">
        <v>12625711</v>
      </c>
      <c r="B3410">
        <v>53</v>
      </c>
      <c r="D3410" t="s">
        <v>78</v>
      </c>
      <c r="E3410" t="s">
        <v>737</v>
      </c>
      <c r="F3410" t="s">
        <v>80</v>
      </c>
      <c r="G3410" t="s">
        <v>81</v>
      </c>
      <c r="H3410">
        <v>0</v>
      </c>
      <c r="I3410" t="s">
        <v>1080</v>
      </c>
      <c r="J3410">
        <v>0</v>
      </c>
      <c r="K3410" t="s">
        <v>1081</v>
      </c>
      <c r="L3410" t="s">
        <v>1082</v>
      </c>
      <c r="M3410" t="s">
        <v>1083</v>
      </c>
      <c r="N3410">
        <v>0.25</v>
      </c>
      <c r="O3410" t="str">
        <f>B3410 &amp; E3410 &amp; D3410</f>
        <v>53Regan NG1</v>
      </c>
      <c r="P3410">
        <v>0</v>
      </c>
      <c r="Q3410">
        <v>10300603</v>
      </c>
    </row>
    <row r="3411" spans="1:17" x14ac:dyDescent="0.25">
      <c r="A3411">
        <v>12625711</v>
      </c>
      <c r="B3411">
        <v>53</v>
      </c>
      <c r="D3411" t="s">
        <v>78</v>
      </c>
      <c r="E3411" t="s">
        <v>737</v>
      </c>
      <c r="F3411" t="s">
        <v>1158</v>
      </c>
      <c r="G3411" t="s">
        <v>1159</v>
      </c>
      <c r="H3411">
        <v>0</v>
      </c>
      <c r="I3411" t="s">
        <v>1080</v>
      </c>
      <c r="J3411">
        <v>0</v>
      </c>
      <c r="K3411" t="s">
        <v>1160</v>
      </c>
      <c r="L3411" t="s">
        <v>1082</v>
      </c>
      <c r="M3411" t="s">
        <v>1083</v>
      </c>
      <c r="N3411">
        <v>0.25</v>
      </c>
      <c r="O3411" t="str">
        <f>B3411 &amp; E3411 &amp; D3411</f>
        <v>53Regan NG1</v>
      </c>
      <c r="P3411">
        <v>0</v>
      </c>
      <c r="Q3411">
        <v>10300603</v>
      </c>
    </row>
    <row r="3412" spans="1:17" x14ac:dyDescent="0.25">
      <c r="A3412">
        <v>12625711</v>
      </c>
      <c r="B3412">
        <v>53</v>
      </c>
      <c r="D3412" t="s">
        <v>78</v>
      </c>
      <c r="E3412" t="s">
        <v>737</v>
      </c>
      <c r="F3412" t="s">
        <v>1155</v>
      </c>
      <c r="G3412" t="s">
        <v>1156</v>
      </c>
      <c r="H3412">
        <v>0</v>
      </c>
      <c r="I3412" t="s">
        <v>1080</v>
      </c>
      <c r="J3412">
        <v>0</v>
      </c>
      <c r="K3412" t="s">
        <v>1157</v>
      </c>
      <c r="L3412" t="s">
        <v>1082</v>
      </c>
      <c r="M3412" t="s">
        <v>1083</v>
      </c>
      <c r="N3412">
        <v>0.25</v>
      </c>
      <c r="O3412" t="str">
        <f>B3412 &amp; E3412 &amp; D3412</f>
        <v>53Regan NG1</v>
      </c>
      <c r="P3412">
        <v>0</v>
      </c>
      <c r="Q3412">
        <v>10300603</v>
      </c>
    </row>
    <row r="3413" spans="1:17" x14ac:dyDescent="0.25">
      <c r="A3413">
        <v>12625711</v>
      </c>
      <c r="B3413">
        <v>53</v>
      </c>
      <c r="D3413" t="s">
        <v>78</v>
      </c>
      <c r="E3413" t="s">
        <v>738</v>
      </c>
      <c r="F3413" t="s">
        <v>1158</v>
      </c>
      <c r="G3413" t="s">
        <v>1159</v>
      </c>
      <c r="H3413">
        <v>1.3222900000000001E-4</v>
      </c>
      <c r="I3413" t="s">
        <v>1080</v>
      </c>
      <c r="J3413">
        <v>1.3222900000000001E-4</v>
      </c>
      <c r="K3413" t="s">
        <v>1771</v>
      </c>
      <c r="L3413" t="s">
        <v>1082</v>
      </c>
      <c r="M3413" t="s">
        <v>1094</v>
      </c>
      <c r="N3413">
        <v>0.25</v>
      </c>
      <c r="O3413" t="str">
        <f>B3413 &amp; E3413 &amp; D3413</f>
        <v>53Ryan Gen1</v>
      </c>
      <c r="P3413">
        <v>3.5931793478260899E-7</v>
      </c>
      <c r="Q3413">
        <v>20100102</v>
      </c>
    </row>
    <row r="3414" spans="1:17" x14ac:dyDescent="0.25">
      <c r="A3414">
        <v>12625711</v>
      </c>
      <c r="B3414">
        <v>53</v>
      </c>
      <c r="D3414" t="s">
        <v>78</v>
      </c>
      <c r="E3414" t="s">
        <v>738</v>
      </c>
      <c r="F3414" t="s">
        <v>80</v>
      </c>
      <c r="G3414" t="s">
        <v>81</v>
      </c>
      <c r="H3414">
        <v>1.6660900000000001E-3</v>
      </c>
      <c r="I3414" t="s">
        <v>1080</v>
      </c>
      <c r="J3414">
        <v>1.6660900000000001E-3</v>
      </c>
      <c r="K3414" t="s">
        <v>1770</v>
      </c>
      <c r="L3414" t="s">
        <v>1082</v>
      </c>
      <c r="M3414" t="s">
        <v>1094</v>
      </c>
      <c r="N3414">
        <v>0.25</v>
      </c>
      <c r="O3414" t="str">
        <f>B3414 &amp; E3414 &amp; D3414</f>
        <v>53Ryan Gen1</v>
      </c>
      <c r="P3414">
        <v>4.5274184782608696E-6</v>
      </c>
      <c r="Q3414">
        <v>20100102</v>
      </c>
    </row>
    <row r="3415" spans="1:17" x14ac:dyDescent="0.25">
      <c r="A3415">
        <v>12625711</v>
      </c>
      <c r="B3415">
        <v>53</v>
      </c>
      <c r="D3415" t="s">
        <v>78</v>
      </c>
      <c r="E3415" t="s">
        <v>738</v>
      </c>
      <c r="F3415" t="s">
        <v>1155</v>
      </c>
      <c r="G3415" t="s">
        <v>1156</v>
      </c>
      <c r="H3415">
        <v>3.5890800000000001E-4</v>
      </c>
      <c r="I3415" t="s">
        <v>1080</v>
      </c>
      <c r="J3415">
        <v>3.5890800000000001E-4</v>
      </c>
      <c r="K3415" t="s">
        <v>1772</v>
      </c>
      <c r="L3415" t="s">
        <v>1082</v>
      </c>
      <c r="M3415" t="s">
        <v>1094</v>
      </c>
      <c r="N3415">
        <v>0.25</v>
      </c>
      <c r="O3415" t="str">
        <f>B3415 &amp; E3415 &amp; D3415</f>
        <v>53Ryan Gen1</v>
      </c>
      <c r="P3415">
        <v>9.7529347826086991E-7</v>
      </c>
      <c r="Q3415">
        <v>20100102</v>
      </c>
    </row>
    <row r="3416" spans="1:17" x14ac:dyDescent="0.25">
      <c r="A3416">
        <v>12625711</v>
      </c>
      <c r="B3416">
        <v>53</v>
      </c>
      <c r="D3416" t="s">
        <v>78</v>
      </c>
      <c r="E3416" t="s">
        <v>739</v>
      </c>
      <c r="F3416" t="s">
        <v>1155</v>
      </c>
      <c r="G3416" t="s">
        <v>1156</v>
      </c>
      <c r="H3416">
        <v>0</v>
      </c>
      <c r="I3416" t="s">
        <v>1080</v>
      </c>
      <c r="J3416">
        <v>0</v>
      </c>
      <c r="K3416" t="s">
        <v>1157</v>
      </c>
      <c r="L3416" t="s">
        <v>1082</v>
      </c>
      <c r="M3416" t="s">
        <v>1083</v>
      </c>
      <c r="N3416">
        <v>0.25</v>
      </c>
      <c r="O3416" t="str">
        <f>B3416 &amp; E3416 &amp; D3416</f>
        <v>53Ryan NG1</v>
      </c>
      <c r="P3416">
        <v>0</v>
      </c>
      <c r="Q3416">
        <v>10300603</v>
      </c>
    </row>
    <row r="3417" spans="1:17" x14ac:dyDescent="0.25">
      <c r="A3417">
        <v>12625711</v>
      </c>
      <c r="B3417">
        <v>53</v>
      </c>
      <c r="D3417" t="s">
        <v>78</v>
      </c>
      <c r="E3417" t="s">
        <v>739</v>
      </c>
      <c r="F3417" t="s">
        <v>80</v>
      </c>
      <c r="G3417" t="s">
        <v>81</v>
      </c>
      <c r="H3417">
        <v>0</v>
      </c>
      <c r="I3417" t="s">
        <v>1080</v>
      </c>
      <c r="J3417">
        <v>0</v>
      </c>
      <c r="K3417" t="s">
        <v>1081</v>
      </c>
      <c r="L3417" t="s">
        <v>1082</v>
      </c>
      <c r="M3417" t="s">
        <v>1083</v>
      </c>
      <c r="N3417">
        <v>0.25</v>
      </c>
      <c r="O3417" t="str">
        <f>B3417 &amp; E3417 &amp; D3417</f>
        <v>53Ryan NG1</v>
      </c>
      <c r="P3417">
        <v>0</v>
      </c>
      <c r="Q3417">
        <v>10300603</v>
      </c>
    </row>
    <row r="3418" spans="1:17" x14ac:dyDescent="0.25">
      <c r="A3418">
        <v>12625711</v>
      </c>
      <c r="B3418">
        <v>53</v>
      </c>
      <c r="D3418" t="s">
        <v>78</v>
      </c>
      <c r="E3418" t="s">
        <v>739</v>
      </c>
      <c r="F3418" t="s">
        <v>1158</v>
      </c>
      <c r="G3418" t="s">
        <v>1159</v>
      </c>
      <c r="H3418">
        <v>0</v>
      </c>
      <c r="I3418" t="s">
        <v>1080</v>
      </c>
      <c r="J3418">
        <v>0</v>
      </c>
      <c r="K3418" t="s">
        <v>1160</v>
      </c>
      <c r="L3418" t="s">
        <v>1082</v>
      </c>
      <c r="M3418" t="s">
        <v>1083</v>
      </c>
      <c r="N3418">
        <v>0.25</v>
      </c>
      <c r="O3418" t="str">
        <f>B3418 &amp; E3418 &amp; D3418</f>
        <v>53Ryan NG1</v>
      </c>
      <c r="P3418">
        <v>0</v>
      </c>
      <c r="Q3418">
        <v>10300603</v>
      </c>
    </row>
    <row r="3419" spans="1:17" x14ac:dyDescent="0.25">
      <c r="A3419">
        <v>12625711</v>
      </c>
      <c r="B3419">
        <v>53</v>
      </c>
      <c r="D3419" t="s">
        <v>78</v>
      </c>
      <c r="E3419" t="s">
        <v>740</v>
      </c>
      <c r="F3419" t="s">
        <v>1155</v>
      </c>
      <c r="G3419" t="s">
        <v>1156</v>
      </c>
      <c r="H3419">
        <v>6.5256E-5</v>
      </c>
      <c r="I3419" t="s">
        <v>1080</v>
      </c>
      <c r="J3419">
        <v>6.5256E-5</v>
      </c>
      <c r="K3419" t="s">
        <v>1772</v>
      </c>
      <c r="L3419" t="s">
        <v>1082</v>
      </c>
      <c r="M3419" t="s">
        <v>1094</v>
      </c>
      <c r="N3419">
        <v>0.25</v>
      </c>
      <c r="O3419" t="str">
        <f>B3419 &amp; E3419 &amp; D3419</f>
        <v>53Aquinas Gen1</v>
      </c>
      <c r="P3419">
        <v>1.7732608695652199E-7</v>
      </c>
      <c r="Q3419">
        <v>20100102</v>
      </c>
    </row>
    <row r="3420" spans="1:17" x14ac:dyDescent="0.25">
      <c r="A3420">
        <v>12625711</v>
      </c>
      <c r="B3420">
        <v>53</v>
      </c>
      <c r="D3420" t="s">
        <v>78</v>
      </c>
      <c r="E3420" t="s">
        <v>740</v>
      </c>
      <c r="F3420" t="s">
        <v>80</v>
      </c>
      <c r="G3420" t="s">
        <v>81</v>
      </c>
      <c r="H3420">
        <v>3.02925E-4</v>
      </c>
      <c r="I3420" t="s">
        <v>1080</v>
      </c>
      <c r="J3420">
        <v>3.02925E-4</v>
      </c>
      <c r="K3420" t="s">
        <v>1770</v>
      </c>
      <c r="L3420" t="s">
        <v>1082</v>
      </c>
      <c r="M3420" t="s">
        <v>1094</v>
      </c>
      <c r="N3420">
        <v>0.25</v>
      </c>
      <c r="O3420" t="str">
        <f>B3420 &amp; E3420 &amp; D3420</f>
        <v>53Aquinas Gen1</v>
      </c>
      <c r="P3420">
        <v>8.2316576086956498E-7</v>
      </c>
      <c r="Q3420">
        <v>20100102</v>
      </c>
    </row>
    <row r="3421" spans="1:17" x14ac:dyDescent="0.25">
      <c r="A3421">
        <v>12625711</v>
      </c>
      <c r="B3421">
        <v>53</v>
      </c>
      <c r="D3421" t="s">
        <v>78</v>
      </c>
      <c r="E3421" t="s">
        <v>740</v>
      </c>
      <c r="F3421" t="s">
        <v>1158</v>
      </c>
      <c r="G3421" t="s">
        <v>1159</v>
      </c>
      <c r="H3421">
        <v>2.4041700000000001E-5</v>
      </c>
      <c r="I3421" t="s">
        <v>1080</v>
      </c>
      <c r="J3421">
        <v>2.4041700000000001E-5</v>
      </c>
      <c r="K3421" t="s">
        <v>1771</v>
      </c>
      <c r="L3421" t="s">
        <v>1082</v>
      </c>
      <c r="M3421" t="s">
        <v>1094</v>
      </c>
      <c r="N3421">
        <v>0.25</v>
      </c>
      <c r="O3421" t="str">
        <f>B3421 &amp; E3421 &amp; D3421</f>
        <v>53Aquinas Gen1</v>
      </c>
      <c r="P3421">
        <v>6.5330706521739099E-8</v>
      </c>
      <c r="Q3421">
        <v>20100102</v>
      </c>
    </row>
    <row r="3422" spans="1:17" x14ac:dyDescent="0.25">
      <c r="A3422">
        <v>12625711</v>
      </c>
      <c r="B3422">
        <v>53</v>
      </c>
      <c r="D3422" t="s">
        <v>78</v>
      </c>
      <c r="E3422" t="s">
        <v>1787</v>
      </c>
      <c r="F3422" t="s">
        <v>1158</v>
      </c>
      <c r="G3422" t="s">
        <v>1159</v>
      </c>
      <c r="H3422">
        <v>0.17052700000000001</v>
      </c>
      <c r="I3422" t="s">
        <v>1080</v>
      </c>
      <c r="J3422">
        <v>0.17052700000000001</v>
      </c>
      <c r="K3422" t="s">
        <v>1788</v>
      </c>
      <c r="L3422" t="s">
        <v>1082</v>
      </c>
      <c r="M3422" t="s">
        <v>1087</v>
      </c>
      <c r="N3422">
        <v>0.25</v>
      </c>
      <c r="O3422" t="str">
        <f>B3422 &amp; E3422 &amp; D3422</f>
        <v>53AST/UST1</v>
      </c>
      <c r="P3422">
        <v>4.6338858695652198E-4</v>
      </c>
      <c r="Q3422">
        <v>39090003</v>
      </c>
    </row>
    <row r="3423" spans="1:17" x14ac:dyDescent="0.25">
      <c r="A3423">
        <v>12625711</v>
      </c>
      <c r="B3423">
        <v>53</v>
      </c>
      <c r="D3423" t="s">
        <v>78</v>
      </c>
      <c r="E3423" t="s">
        <v>741</v>
      </c>
      <c r="F3423" t="s">
        <v>1158</v>
      </c>
      <c r="G3423" t="s">
        <v>1159</v>
      </c>
      <c r="H3423">
        <v>9.1358400000000003E-5</v>
      </c>
      <c r="I3423" t="s">
        <v>1080</v>
      </c>
      <c r="J3423">
        <v>9.1358400000000003E-5</v>
      </c>
      <c r="K3423" t="s">
        <v>1771</v>
      </c>
      <c r="L3423" t="s">
        <v>1082</v>
      </c>
      <c r="M3423" t="s">
        <v>1094</v>
      </c>
      <c r="N3423">
        <v>0.25</v>
      </c>
      <c r="O3423" t="str">
        <f>B3423 &amp; E3423 &amp; D3423</f>
        <v>53Caldwell Gen1</v>
      </c>
      <c r="P3423">
        <v>2.4825652173913001E-7</v>
      </c>
      <c r="Q3423">
        <v>20100102</v>
      </c>
    </row>
    <row r="3424" spans="1:17" x14ac:dyDescent="0.25">
      <c r="A3424">
        <v>12625711</v>
      </c>
      <c r="B3424">
        <v>53</v>
      </c>
      <c r="D3424" t="s">
        <v>78</v>
      </c>
      <c r="E3424" t="s">
        <v>741</v>
      </c>
      <c r="F3424" t="s">
        <v>80</v>
      </c>
      <c r="G3424" t="s">
        <v>81</v>
      </c>
      <c r="H3424">
        <v>1.1511200000000001E-3</v>
      </c>
      <c r="I3424" t="s">
        <v>1080</v>
      </c>
      <c r="J3424">
        <v>1.1511200000000001E-3</v>
      </c>
      <c r="K3424" t="s">
        <v>1770</v>
      </c>
      <c r="L3424" t="s">
        <v>1082</v>
      </c>
      <c r="M3424" t="s">
        <v>1094</v>
      </c>
      <c r="N3424">
        <v>0.25</v>
      </c>
      <c r="O3424" t="str">
        <f>B3424 &amp; E3424 &amp; D3424</f>
        <v>53Caldwell Gen1</v>
      </c>
      <c r="P3424">
        <v>3.12804347826087E-6</v>
      </c>
      <c r="Q3424">
        <v>20100102</v>
      </c>
    </row>
    <row r="3425" spans="1:17" x14ac:dyDescent="0.25">
      <c r="A3425">
        <v>12625711</v>
      </c>
      <c r="B3425">
        <v>53</v>
      </c>
      <c r="D3425" t="s">
        <v>78</v>
      </c>
      <c r="E3425" t="s">
        <v>741</v>
      </c>
      <c r="F3425" t="s">
        <v>1155</v>
      </c>
      <c r="G3425" t="s">
        <v>1156</v>
      </c>
      <c r="H3425">
        <v>2.4797300000000002E-4</v>
      </c>
      <c r="I3425" t="s">
        <v>1080</v>
      </c>
      <c r="J3425">
        <v>2.4797300000000002E-4</v>
      </c>
      <c r="K3425" t="s">
        <v>1772</v>
      </c>
      <c r="L3425" t="s">
        <v>1082</v>
      </c>
      <c r="M3425" t="s">
        <v>1094</v>
      </c>
      <c r="N3425">
        <v>0.25</v>
      </c>
      <c r="O3425" t="str">
        <f>B3425 &amp; E3425 &amp; D3425</f>
        <v>53Caldwell Gen1</v>
      </c>
      <c r="P3425">
        <v>6.7383967391304395E-7</v>
      </c>
      <c r="Q3425">
        <v>20100102</v>
      </c>
    </row>
    <row r="3426" spans="1:17" x14ac:dyDescent="0.25">
      <c r="A3426">
        <v>12625711</v>
      </c>
      <c r="B3426">
        <v>53</v>
      </c>
      <c r="D3426" t="s">
        <v>78</v>
      </c>
      <c r="E3426" t="s">
        <v>742</v>
      </c>
      <c r="F3426" t="s">
        <v>1158</v>
      </c>
      <c r="G3426" t="s">
        <v>1159</v>
      </c>
      <c r="H3426">
        <v>5.2675999999999999E-3</v>
      </c>
      <c r="I3426" t="s">
        <v>1080</v>
      </c>
      <c r="J3426">
        <v>5.2675999999999999E-3</v>
      </c>
      <c r="K3426" t="s">
        <v>1160</v>
      </c>
      <c r="L3426" t="s">
        <v>1082</v>
      </c>
      <c r="M3426" t="s">
        <v>1083</v>
      </c>
      <c r="N3426">
        <v>0.25</v>
      </c>
      <c r="O3426" t="str">
        <f>B3426 &amp; E3426 &amp; D3426</f>
        <v>53Caldwell NG1</v>
      </c>
      <c r="P3426">
        <v>1.4314130434782601E-5</v>
      </c>
      <c r="Q3426">
        <v>10300603</v>
      </c>
    </row>
    <row r="3427" spans="1:17" x14ac:dyDescent="0.25">
      <c r="A3427">
        <v>12625711</v>
      </c>
      <c r="B3427">
        <v>53</v>
      </c>
      <c r="D3427" t="s">
        <v>78</v>
      </c>
      <c r="E3427" t="s">
        <v>742</v>
      </c>
      <c r="F3427" t="s">
        <v>80</v>
      </c>
      <c r="G3427" t="s">
        <v>81</v>
      </c>
      <c r="H3427">
        <v>9.5774499999999999E-2</v>
      </c>
      <c r="I3427" t="s">
        <v>1080</v>
      </c>
      <c r="J3427">
        <v>9.5774499999999999E-2</v>
      </c>
      <c r="K3427" t="s">
        <v>1081</v>
      </c>
      <c r="L3427" t="s">
        <v>1082</v>
      </c>
      <c r="M3427" t="s">
        <v>1083</v>
      </c>
      <c r="N3427">
        <v>0.25</v>
      </c>
      <c r="O3427" t="str">
        <f>B3427 &amp; E3427 &amp; D3427</f>
        <v>53Caldwell NG1</v>
      </c>
      <c r="P3427">
        <v>2.6025679347826101E-4</v>
      </c>
      <c r="Q3427">
        <v>10300603</v>
      </c>
    </row>
    <row r="3428" spans="1:17" x14ac:dyDescent="0.25">
      <c r="A3428">
        <v>12625711</v>
      </c>
      <c r="B3428">
        <v>53</v>
      </c>
      <c r="D3428" t="s">
        <v>78</v>
      </c>
      <c r="E3428" t="s">
        <v>742</v>
      </c>
      <c r="F3428" t="s">
        <v>1155</v>
      </c>
      <c r="G3428" t="s">
        <v>1156</v>
      </c>
      <c r="H3428">
        <v>8.0450599999999997E-2</v>
      </c>
      <c r="I3428" t="s">
        <v>1080</v>
      </c>
      <c r="J3428">
        <v>8.0450599999999997E-2</v>
      </c>
      <c r="K3428" t="s">
        <v>1157</v>
      </c>
      <c r="L3428" t="s">
        <v>1082</v>
      </c>
      <c r="M3428" t="s">
        <v>1083</v>
      </c>
      <c r="N3428">
        <v>0.25</v>
      </c>
      <c r="O3428" t="str">
        <f>B3428 &amp; E3428 &amp; D3428</f>
        <v>53Caldwell NG1</v>
      </c>
      <c r="P3428">
        <v>2.1861576086956499E-4</v>
      </c>
      <c r="Q3428">
        <v>10300603</v>
      </c>
    </row>
    <row r="3429" spans="1:17" x14ac:dyDescent="0.25">
      <c r="A3429">
        <v>12625711</v>
      </c>
      <c r="B3429">
        <v>53</v>
      </c>
      <c r="D3429" t="s">
        <v>78</v>
      </c>
      <c r="E3429" t="s">
        <v>743</v>
      </c>
      <c r="F3429" t="s">
        <v>80</v>
      </c>
      <c r="G3429" t="s">
        <v>81</v>
      </c>
      <c r="H3429">
        <v>1.7397599999999999E-3</v>
      </c>
      <c r="I3429" t="s">
        <v>1080</v>
      </c>
      <c r="J3429">
        <v>1.7397599999999999E-3</v>
      </c>
      <c r="K3429" t="s">
        <v>633</v>
      </c>
      <c r="L3429" t="s">
        <v>1089</v>
      </c>
      <c r="M3429" t="s">
        <v>1090</v>
      </c>
      <c r="N3429">
        <v>0.25</v>
      </c>
      <c r="O3429" t="str">
        <f>B3429 &amp; E3429 &amp; D3429</f>
        <v>53Centennial Gen1</v>
      </c>
      <c r="P3429">
        <v>4.7276086956521698E-6</v>
      </c>
      <c r="Q3429">
        <v>20100102</v>
      </c>
    </row>
    <row r="3430" spans="1:17" x14ac:dyDescent="0.25">
      <c r="A3430">
        <v>12625711</v>
      </c>
      <c r="B3430">
        <v>53</v>
      </c>
      <c r="D3430" t="s">
        <v>78</v>
      </c>
      <c r="E3430" t="s">
        <v>743</v>
      </c>
      <c r="F3430" t="s">
        <v>1155</v>
      </c>
      <c r="G3430" t="s">
        <v>1156</v>
      </c>
      <c r="H3430">
        <v>6.3699999999999998E-4</v>
      </c>
      <c r="I3430" t="s">
        <v>1080</v>
      </c>
      <c r="J3430">
        <v>6.3699999999999998E-4</v>
      </c>
      <c r="K3430" t="s">
        <v>1360</v>
      </c>
      <c r="L3430" t="s">
        <v>1082</v>
      </c>
      <c r="M3430" t="s">
        <v>1087</v>
      </c>
      <c r="N3430">
        <v>0.25</v>
      </c>
      <c r="O3430" t="str">
        <f>B3430 &amp; E3430 &amp; D3430</f>
        <v>53Centennial Gen1</v>
      </c>
      <c r="P3430">
        <v>1.7309782608695701E-6</v>
      </c>
      <c r="Q3430">
        <v>20100102</v>
      </c>
    </row>
    <row r="3431" spans="1:17" x14ac:dyDescent="0.25">
      <c r="A3431">
        <v>12625711</v>
      </c>
      <c r="B3431">
        <v>53</v>
      </c>
      <c r="D3431" t="s">
        <v>78</v>
      </c>
      <c r="E3431" t="s">
        <v>743</v>
      </c>
      <c r="F3431" t="s">
        <v>1158</v>
      </c>
      <c r="G3431" t="s">
        <v>1159</v>
      </c>
      <c r="H3431">
        <v>2.35608E-4</v>
      </c>
      <c r="I3431" t="s">
        <v>1080</v>
      </c>
      <c r="J3431">
        <v>2.35608E-4</v>
      </c>
      <c r="K3431" t="s">
        <v>1771</v>
      </c>
      <c r="L3431" t="s">
        <v>1082</v>
      </c>
      <c r="M3431" t="s">
        <v>1094</v>
      </c>
      <c r="N3431">
        <v>0.25</v>
      </c>
      <c r="O3431" t="str">
        <f>B3431 &amp; E3431 &amp; D3431</f>
        <v>53Centennial Gen1</v>
      </c>
      <c r="P3431">
        <v>6.4023913043478295E-7</v>
      </c>
      <c r="Q3431">
        <v>20100102</v>
      </c>
    </row>
    <row r="3432" spans="1:17" x14ac:dyDescent="0.25">
      <c r="A3432">
        <v>18956811</v>
      </c>
      <c r="B3432">
        <v>11004</v>
      </c>
      <c r="D3432" t="s">
        <v>1164</v>
      </c>
      <c r="E3432" t="s">
        <v>1789</v>
      </c>
      <c r="F3432" t="s">
        <v>1158</v>
      </c>
      <c r="G3432" t="s">
        <v>1159</v>
      </c>
      <c r="H3432">
        <v>0.14699999999999999</v>
      </c>
      <c r="I3432" t="s">
        <v>1082</v>
      </c>
      <c r="J3432">
        <v>7.3499999999999998E-5</v>
      </c>
      <c r="K3432" t="s">
        <v>78</v>
      </c>
      <c r="L3432" t="s">
        <v>1082</v>
      </c>
      <c r="M3432" t="s">
        <v>1087</v>
      </c>
      <c r="N3432">
        <v>0.25</v>
      </c>
      <c r="O3432" t="str">
        <f>B3432 &amp; E3432 &amp; D3432</f>
        <v>11004Insig-AST 2A1 - Breathing Loss</v>
      </c>
      <c r="P3432">
        <v>1.9972826086956499E-7</v>
      </c>
      <c r="Q3432">
        <v>39090003</v>
      </c>
    </row>
    <row r="3433" spans="1:17" x14ac:dyDescent="0.25">
      <c r="A3433">
        <v>18956811</v>
      </c>
      <c r="B3433">
        <v>11004</v>
      </c>
      <c r="D3433" t="s">
        <v>1166</v>
      </c>
      <c r="E3433" t="s">
        <v>1789</v>
      </c>
      <c r="F3433" t="s">
        <v>1158</v>
      </c>
      <c r="G3433" t="s">
        <v>1159</v>
      </c>
      <c r="H3433">
        <v>2.1000000000000001E-2</v>
      </c>
      <c r="I3433" t="s">
        <v>1082</v>
      </c>
      <c r="J3433">
        <v>1.0499999999999999E-5</v>
      </c>
      <c r="K3433" t="s">
        <v>78</v>
      </c>
      <c r="L3433" t="s">
        <v>1082</v>
      </c>
      <c r="M3433" t="s">
        <v>1790</v>
      </c>
      <c r="N3433">
        <v>0.25</v>
      </c>
      <c r="O3433" t="str">
        <f>B3433 &amp; E3433 &amp; D3433</f>
        <v>11004Insig-AST 2A2 - Working Loss</v>
      </c>
      <c r="P3433">
        <v>2.8532608695652201E-8</v>
      </c>
      <c r="Q3433">
        <v>39090004</v>
      </c>
    </row>
    <row r="3434" spans="1:17" x14ac:dyDescent="0.25">
      <c r="A3434">
        <v>18956811</v>
      </c>
      <c r="B3434">
        <v>11004</v>
      </c>
      <c r="D3434" t="s">
        <v>983</v>
      </c>
      <c r="E3434" t="s">
        <v>984</v>
      </c>
      <c r="F3434" t="s">
        <v>1158</v>
      </c>
      <c r="G3434" t="s">
        <v>1159</v>
      </c>
      <c r="H3434">
        <v>1.0449999999999999E-3</v>
      </c>
      <c r="I3434" t="s">
        <v>1080</v>
      </c>
      <c r="J3434">
        <v>1.0449999999999999E-3</v>
      </c>
      <c r="K3434" t="s">
        <v>1160</v>
      </c>
      <c r="L3434" t="s">
        <v>1082</v>
      </c>
      <c r="M3434" t="s">
        <v>1088</v>
      </c>
      <c r="N3434">
        <v>0.25</v>
      </c>
      <c r="O3434" t="str">
        <f>B3434 &amp; E3434 &amp; D3434</f>
        <v>11004Insig - KitchenInsig-kitchen</v>
      </c>
      <c r="P3434">
        <v>2.8396739130434801E-6</v>
      </c>
      <c r="Q3434">
        <v>10300603</v>
      </c>
    </row>
    <row r="3435" spans="1:17" x14ac:dyDescent="0.25">
      <c r="A3435">
        <v>18956811</v>
      </c>
      <c r="B3435">
        <v>11004</v>
      </c>
      <c r="D3435" t="s">
        <v>983</v>
      </c>
      <c r="E3435" t="s">
        <v>984</v>
      </c>
      <c r="F3435" t="s">
        <v>80</v>
      </c>
      <c r="G3435" t="s">
        <v>81</v>
      </c>
      <c r="H3435">
        <v>1.9E-2</v>
      </c>
      <c r="I3435" t="s">
        <v>1080</v>
      </c>
      <c r="J3435">
        <v>1.9E-2</v>
      </c>
      <c r="K3435" t="s">
        <v>1081</v>
      </c>
      <c r="L3435" t="s">
        <v>1082</v>
      </c>
      <c r="M3435" t="s">
        <v>1088</v>
      </c>
      <c r="N3435">
        <v>0.25</v>
      </c>
      <c r="O3435" t="str">
        <f>B3435 &amp; E3435 &amp; D3435</f>
        <v>11004Insig - KitchenInsig-kitchen</v>
      </c>
      <c r="P3435">
        <v>5.1630434782608698E-5</v>
      </c>
      <c r="Q3435">
        <v>10300603</v>
      </c>
    </row>
    <row r="3436" spans="1:17" x14ac:dyDescent="0.25">
      <c r="A3436">
        <v>18956811</v>
      </c>
      <c r="B3436">
        <v>11004</v>
      </c>
      <c r="D3436" t="s">
        <v>983</v>
      </c>
      <c r="E3436" t="s">
        <v>984</v>
      </c>
      <c r="F3436" t="s">
        <v>1155</v>
      </c>
      <c r="G3436" t="s">
        <v>1156</v>
      </c>
      <c r="H3436">
        <v>1.5959999999999998E-2</v>
      </c>
      <c r="I3436" t="s">
        <v>1080</v>
      </c>
      <c r="J3436">
        <v>1.5959999999999998E-2</v>
      </c>
      <c r="K3436" t="s">
        <v>1157</v>
      </c>
      <c r="L3436" t="s">
        <v>1082</v>
      </c>
      <c r="M3436" t="s">
        <v>1088</v>
      </c>
      <c r="N3436">
        <v>0.25</v>
      </c>
      <c r="O3436" t="str">
        <f>B3436 &amp; E3436 &amp; D3436</f>
        <v>11004Insig - KitchenInsig-kitchen</v>
      </c>
      <c r="P3436">
        <v>4.3369565217391301E-5</v>
      </c>
      <c r="Q3436">
        <v>10300603</v>
      </c>
    </row>
    <row r="3437" spans="1:17" x14ac:dyDescent="0.25">
      <c r="A3437">
        <v>18956811</v>
      </c>
      <c r="B3437">
        <v>11004</v>
      </c>
      <c r="D3437" t="s">
        <v>1164</v>
      </c>
      <c r="E3437" t="s">
        <v>1791</v>
      </c>
      <c r="F3437" t="s">
        <v>1158</v>
      </c>
      <c r="G3437" t="s">
        <v>1159</v>
      </c>
      <c r="H3437">
        <v>3.5000000000000003E-2</v>
      </c>
      <c r="I3437" t="s">
        <v>1082</v>
      </c>
      <c r="J3437">
        <v>1.7499999999999998E-5</v>
      </c>
      <c r="K3437" t="s">
        <v>78</v>
      </c>
      <c r="L3437" t="s">
        <v>1082</v>
      </c>
      <c r="M3437" t="s">
        <v>1790</v>
      </c>
      <c r="N3437">
        <v>0.25</v>
      </c>
      <c r="O3437" t="str">
        <f>B3437 &amp; E3437 &amp; D3437</f>
        <v>11004Insig-AST 1A1 - Breathing Loss</v>
      </c>
      <c r="P3437">
        <v>4.7554347826086999E-8</v>
      </c>
      <c r="Q3437">
        <v>39090003</v>
      </c>
    </row>
    <row r="3438" spans="1:17" x14ac:dyDescent="0.25">
      <c r="A3438">
        <v>18956811</v>
      </c>
      <c r="B3438">
        <v>11004</v>
      </c>
      <c r="D3438" t="s">
        <v>1166</v>
      </c>
      <c r="E3438" t="s">
        <v>1791</v>
      </c>
      <c r="F3438" t="s">
        <v>1158</v>
      </c>
      <c r="G3438" t="s">
        <v>1159</v>
      </c>
      <c r="H3438">
        <v>8.9999999999999993E-3</v>
      </c>
      <c r="I3438" t="s">
        <v>1082</v>
      </c>
      <c r="J3438">
        <v>4.5000000000000001E-6</v>
      </c>
      <c r="K3438" t="s">
        <v>78</v>
      </c>
      <c r="L3438" t="s">
        <v>1082</v>
      </c>
      <c r="M3438" t="s">
        <v>1790</v>
      </c>
      <c r="N3438">
        <v>0.25</v>
      </c>
      <c r="O3438" t="str">
        <f>B3438 &amp; E3438 &amp; D3438</f>
        <v>11004Insig-AST 1A2 - Working Loss</v>
      </c>
      <c r="P3438">
        <v>1.22282608695652E-8</v>
      </c>
      <c r="Q3438">
        <v>39090004</v>
      </c>
    </row>
    <row r="3439" spans="1:17" x14ac:dyDescent="0.25">
      <c r="A3439">
        <v>18956811</v>
      </c>
      <c r="B3439">
        <v>11004</v>
      </c>
      <c r="D3439" t="s">
        <v>1164</v>
      </c>
      <c r="E3439" t="s">
        <v>1792</v>
      </c>
      <c r="F3439" t="s">
        <v>1158</v>
      </c>
      <c r="G3439" t="s">
        <v>1159</v>
      </c>
      <c r="H3439">
        <v>4.1000000000000002E-2</v>
      </c>
      <c r="I3439" t="s">
        <v>1082</v>
      </c>
      <c r="J3439">
        <v>2.05E-5</v>
      </c>
      <c r="K3439" t="s">
        <v>78</v>
      </c>
      <c r="L3439" t="s">
        <v>1082</v>
      </c>
      <c r="M3439" t="s">
        <v>1087</v>
      </c>
      <c r="N3439">
        <v>0.25</v>
      </c>
      <c r="O3439" t="str">
        <f>B3439 &amp; E3439 &amp; D3439</f>
        <v>11004Insig-AST 1B1 - Breathing Loss</v>
      </c>
      <c r="P3439">
        <v>5.5706521739130399E-8</v>
      </c>
      <c r="Q3439">
        <v>39090003</v>
      </c>
    </row>
    <row r="3440" spans="1:17" x14ac:dyDescent="0.25">
      <c r="A3440">
        <v>18956811</v>
      </c>
      <c r="B3440">
        <v>11004</v>
      </c>
      <c r="D3440" t="s">
        <v>1166</v>
      </c>
      <c r="E3440" t="s">
        <v>1792</v>
      </c>
      <c r="F3440" t="s">
        <v>1158</v>
      </c>
      <c r="G3440" t="s">
        <v>1159</v>
      </c>
      <c r="H3440">
        <v>0.02</v>
      </c>
      <c r="I3440" t="s">
        <v>1082</v>
      </c>
      <c r="J3440">
        <v>1.0000000000000001E-5</v>
      </c>
      <c r="K3440" t="s">
        <v>1086</v>
      </c>
      <c r="L3440" t="s">
        <v>1086</v>
      </c>
      <c r="M3440" t="s">
        <v>1086</v>
      </c>
      <c r="N3440">
        <v>0.25</v>
      </c>
      <c r="O3440" t="str">
        <f>B3440 &amp; E3440 &amp; D3440</f>
        <v>11004Insig-AST 1B2 - Working Loss</v>
      </c>
      <c r="P3440">
        <v>2.7173913043478302E-8</v>
      </c>
      <c r="Q3440">
        <v>39090004</v>
      </c>
    </row>
    <row r="3441" spans="1:17" x14ac:dyDescent="0.25">
      <c r="A3441">
        <v>18956811</v>
      </c>
      <c r="B3441">
        <v>11004</v>
      </c>
      <c r="D3441" t="s">
        <v>1164</v>
      </c>
      <c r="E3441" t="s">
        <v>1793</v>
      </c>
      <c r="F3441" t="s">
        <v>1158</v>
      </c>
      <c r="G3441" t="s">
        <v>1159</v>
      </c>
      <c r="H3441">
        <v>0.19400000000000001</v>
      </c>
      <c r="I3441" t="s">
        <v>1082</v>
      </c>
      <c r="J3441">
        <v>9.7E-5</v>
      </c>
      <c r="K3441" t="s">
        <v>78</v>
      </c>
      <c r="L3441" t="s">
        <v>1082</v>
      </c>
      <c r="M3441" t="s">
        <v>1087</v>
      </c>
      <c r="N3441">
        <v>0.25</v>
      </c>
      <c r="O3441" t="str">
        <f>B3441 &amp; E3441 &amp; D3441</f>
        <v>11004Insig-AST 2B1 - Breathing Loss</v>
      </c>
      <c r="P3441">
        <v>2.6358695652173901E-7</v>
      </c>
      <c r="Q3441">
        <v>39090003</v>
      </c>
    </row>
    <row r="3442" spans="1:17" x14ac:dyDescent="0.25">
      <c r="A3442">
        <v>18956811</v>
      </c>
      <c r="B3442">
        <v>11004</v>
      </c>
      <c r="D3442" t="s">
        <v>1166</v>
      </c>
      <c r="E3442" t="s">
        <v>1793</v>
      </c>
      <c r="F3442" t="s">
        <v>1158</v>
      </c>
      <c r="G3442" t="s">
        <v>1159</v>
      </c>
      <c r="H3442">
        <v>1.7999999999999999E-2</v>
      </c>
      <c r="I3442" t="s">
        <v>1082</v>
      </c>
      <c r="J3442">
        <v>9.0000000000000002E-6</v>
      </c>
      <c r="K3442" t="s">
        <v>78</v>
      </c>
      <c r="L3442" t="s">
        <v>1082</v>
      </c>
      <c r="M3442" t="s">
        <v>1087</v>
      </c>
      <c r="N3442">
        <v>0.25</v>
      </c>
      <c r="O3442" t="str">
        <f>B3442 &amp; E3442 &amp; D3442</f>
        <v>11004Insig-AST 2B2 - Working Loss</v>
      </c>
      <c r="P3442">
        <v>2.4456521739130401E-8</v>
      </c>
      <c r="Q3442">
        <v>39090004</v>
      </c>
    </row>
    <row r="3443" spans="1:17" x14ac:dyDescent="0.25">
      <c r="A3443">
        <v>18956811</v>
      </c>
      <c r="B3443">
        <v>11004</v>
      </c>
      <c r="D3443" t="s">
        <v>1164</v>
      </c>
      <c r="E3443" t="s">
        <v>1794</v>
      </c>
      <c r="F3443" t="s">
        <v>1158</v>
      </c>
      <c r="G3443" t="s">
        <v>1159</v>
      </c>
      <c r="H3443">
        <v>0.11899999999999999</v>
      </c>
      <c r="I3443" t="s">
        <v>1082</v>
      </c>
      <c r="J3443">
        <v>5.9500000000000003E-5</v>
      </c>
      <c r="K3443" t="s">
        <v>78</v>
      </c>
      <c r="L3443" t="s">
        <v>1082</v>
      </c>
      <c r="M3443" t="s">
        <v>1087</v>
      </c>
      <c r="N3443">
        <v>0.25</v>
      </c>
      <c r="O3443" t="str">
        <f>B3443 &amp; E3443 &amp; D3443</f>
        <v>11004Insig-AST 3A1 - Breathing Loss</v>
      </c>
      <c r="P3443">
        <v>1.6168478260869599E-7</v>
      </c>
      <c r="Q3443">
        <v>39090003</v>
      </c>
    </row>
    <row r="3444" spans="1:17" x14ac:dyDescent="0.25">
      <c r="A3444">
        <v>18956811</v>
      </c>
      <c r="B3444">
        <v>11004</v>
      </c>
      <c r="D3444" t="s">
        <v>1166</v>
      </c>
      <c r="E3444" t="s">
        <v>1794</v>
      </c>
      <c r="F3444" t="s">
        <v>1158</v>
      </c>
      <c r="G3444" t="s">
        <v>1159</v>
      </c>
      <c r="H3444">
        <v>3.4000000000000002E-2</v>
      </c>
      <c r="I3444" t="s">
        <v>1082</v>
      </c>
      <c r="J3444">
        <v>1.7E-5</v>
      </c>
      <c r="K3444" t="s">
        <v>78</v>
      </c>
      <c r="L3444" t="s">
        <v>1082</v>
      </c>
      <c r="M3444" t="s">
        <v>1087</v>
      </c>
      <c r="N3444">
        <v>0.25</v>
      </c>
      <c r="O3444" t="str">
        <f>B3444 &amp; E3444 &amp; D3444</f>
        <v>11004Insig-AST 3A2 - Working Loss</v>
      </c>
      <c r="P3444">
        <v>4.6195652173912997E-8</v>
      </c>
      <c r="Q3444">
        <v>39090004</v>
      </c>
    </row>
    <row r="3445" spans="1:17" x14ac:dyDescent="0.25">
      <c r="A3445">
        <v>18956811</v>
      </c>
      <c r="B3445">
        <v>11004</v>
      </c>
      <c r="D3445" t="s">
        <v>1164</v>
      </c>
      <c r="E3445" t="s">
        <v>1795</v>
      </c>
      <c r="F3445" t="s">
        <v>1158</v>
      </c>
      <c r="G3445" t="s">
        <v>1159</v>
      </c>
      <c r="H3445">
        <v>0.27</v>
      </c>
      <c r="I3445" t="s">
        <v>1082</v>
      </c>
      <c r="J3445">
        <v>1.35E-4</v>
      </c>
      <c r="K3445" t="s">
        <v>78</v>
      </c>
      <c r="L3445" t="s">
        <v>1082</v>
      </c>
      <c r="M3445" t="s">
        <v>1087</v>
      </c>
      <c r="N3445">
        <v>0.25</v>
      </c>
      <c r="O3445" t="str">
        <f>B3445 &amp; E3445 &amp; D3445</f>
        <v>11004Insig-AST 3B1 - Breathing Loss</v>
      </c>
      <c r="P3445">
        <v>3.6684782608695702E-7</v>
      </c>
      <c r="Q3445">
        <v>39090003</v>
      </c>
    </row>
    <row r="3446" spans="1:17" x14ac:dyDescent="0.25">
      <c r="A3446">
        <v>18956811</v>
      </c>
      <c r="B3446">
        <v>11004</v>
      </c>
      <c r="D3446" t="s">
        <v>1166</v>
      </c>
      <c r="E3446" t="s">
        <v>1795</v>
      </c>
      <c r="F3446" t="s">
        <v>1158</v>
      </c>
      <c r="G3446" t="s">
        <v>1159</v>
      </c>
      <c r="H3446">
        <v>3.9E-2</v>
      </c>
      <c r="I3446" t="s">
        <v>1082</v>
      </c>
      <c r="J3446">
        <v>1.95E-5</v>
      </c>
      <c r="K3446" t="s">
        <v>78</v>
      </c>
      <c r="L3446" t="s">
        <v>1082</v>
      </c>
      <c r="M3446" t="s">
        <v>1087</v>
      </c>
      <c r="N3446">
        <v>0.25</v>
      </c>
      <c r="O3446" t="str">
        <f>B3446 &amp; E3446 &amp; D3446</f>
        <v>11004Insig-AST 3B2 - Working Loss</v>
      </c>
      <c r="P3446">
        <v>5.2989130434782601E-8</v>
      </c>
      <c r="Q3446">
        <v>39090004</v>
      </c>
    </row>
    <row r="3447" spans="1:17" x14ac:dyDescent="0.25">
      <c r="A3447">
        <v>18956811</v>
      </c>
      <c r="B3447">
        <v>11004</v>
      </c>
      <c r="D3447" t="s">
        <v>1164</v>
      </c>
      <c r="E3447" t="s">
        <v>1796</v>
      </c>
      <c r="F3447" t="s">
        <v>1158</v>
      </c>
      <c r="G3447" t="s">
        <v>1159</v>
      </c>
      <c r="H3447">
        <v>0.17199999999999999</v>
      </c>
      <c r="I3447" t="s">
        <v>1082</v>
      </c>
      <c r="J3447">
        <v>8.6000000000000003E-5</v>
      </c>
      <c r="K3447" t="s">
        <v>78</v>
      </c>
      <c r="L3447" t="s">
        <v>1082</v>
      </c>
      <c r="M3447" t="s">
        <v>1087</v>
      </c>
      <c r="N3447">
        <v>0.25</v>
      </c>
      <c r="O3447" t="str">
        <f>B3447 &amp; E3447 &amp; D3447</f>
        <v>11004Insig-AST 3C1 - Breathing Loss</v>
      </c>
      <c r="P3447">
        <v>2.33695652173913E-7</v>
      </c>
      <c r="Q3447">
        <v>39090003</v>
      </c>
    </row>
    <row r="3448" spans="1:17" x14ac:dyDescent="0.25">
      <c r="A3448">
        <v>18956811</v>
      </c>
      <c r="B3448">
        <v>11004</v>
      </c>
      <c r="D3448" t="s">
        <v>1166</v>
      </c>
      <c r="E3448" t="s">
        <v>1796</v>
      </c>
      <c r="F3448" t="s">
        <v>1158</v>
      </c>
      <c r="G3448" t="s">
        <v>1159</v>
      </c>
      <c r="H3448">
        <v>3.3000000000000002E-2</v>
      </c>
      <c r="I3448" t="s">
        <v>1082</v>
      </c>
      <c r="J3448">
        <v>1.6500000000000001E-5</v>
      </c>
      <c r="K3448" t="s">
        <v>78</v>
      </c>
      <c r="L3448" t="s">
        <v>1082</v>
      </c>
      <c r="M3448" t="s">
        <v>1087</v>
      </c>
      <c r="N3448">
        <v>0.25</v>
      </c>
      <c r="O3448" t="str">
        <f>B3448 &amp; E3448 &amp; D3448</f>
        <v>11004Insig-AST 3C2 - Working Loss</v>
      </c>
      <c r="P3448">
        <v>4.4836956521739101E-8</v>
      </c>
      <c r="Q3448">
        <v>39090004</v>
      </c>
    </row>
    <row r="3449" spans="1:17" x14ac:dyDescent="0.25">
      <c r="A3449">
        <v>18956811</v>
      </c>
      <c r="B3449">
        <v>11004</v>
      </c>
      <c r="D3449" t="s">
        <v>1164</v>
      </c>
      <c r="E3449" t="s">
        <v>1797</v>
      </c>
      <c r="F3449" t="s">
        <v>1158</v>
      </c>
      <c r="G3449" t="s">
        <v>1159</v>
      </c>
      <c r="H3449">
        <v>8.66</v>
      </c>
      <c r="I3449" t="s">
        <v>1082</v>
      </c>
      <c r="J3449">
        <v>4.3299999999999996E-3</v>
      </c>
      <c r="K3449" t="s">
        <v>78</v>
      </c>
      <c r="L3449" t="s">
        <v>1082</v>
      </c>
      <c r="M3449" t="s">
        <v>1087</v>
      </c>
      <c r="N3449">
        <v>0.25</v>
      </c>
      <c r="O3449" t="str">
        <f>B3449 &amp; E3449 &amp; D3449</f>
        <v>11004Insig-AST11 - Breathing Loss</v>
      </c>
      <c r="P3449">
        <v>1.1766304347826099E-5</v>
      </c>
      <c r="Q3449">
        <v>39090003</v>
      </c>
    </row>
    <row r="3450" spans="1:17" x14ac:dyDescent="0.25">
      <c r="A3450">
        <v>18956811</v>
      </c>
      <c r="B3450">
        <v>11004</v>
      </c>
      <c r="D3450" t="s">
        <v>1166</v>
      </c>
      <c r="E3450" t="s">
        <v>1797</v>
      </c>
      <c r="F3450" t="s">
        <v>1158</v>
      </c>
      <c r="G3450" t="s">
        <v>1159</v>
      </c>
      <c r="H3450">
        <v>0.05</v>
      </c>
      <c r="I3450" t="s">
        <v>1082</v>
      </c>
      <c r="J3450">
        <v>2.5000000000000001E-5</v>
      </c>
      <c r="K3450" t="s">
        <v>78</v>
      </c>
      <c r="L3450" t="s">
        <v>1082</v>
      </c>
      <c r="M3450" t="s">
        <v>1087</v>
      </c>
      <c r="N3450">
        <v>0.25</v>
      </c>
      <c r="O3450" t="str">
        <f>B3450 &amp; E3450 &amp; D3450</f>
        <v>11004Insig-AST12 - Working Loss</v>
      </c>
      <c r="P3450">
        <v>6.7934782608695699E-8</v>
      </c>
      <c r="Q3450">
        <v>39090004</v>
      </c>
    </row>
    <row r="3451" spans="1:17" x14ac:dyDescent="0.25">
      <c r="A3451">
        <v>18956811</v>
      </c>
      <c r="B3451">
        <v>11004</v>
      </c>
      <c r="D3451" t="s">
        <v>1164</v>
      </c>
      <c r="E3451" t="s">
        <v>1798</v>
      </c>
      <c r="F3451" t="s">
        <v>1158</v>
      </c>
      <c r="G3451" t="s">
        <v>1159</v>
      </c>
      <c r="H3451">
        <v>11.95</v>
      </c>
      <c r="I3451" t="s">
        <v>1082</v>
      </c>
      <c r="J3451">
        <v>5.9750000000000003E-3</v>
      </c>
      <c r="K3451" t="s">
        <v>78</v>
      </c>
      <c r="L3451" t="s">
        <v>1082</v>
      </c>
      <c r="M3451" t="s">
        <v>1087</v>
      </c>
      <c r="N3451">
        <v>0.25</v>
      </c>
      <c r="O3451" t="str">
        <f>B3451 &amp; E3451 &amp; D3451</f>
        <v>11004Insig-AST21 - Breathing Loss</v>
      </c>
      <c r="P3451">
        <v>1.6236413043478301E-5</v>
      </c>
      <c r="Q3451">
        <v>39090003</v>
      </c>
    </row>
    <row r="3452" spans="1:17" x14ac:dyDescent="0.25">
      <c r="A3452">
        <v>18956811</v>
      </c>
      <c r="B3452">
        <v>11004</v>
      </c>
      <c r="D3452" t="s">
        <v>1166</v>
      </c>
      <c r="E3452" t="s">
        <v>1798</v>
      </c>
      <c r="F3452" t="s">
        <v>1158</v>
      </c>
      <c r="G3452" t="s">
        <v>1159</v>
      </c>
      <c r="H3452">
        <v>0.05</v>
      </c>
      <c r="I3452" t="s">
        <v>1082</v>
      </c>
      <c r="J3452">
        <v>2.5000000000000001E-5</v>
      </c>
      <c r="K3452" t="s">
        <v>78</v>
      </c>
      <c r="L3452" t="s">
        <v>1082</v>
      </c>
      <c r="M3452" t="s">
        <v>1087</v>
      </c>
      <c r="N3452">
        <v>0.25</v>
      </c>
      <c r="O3452" t="str">
        <f>B3452 &amp; E3452 &amp; D3452</f>
        <v>11004Insig-AST22 - Working Loss</v>
      </c>
      <c r="P3452">
        <v>6.7934782608695699E-8</v>
      </c>
      <c r="Q3452">
        <v>39090004</v>
      </c>
    </row>
    <row r="3453" spans="1:17" x14ac:dyDescent="0.25">
      <c r="A3453">
        <v>18956811</v>
      </c>
      <c r="B3453">
        <v>11004</v>
      </c>
      <c r="D3453" t="s">
        <v>1164</v>
      </c>
      <c r="E3453" t="s">
        <v>1799</v>
      </c>
      <c r="F3453" t="s">
        <v>1158</v>
      </c>
      <c r="G3453" t="s">
        <v>1159</v>
      </c>
      <c r="H3453">
        <v>8.5</v>
      </c>
      <c r="I3453" t="s">
        <v>1082</v>
      </c>
      <c r="J3453">
        <v>4.2500000000000003E-3</v>
      </c>
      <c r="K3453" t="s">
        <v>78</v>
      </c>
      <c r="L3453" t="s">
        <v>1082</v>
      </c>
      <c r="M3453" t="s">
        <v>1087</v>
      </c>
      <c r="N3453">
        <v>0.25</v>
      </c>
      <c r="O3453" t="str">
        <f>B3453 &amp; E3453 &amp; D3453</f>
        <v>11004Insig-AST31 - Breathing Loss</v>
      </c>
      <c r="P3453">
        <v>1.1548913043478301E-5</v>
      </c>
      <c r="Q3453">
        <v>39090003</v>
      </c>
    </row>
    <row r="3454" spans="1:17" x14ac:dyDescent="0.25">
      <c r="A3454">
        <v>18956811</v>
      </c>
      <c r="B3454">
        <v>11004</v>
      </c>
      <c r="D3454" t="s">
        <v>1166</v>
      </c>
      <c r="E3454" t="s">
        <v>1799</v>
      </c>
      <c r="F3454" t="s">
        <v>1158</v>
      </c>
      <c r="G3454" t="s">
        <v>1159</v>
      </c>
      <c r="H3454">
        <v>0.05</v>
      </c>
      <c r="I3454" t="s">
        <v>1082</v>
      </c>
      <c r="J3454">
        <v>2.5000000000000001E-5</v>
      </c>
      <c r="K3454" t="s">
        <v>78</v>
      </c>
      <c r="L3454" t="s">
        <v>1082</v>
      </c>
      <c r="M3454" t="s">
        <v>1087</v>
      </c>
      <c r="N3454">
        <v>0.25</v>
      </c>
      <c r="O3454" t="str">
        <f>B3454 &amp; E3454 &amp; D3454</f>
        <v>11004Insig-AST32 - Working Loss</v>
      </c>
      <c r="P3454">
        <v>6.7934782608695699E-8</v>
      </c>
      <c r="Q3454">
        <v>39090004</v>
      </c>
    </row>
    <row r="3455" spans="1:17" x14ac:dyDescent="0.25">
      <c r="A3455">
        <v>18956811</v>
      </c>
      <c r="B3455">
        <v>11004</v>
      </c>
      <c r="D3455" t="s">
        <v>1164</v>
      </c>
      <c r="E3455" t="s">
        <v>1800</v>
      </c>
      <c r="F3455" t="s">
        <v>1158</v>
      </c>
      <c r="G3455" t="s">
        <v>1159</v>
      </c>
      <c r="H3455">
        <v>12.31</v>
      </c>
      <c r="I3455" t="s">
        <v>1082</v>
      </c>
      <c r="J3455">
        <v>6.1549999999999999E-3</v>
      </c>
      <c r="K3455" t="s">
        <v>78</v>
      </c>
      <c r="L3455" t="s">
        <v>1082</v>
      </c>
      <c r="M3455" t="s">
        <v>1087</v>
      </c>
      <c r="N3455">
        <v>0.25</v>
      </c>
      <c r="O3455" t="str">
        <f>B3455 &amp; E3455 &amp; D3455</f>
        <v>11004Insig-AST41 - Breathing Loss</v>
      </c>
      <c r="P3455">
        <v>1.6725543478260899E-5</v>
      </c>
      <c r="Q3455">
        <v>39090003</v>
      </c>
    </row>
    <row r="3456" spans="1:17" x14ac:dyDescent="0.25">
      <c r="A3456">
        <v>18956811</v>
      </c>
      <c r="B3456">
        <v>11004</v>
      </c>
      <c r="D3456" t="s">
        <v>1166</v>
      </c>
      <c r="E3456" t="s">
        <v>1800</v>
      </c>
      <c r="F3456" t="s">
        <v>1158</v>
      </c>
      <c r="G3456" t="s">
        <v>1159</v>
      </c>
      <c r="H3456">
        <v>0.05</v>
      </c>
      <c r="I3456" t="s">
        <v>1082</v>
      </c>
      <c r="J3456">
        <v>2.5000000000000001E-5</v>
      </c>
      <c r="K3456" t="s">
        <v>78</v>
      </c>
      <c r="L3456" t="s">
        <v>1082</v>
      </c>
      <c r="M3456" t="s">
        <v>1087</v>
      </c>
      <c r="N3456">
        <v>0.25</v>
      </c>
      <c r="O3456" t="str">
        <f>B3456 &amp; E3456 &amp; D3456</f>
        <v>11004Insig-AST42 - Working Loss</v>
      </c>
      <c r="P3456">
        <v>6.7934782608695699E-8</v>
      </c>
      <c r="Q3456">
        <v>39090004</v>
      </c>
    </row>
    <row r="3457" spans="1:17" x14ac:dyDescent="0.25">
      <c r="A3457">
        <v>18956811</v>
      </c>
      <c r="B3457">
        <v>11004</v>
      </c>
      <c r="D3457" t="s">
        <v>78</v>
      </c>
      <c r="E3457" t="s">
        <v>985</v>
      </c>
      <c r="F3457" t="s">
        <v>1158</v>
      </c>
      <c r="G3457" t="s">
        <v>1159</v>
      </c>
      <c r="H3457">
        <v>3.8499999999999998E-4</v>
      </c>
      <c r="I3457" t="s">
        <v>1080</v>
      </c>
      <c r="J3457">
        <v>3.8499999999999998E-4</v>
      </c>
      <c r="K3457" t="s">
        <v>1160</v>
      </c>
      <c r="L3457" t="s">
        <v>1082</v>
      </c>
      <c r="M3457" t="s">
        <v>1088</v>
      </c>
      <c r="N3457">
        <v>0.25</v>
      </c>
      <c r="O3457" t="str">
        <f>B3457 &amp; E3457 &amp; D3457</f>
        <v>11004Insig-HWH11</v>
      </c>
      <c r="P3457">
        <v>1.04619565217391E-6</v>
      </c>
      <c r="Q3457">
        <v>10200603</v>
      </c>
    </row>
    <row r="3458" spans="1:17" x14ac:dyDescent="0.25">
      <c r="A3458">
        <v>18956811</v>
      </c>
      <c r="B3458">
        <v>11004</v>
      </c>
      <c r="D3458" t="s">
        <v>78</v>
      </c>
      <c r="E3458" t="s">
        <v>985</v>
      </c>
      <c r="F3458" t="s">
        <v>80</v>
      </c>
      <c r="G3458" t="s">
        <v>81</v>
      </c>
      <c r="H3458">
        <v>7.0000000000000001E-3</v>
      </c>
      <c r="I3458" t="s">
        <v>1080</v>
      </c>
      <c r="J3458">
        <v>7.0000000000000001E-3</v>
      </c>
      <c r="K3458" t="s">
        <v>1081</v>
      </c>
      <c r="L3458" t="s">
        <v>1082</v>
      </c>
      <c r="M3458" t="s">
        <v>1088</v>
      </c>
      <c r="N3458">
        <v>0.25</v>
      </c>
      <c r="O3458" t="str">
        <f>B3458 &amp; E3458 &amp; D3458</f>
        <v>11004Insig-HWH11</v>
      </c>
      <c r="P3458">
        <v>1.9021739130434801E-5</v>
      </c>
      <c r="Q3458">
        <v>10200603</v>
      </c>
    </row>
    <row r="3459" spans="1:17" x14ac:dyDescent="0.25">
      <c r="A3459">
        <v>18956811</v>
      </c>
      <c r="B3459">
        <v>11004</v>
      </c>
      <c r="D3459" t="s">
        <v>78</v>
      </c>
      <c r="E3459" t="s">
        <v>985</v>
      </c>
      <c r="F3459" t="s">
        <v>1155</v>
      </c>
      <c r="G3459" t="s">
        <v>1156</v>
      </c>
      <c r="H3459">
        <v>5.8799999999999998E-3</v>
      </c>
      <c r="I3459" t="s">
        <v>1080</v>
      </c>
      <c r="J3459">
        <v>5.8799999999999998E-3</v>
      </c>
      <c r="K3459" t="s">
        <v>1157</v>
      </c>
      <c r="L3459" t="s">
        <v>1082</v>
      </c>
      <c r="M3459" t="s">
        <v>1088</v>
      </c>
      <c r="N3459">
        <v>0.25</v>
      </c>
      <c r="O3459" t="str">
        <f>B3459 &amp; E3459 &amp; D3459</f>
        <v>11004Insig-HWH11</v>
      </c>
      <c r="P3459">
        <v>1.5978260869565199E-5</v>
      </c>
      <c r="Q3459">
        <v>10200603</v>
      </c>
    </row>
    <row r="3460" spans="1:17" x14ac:dyDescent="0.25">
      <c r="A3460">
        <v>18956811</v>
      </c>
      <c r="B3460">
        <v>11004</v>
      </c>
      <c r="D3460" t="s">
        <v>78</v>
      </c>
      <c r="E3460" t="s">
        <v>986</v>
      </c>
      <c r="F3460" t="s">
        <v>1155</v>
      </c>
      <c r="G3460" t="s">
        <v>1156</v>
      </c>
      <c r="H3460">
        <v>5.8799999999999998E-3</v>
      </c>
      <c r="I3460" t="s">
        <v>1080</v>
      </c>
      <c r="J3460">
        <v>5.8799999999999998E-3</v>
      </c>
      <c r="K3460" t="s">
        <v>1157</v>
      </c>
      <c r="L3460" t="s">
        <v>1082</v>
      </c>
      <c r="M3460" t="s">
        <v>1088</v>
      </c>
      <c r="N3460">
        <v>0.25</v>
      </c>
      <c r="O3460" t="str">
        <f>B3460 &amp; E3460 &amp; D3460</f>
        <v>11004Insig-HWH21</v>
      </c>
      <c r="P3460">
        <v>1.5978260869565199E-5</v>
      </c>
      <c r="Q3460">
        <v>10200603</v>
      </c>
    </row>
    <row r="3461" spans="1:17" x14ac:dyDescent="0.25">
      <c r="A3461">
        <v>18956811</v>
      </c>
      <c r="B3461">
        <v>11004</v>
      </c>
      <c r="D3461" t="s">
        <v>78</v>
      </c>
      <c r="E3461" t="s">
        <v>986</v>
      </c>
      <c r="F3461" t="s">
        <v>80</v>
      </c>
      <c r="G3461" t="s">
        <v>81</v>
      </c>
      <c r="H3461">
        <v>7.0000000000000001E-3</v>
      </c>
      <c r="I3461" t="s">
        <v>1080</v>
      </c>
      <c r="J3461">
        <v>7.0000000000000001E-3</v>
      </c>
      <c r="K3461" t="s">
        <v>1081</v>
      </c>
      <c r="L3461" t="s">
        <v>1082</v>
      </c>
      <c r="M3461" t="s">
        <v>1088</v>
      </c>
      <c r="N3461">
        <v>0.25</v>
      </c>
      <c r="O3461" t="str">
        <f>B3461 &amp; E3461 &amp; D3461</f>
        <v>11004Insig-HWH21</v>
      </c>
      <c r="P3461">
        <v>1.9021739130434801E-5</v>
      </c>
      <c r="Q3461">
        <v>10200603</v>
      </c>
    </row>
    <row r="3462" spans="1:17" x14ac:dyDescent="0.25">
      <c r="A3462">
        <v>18956811</v>
      </c>
      <c r="B3462">
        <v>11004</v>
      </c>
      <c r="D3462" t="s">
        <v>78</v>
      </c>
      <c r="E3462" t="s">
        <v>986</v>
      </c>
      <c r="F3462" t="s">
        <v>1158</v>
      </c>
      <c r="G3462" t="s">
        <v>1159</v>
      </c>
      <c r="H3462">
        <v>3.8499999999999998E-4</v>
      </c>
      <c r="I3462" t="s">
        <v>1080</v>
      </c>
      <c r="J3462">
        <v>3.8499999999999998E-4</v>
      </c>
      <c r="K3462" t="s">
        <v>1160</v>
      </c>
      <c r="L3462" t="s">
        <v>1082</v>
      </c>
      <c r="M3462" t="s">
        <v>1088</v>
      </c>
      <c r="N3462">
        <v>0.25</v>
      </c>
      <c r="O3462" t="str">
        <f>B3462 &amp; E3462 &amp; D3462</f>
        <v>11004Insig-HWH21</v>
      </c>
      <c r="P3462">
        <v>1.04619565217391E-6</v>
      </c>
      <c r="Q3462">
        <v>10200603</v>
      </c>
    </row>
    <row r="3463" spans="1:17" x14ac:dyDescent="0.25">
      <c r="A3463">
        <v>18956811</v>
      </c>
      <c r="B3463">
        <v>11004</v>
      </c>
      <c r="D3463" t="s">
        <v>78</v>
      </c>
      <c r="E3463" t="s">
        <v>987</v>
      </c>
      <c r="F3463" t="s">
        <v>1155</v>
      </c>
      <c r="G3463" t="s">
        <v>1156</v>
      </c>
      <c r="H3463">
        <v>5.8799999999999998E-3</v>
      </c>
      <c r="I3463" t="s">
        <v>1080</v>
      </c>
      <c r="J3463">
        <v>5.8799999999999998E-3</v>
      </c>
      <c r="K3463" t="s">
        <v>1157</v>
      </c>
      <c r="L3463" t="s">
        <v>1082</v>
      </c>
      <c r="M3463" t="s">
        <v>1088</v>
      </c>
      <c r="N3463">
        <v>0.25</v>
      </c>
      <c r="O3463" t="str">
        <f>B3463 &amp; E3463 &amp; D3463</f>
        <v>11004Insig-HWH31</v>
      </c>
      <c r="P3463">
        <v>1.5978260869565199E-5</v>
      </c>
      <c r="Q3463">
        <v>10200603</v>
      </c>
    </row>
    <row r="3464" spans="1:17" x14ac:dyDescent="0.25">
      <c r="A3464">
        <v>18956811</v>
      </c>
      <c r="B3464">
        <v>11004</v>
      </c>
      <c r="D3464" t="s">
        <v>78</v>
      </c>
      <c r="E3464" t="s">
        <v>987</v>
      </c>
      <c r="F3464" t="s">
        <v>80</v>
      </c>
      <c r="G3464" t="s">
        <v>81</v>
      </c>
      <c r="H3464">
        <v>7.0000000000000001E-3</v>
      </c>
      <c r="I3464" t="s">
        <v>1080</v>
      </c>
      <c r="J3464">
        <v>7.0000000000000001E-3</v>
      </c>
      <c r="K3464" t="s">
        <v>1081</v>
      </c>
      <c r="L3464" t="s">
        <v>1082</v>
      </c>
      <c r="M3464" t="s">
        <v>1088</v>
      </c>
      <c r="N3464">
        <v>0.25</v>
      </c>
      <c r="O3464" t="str">
        <f>B3464 &amp; E3464 &amp; D3464</f>
        <v>11004Insig-HWH31</v>
      </c>
      <c r="P3464">
        <v>1.9021739130434801E-5</v>
      </c>
      <c r="Q3464">
        <v>10200603</v>
      </c>
    </row>
    <row r="3465" spans="1:17" x14ac:dyDescent="0.25">
      <c r="A3465">
        <v>18956811</v>
      </c>
      <c r="B3465">
        <v>11004</v>
      </c>
      <c r="D3465" t="s">
        <v>78</v>
      </c>
      <c r="E3465" t="s">
        <v>987</v>
      </c>
      <c r="F3465" t="s">
        <v>1158</v>
      </c>
      <c r="G3465" t="s">
        <v>1159</v>
      </c>
      <c r="H3465">
        <v>3.8499999999999998E-4</v>
      </c>
      <c r="I3465" t="s">
        <v>1080</v>
      </c>
      <c r="J3465">
        <v>3.8499999999999998E-4</v>
      </c>
      <c r="K3465" t="s">
        <v>1160</v>
      </c>
      <c r="L3465" t="s">
        <v>1082</v>
      </c>
      <c r="M3465" t="s">
        <v>1088</v>
      </c>
      <c r="N3465">
        <v>0.25</v>
      </c>
      <c r="O3465" t="str">
        <f>B3465 &amp; E3465 &amp; D3465</f>
        <v>11004Insig-HWH31</v>
      </c>
      <c r="P3465">
        <v>1.04619565217391E-6</v>
      </c>
      <c r="Q3465">
        <v>10200603</v>
      </c>
    </row>
    <row r="3466" spans="1:17" x14ac:dyDescent="0.25">
      <c r="A3466">
        <v>18956811</v>
      </c>
      <c r="B3466">
        <v>11004</v>
      </c>
      <c r="D3466" t="s">
        <v>78</v>
      </c>
      <c r="E3466" t="s">
        <v>988</v>
      </c>
      <c r="F3466" t="s">
        <v>1155</v>
      </c>
      <c r="G3466" t="s">
        <v>1156</v>
      </c>
      <c r="H3466">
        <v>5.8799999999999998E-3</v>
      </c>
      <c r="I3466" t="s">
        <v>1080</v>
      </c>
      <c r="J3466">
        <v>5.8799999999999998E-3</v>
      </c>
      <c r="K3466" t="s">
        <v>1157</v>
      </c>
      <c r="L3466" t="s">
        <v>1082</v>
      </c>
      <c r="M3466" t="s">
        <v>1088</v>
      </c>
      <c r="N3466">
        <v>0.25</v>
      </c>
      <c r="O3466" t="str">
        <f>B3466 &amp; E3466 &amp; D3466</f>
        <v>11004Insig-HWH41</v>
      </c>
      <c r="P3466">
        <v>1.5978260869565199E-5</v>
      </c>
      <c r="Q3466">
        <v>10200603</v>
      </c>
    </row>
    <row r="3467" spans="1:17" x14ac:dyDescent="0.25">
      <c r="A3467">
        <v>18956811</v>
      </c>
      <c r="B3467">
        <v>11004</v>
      </c>
      <c r="D3467" t="s">
        <v>78</v>
      </c>
      <c r="E3467" t="s">
        <v>988</v>
      </c>
      <c r="F3467" t="s">
        <v>80</v>
      </c>
      <c r="G3467" t="s">
        <v>81</v>
      </c>
      <c r="H3467">
        <v>7.0000000000000001E-3</v>
      </c>
      <c r="I3467" t="s">
        <v>1080</v>
      </c>
      <c r="J3467">
        <v>7.0000000000000001E-3</v>
      </c>
      <c r="K3467" t="s">
        <v>1081</v>
      </c>
      <c r="L3467" t="s">
        <v>1082</v>
      </c>
      <c r="M3467" t="s">
        <v>1088</v>
      </c>
      <c r="N3467">
        <v>0.25</v>
      </c>
      <c r="O3467" t="str">
        <f>B3467 &amp; E3467 &amp; D3467</f>
        <v>11004Insig-HWH41</v>
      </c>
      <c r="P3467">
        <v>1.9021739130434801E-5</v>
      </c>
      <c r="Q3467">
        <v>10200603</v>
      </c>
    </row>
    <row r="3468" spans="1:17" x14ac:dyDescent="0.25">
      <c r="A3468">
        <v>18956811</v>
      </c>
      <c r="B3468">
        <v>11004</v>
      </c>
      <c r="D3468" t="s">
        <v>78</v>
      </c>
      <c r="E3468" t="s">
        <v>988</v>
      </c>
      <c r="F3468" t="s">
        <v>1158</v>
      </c>
      <c r="G3468" t="s">
        <v>1159</v>
      </c>
      <c r="H3468">
        <v>3.8499999999999998E-4</v>
      </c>
      <c r="I3468" t="s">
        <v>1080</v>
      </c>
      <c r="J3468">
        <v>3.8499999999999998E-4</v>
      </c>
      <c r="K3468" t="s">
        <v>1160</v>
      </c>
      <c r="L3468" t="s">
        <v>1082</v>
      </c>
      <c r="M3468" t="s">
        <v>1088</v>
      </c>
      <c r="N3468">
        <v>0.25</v>
      </c>
      <c r="O3468" t="str">
        <f>B3468 &amp; E3468 &amp; D3468</f>
        <v>11004Insig-HWH41</v>
      </c>
      <c r="P3468">
        <v>1.04619565217391E-6</v>
      </c>
      <c r="Q3468">
        <v>10200603</v>
      </c>
    </row>
    <row r="3469" spans="1:17" x14ac:dyDescent="0.25">
      <c r="A3469">
        <v>18956811</v>
      </c>
      <c r="B3469">
        <v>11004</v>
      </c>
      <c r="D3469" t="s">
        <v>78</v>
      </c>
      <c r="E3469" t="s">
        <v>1801</v>
      </c>
      <c r="F3469" t="s">
        <v>1158</v>
      </c>
      <c r="G3469" t="s">
        <v>1159</v>
      </c>
      <c r="H3469">
        <v>0.37</v>
      </c>
      <c r="I3469" t="s">
        <v>1080</v>
      </c>
      <c r="J3469">
        <v>0.37</v>
      </c>
      <c r="K3469" t="s">
        <v>1086</v>
      </c>
      <c r="L3469" t="s">
        <v>1086</v>
      </c>
      <c r="M3469" t="s">
        <v>1086</v>
      </c>
      <c r="N3469">
        <v>0.25</v>
      </c>
      <c r="O3469" t="str">
        <f>B3469 &amp; E3469 &amp; D3469</f>
        <v>11004Insig-LAB1</v>
      </c>
      <c r="P3469">
        <v>1.0054347826087E-3</v>
      </c>
      <c r="Q3469">
        <v>31503003</v>
      </c>
    </row>
    <row r="3470" spans="1:17" x14ac:dyDescent="0.25">
      <c r="A3470">
        <v>18956811</v>
      </c>
      <c r="B3470">
        <v>11004</v>
      </c>
      <c r="D3470" t="s">
        <v>1164</v>
      </c>
      <c r="E3470" t="s">
        <v>1802</v>
      </c>
      <c r="F3470" t="s">
        <v>1158</v>
      </c>
      <c r="G3470" t="s">
        <v>1159</v>
      </c>
      <c r="H3470">
        <v>0</v>
      </c>
      <c r="I3470" t="s">
        <v>1082</v>
      </c>
      <c r="J3470">
        <v>0</v>
      </c>
      <c r="K3470" t="s">
        <v>78</v>
      </c>
      <c r="L3470" t="s">
        <v>1082</v>
      </c>
      <c r="M3470" t="s">
        <v>1087</v>
      </c>
      <c r="N3470">
        <v>0.25</v>
      </c>
      <c r="O3470" t="str">
        <f>B3470 &amp; E3470 &amp; D3470</f>
        <v>11004Insig-UST1 - Breathing Loss</v>
      </c>
      <c r="P3470">
        <v>0</v>
      </c>
      <c r="Q3470">
        <v>39090003</v>
      </c>
    </row>
    <row r="3471" spans="1:17" x14ac:dyDescent="0.25">
      <c r="A3471">
        <v>18956811</v>
      </c>
      <c r="B3471">
        <v>11004</v>
      </c>
      <c r="D3471" t="s">
        <v>1166</v>
      </c>
      <c r="E3471" t="s">
        <v>1802</v>
      </c>
      <c r="F3471" t="s">
        <v>1158</v>
      </c>
      <c r="G3471" t="s">
        <v>1159</v>
      </c>
      <c r="H3471">
        <v>0.219</v>
      </c>
      <c r="I3471" t="s">
        <v>1082</v>
      </c>
      <c r="J3471">
        <v>1.0950000000000001E-4</v>
      </c>
      <c r="K3471" t="s">
        <v>78</v>
      </c>
      <c r="L3471" t="s">
        <v>1082</v>
      </c>
      <c r="M3471" t="s">
        <v>1087</v>
      </c>
      <c r="N3471">
        <v>0.25</v>
      </c>
      <c r="O3471" t="str">
        <f>B3471 &amp; E3471 &amp; D3471</f>
        <v>11004Insig-UST2 - Working Loss</v>
      </c>
      <c r="P3471">
        <v>2.9755434782608699E-7</v>
      </c>
      <c r="Q3471">
        <v>39090004</v>
      </c>
    </row>
    <row r="3472" spans="1:17" x14ac:dyDescent="0.25">
      <c r="A3472">
        <v>18956811</v>
      </c>
      <c r="B3472">
        <v>11004</v>
      </c>
      <c r="D3472" t="s">
        <v>641</v>
      </c>
      <c r="E3472" t="s">
        <v>989</v>
      </c>
      <c r="F3472" t="s">
        <v>1155</v>
      </c>
      <c r="G3472" t="s">
        <v>1156</v>
      </c>
      <c r="H3472">
        <v>5.0000000000000001E-3</v>
      </c>
      <c r="I3472" t="s">
        <v>1080</v>
      </c>
      <c r="J3472">
        <v>5.0000000000000001E-3</v>
      </c>
      <c r="K3472" t="s">
        <v>1086</v>
      </c>
      <c r="L3472" t="s">
        <v>1086</v>
      </c>
      <c r="M3472" t="s">
        <v>1086</v>
      </c>
      <c r="N3472">
        <v>0.25</v>
      </c>
      <c r="O3472" t="str">
        <f>B3472 &amp; E3472 &amp; D3472</f>
        <v>11004MAIN-GEN-001-REG1</v>
      </c>
      <c r="P3472">
        <v>1.35869565217391E-5</v>
      </c>
      <c r="Q3472">
        <v>20200102</v>
      </c>
    </row>
    <row r="3473" spans="1:17" x14ac:dyDescent="0.25">
      <c r="A3473">
        <v>18956811</v>
      </c>
      <c r="B3473">
        <v>11004</v>
      </c>
      <c r="D3473" t="s">
        <v>641</v>
      </c>
      <c r="E3473" t="s">
        <v>989</v>
      </c>
      <c r="F3473" t="s">
        <v>80</v>
      </c>
      <c r="G3473" t="s">
        <v>81</v>
      </c>
      <c r="H3473">
        <v>0.23</v>
      </c>
      <c r="I3473" t="s">
        <v>1080</v>
      </c>
      <c r="J3473">
        <v>0.23</v>
      </c>
      <c r="K3473" t="s">
        <v>1086</v>
      </c>
      <c r="L3473" t="s">
        <v>1086</v>
      </c>
      <c r="M3473" t="s">
        <v>1086</v>
      </c>
      <c r="N3473">
        <v>0.25</v>
      </c>
      <c r="O3473" t="str">
        <f>B3473 &amp; E3473 &amp; D3473</f>
        <v>11004MAIN-GEN-001-REG1</v>
      </c>
      <c r="P3473">
        <v>6.2500000000000001E-4</v>
      </c>
      <c r="Q3473">
        <v>20200102</v>
      </c>
    </row>
    <row r="3474" spans="1:17" x14ac:dyDescent="0.25">
      <c r="A3474">
        <v>18956811</v>
      </c>
      <c r="B3474">
        <v>11004</v>
      </c>
      <c r="D3474" t="s">
        <v>641</v>
      </c>
      <c r="E3474" t="s">
        <v>989</v>
      </c>
      <c r="F3474" t="s">
        <v>1158</v>
      </c>
      <c r="G3474" t="s">
        <v>1159</v>
      </c>
      <c r="H3474">
        <v>2E-3</v>
      </c>
      <c r="I3474" t="s">
        <v>1080</v>
      </c>
      <c r="J3474">
        <v>2E-3</v>
      </c>
      <c r="K3474" t="s">
        <v>1086</v>
      </c>
      <c r="L3474" t="s">
        <v>1086</v>
      </c>
      <c r="M3474" t="s">
        <v>1086</v>
      </c>
      <c r="N3474">
        <v>0.25</v>
      </c>
      <c r="O3474" t="str">
        <f>B3474 &amp; E3474 &amp; D3474</f>
        <v>11004MAIN-GEN-001-REG1</v>
      </c>
      <c r="P3474">
        <v>5.43478260869565E-6</v>
      </c>
      <c r="Q3474">
        <v>20200102</v>
      </c>
    </row>
    <row r="3475" spans="1:17" x14ac:dyDescent="0.25">
      <c r="A3475">
        <v>18956811</v>
      </c>
      <c r="B3475">
        <v>11004</v>
      </c>
      <c r="D3475" t="s">
        <v>643</v>
      </c>
      <c r="E3475" t="s">
        <v>990</v>
      </c>
      <c r="F3475" t="s">
        <v>80</v>
      </c>
      <c r="G3475" t="s">
        <v>81</v>
      </c>
      <c r="H3475">
        <v>0.19600000000000001</v>
      </c>
      <c r="I3475" t="s">
        <v>1080</v>
      </c>
      <c r="J3475">
        <v>0.19600000000000001</v>
      </c>
      <c r="K3475" t="s">
        <v>1086</v>
      </c>
      <c r="L3475" t="s">
        <v>1086</v>
      </c>
      <c r="M3475" t="s">
        <v>1086</v>
      </c>
      <c r="N3475">
        <v>0.25</v>
      </c>
      <c r="O3475" t="str">
        <f>B3475 &amp; E3475 &amp; D3475</f>
        <v>11004MAIN-GEN-002-REG2</v>
      </c>
      <c r="P3475">
        <v>5.3260869565217395E-4</v>
      </c>
      <c r="Q3475">
        <v>20300101</v>
      </c>
    </row>
    <row r="3476" spans="1:17" x14ac:dyDescent="0.25">
      <c r="A3476">
        <v>18956811</v>
      </c>
      <c r="B3476">
        <v>11004</v>
      </c>
      <c r="D3476" t="s">
        <v>643</v>
      </c>
      <c r="E3476" t="s">
        <v>990</v>
      </c>
      <c r="F3476" t="s">
        <v>1155</v>
      </c>
      <c r="G3476" t="s">
        <v>1156</v>
      </c>
      <c r="H3476">
        <v>5.0000000000000001E-3</v>
      </c>
      <c r="I3476" t="s">
        <v>1080</v>
      </c>
      <c r="J3476">
        <v>5.0000000000000001E-3</v>
      </c>
      <c r="K3476" t="s">
        <v>1086</v>
      </c>
      <c r="L3476" t="s">
        <v>1086</v>
      </c>
      <c r="M3476" t="s">
        <v>1086</v>
      </c>
      <c r="N3476">
        <v>0.25</v>
      </c>
      <c r="O3476" t="str">
        <f>B3476 &amp; E3476 &amp; D3476</f>
        <v>11004MAIN-GEN-002-REG2</v>
      </c>
      <c r="P3476">
        <v>1.35869565217391E-5</v>
      </c>
      <c r="Q3476">
        <v>20300101</v>
      </c>
    </row>
    <row r="3477" spans="1:17" x14ac:dyDescent="0.25">
      <c r="A3477">
        <v>18956811</v>
      </c>
      <c r="B3477">
        <v>11004</v>
      </c>
      <c r="D3477" t="s">
        <v>643</v>
      </c>
      <c r="E3477" t="s">
        <v>990</v>
      </c>
      <c r="F3477" t="s">
        <v>1158</v>
      </c>
      <c r="G3477" t="s">
        <v>1159</v>
      </c>
      <c r="H3477">
        <v>2E-3</v>
      </c>
      <c r="I3477" t="s">
        <v>1080</v>
      </c>
      <c r="J3477">
        <v>2E-3</v>
      </c>
      <c r="K3477" t="s">
        <v>1086</v>
      </c>
      <c r="L3477" t="s">
        <v>1086</v>
      </c>
      <c r="M3477" t="s">
        <v>1086</v>
      </c>
      <c r="N3477">
        <v>0.25</v>
      </c>
      <c r="O3477" t="str">
        <f>B3477 &amp; E3477 &amp; D3477</f>
        <v>11004MAIN-GEN-002-REG2</v>
      </c>
      <c r="P3477">
        <v>5.43478260869565E-6</v>
      </c>
      <c r="Q3477">
        <v>20300101</v>
      </c>
    </row>
    <row r="3478" spans="1:17" x14ac:dyDescent="0.25">
      <c r="A3478">
        <v>18956811</v>
      </c>
      <c r="B3478">
        <v>11004</v>
      </c>
      <c r="D3478" t="s">
        <v>645</v>
      </c>
      <c r="E3478" t="s">
        <v>991</v>
      </c>
      <c r="F3478" t="s">
        <v>80</v>
      </c>
      <c r="G3478" t="s">
        <v>81</v>
      </c>
      <c r="H3478">
        <v>0.189</v>
      </c>
      <c r="I3478" t="s">
        <v>1080</v>
      </c>
      <c r="J3478">
        <v>0.189</v>
      </c>
      <c r="K3478" t="s">
        <v>1086</v>
      </c>
      <c r="L3478" t="s">
        <v>1086</v>
      </c>
      <c r="M3478" t="s">
        <v>1086</v>
      </c>
      <c r="N3478">
        <v>0.25</v>
      </c>
      <c r="O3478" t="str">
        <f>B3478 &amp; E3478 &amp; D3478</f>
        <v>11004MAIN-GEN-003-REG3</v>
      </c>
      <c r="P3478">
        <v>5.13586956521739E-4</v>
      </c>
      <c r="Q3478">
        <v>20300101</v>
      </c>
    </row>
    <row r="3479" spans="1:17" x14ac:dyDescent="0.25">
      <c r="A3479">
        <v>18956811</v>
      </c>
      <c r="B3479">
        <v>11004</v>
      </c>
      <c r="D3479" t="s">
        <v>645</v>
      </c>
      <c r="E3479" t="s">
        <v>991</v>
      </c>
      <c r="F3479" t="s">
        <v>1158</v>
      </c>
      <c r="G3479" t="s">
        <v>1159</v>
      </c>
      <c r="H3479">
        <v>2E-3</v>
      </c>
      <c r="I3479" t="s">
        <v>1080</v>
      </c>
      <c r="J3479">
        <v>2E-3</v>
      </c>
      <c r="K3479" t="s">
        <v>1086</v>
      </c>
      <c r="L3479" t="s">
        <v>1086</v>
      </c>
      <c r="M3479" t="s">
        <v>1086</v>
      </c>
      <c r="N3479">
        <v>0.25</v>
      </c>
      <c r="O3479" t="str">
        <f>B3479 &amp; E3479 &amp; D3479</f>
        <v>11004MAIN-GEN-003-REG3</v>
      </c>
      <c r="P3479">
        <v>5.43478260869565E-6</v>
      </c>
      <c r="Q3479">
        <v>20300101</v>
      </c>
    </row>
    <row r="3480" spans="1:17" x14ac:dyDescent="0.25">
      <c r="A3480">
        <v>18956811</v>
      </c>
      <c r="B3480">
        <v>11004</v>
      </c>
      <c r="D3480" t="s">
        <v>645</v>
      </c>
      <c r="E3480" t="s">
        <v>991</v>
      </c>
      <c r="F3480" t="s">
        <v>1155</v>
      </c>
      <c r="G3480" t="s">
        <v>1156</v>
      </c>
      <c r="H3480">
        <v>3.0000000000000001E-3</v>
      </c>
      <c r="I3480" t="s">
        <v>1080</v>
      </c>
      <c r="J3480">
        <v>3.0000000000000001E-3</v>
      </c>
      <c r="K3480" t="s">
        <v>1086</v>
      </c>
      <c r="L3480" t="s">
        <v>1086</v>
      </c>
      <c r="M3480" t="s">
        <v>1086</v>
      </c>
      <c r="N3480">
        <v>0.25</v>
      </c>
      <c r="O3480" t="str">
        <f>B3480 &amp; E3480 &amp; D3480</f>
        <v>11004MAIN-GEN-003-REG3</v>
      </c>
      <c r="P3480">
        <v>8.1521739130434792E-6</v>
      </c>
      <c r="Q3480">
        <v>20300101</v>
      </c>
    </row>
    <row r="3481" spans="1:17" x14ac:dyDescent="0.25">
      <c r="A3481">
        <v>18956811</v>
      </c>
      <c r="B3481">
        <v>11004</v>
      </c>
      <c r="D3481" t="s">
        <v>955</v>
      </c>
      <c r="E3481" t="s">
        <v>992</v>
      </c>
      <c r="F3481" t="s">
        <v>1158</v>
      </c>
      <c r="G3481" t="s">
        <v>1159</v>
      </c>
      <c r="H3481">
        <v>2E-3</v>
      </c>
      <c r="I3481" t="s">
        <v>1080</v>
      </c>
      <c r="J3481">
        <v>2E-3</v>
      </c>
      <c r="K3481" t="s">
        <v>1086</v>
      </c>
      <c r="L3481" t="s">
        <v>1086</v>
      </c>
      <c r="M3481" t="s">
        <v>1086</v>
      </c>
      <c r="N3481">
        <v>0.25</v>
      </c>
      <c r="O3481" t="str">
        <f>B3481 &amp; E3481 &amp; D3481</f>
        <v>11004MAIN-GEN-004-REG4</v>
      </c>
      <c r="P3481">
        <v>5.43478260869565E-6</v>
      </c>
      <c r="Q3481">
        <v>20300101</v>
      </c>
    </row>
    <row r="3482" spans="1:17" x14ac:dyDescent="0.25">
      <c r="A3482">
        <v>18956811</v>
      </c>
      <c r="B3482">
        <v>11004</v>
      </c>
      <c r="D3482" t="s">
        <v>955</v>
      </c>
      <c r="E3482" t="s">
        <v>992</v>
      </c>
      <c r="F3482" t="s">
        <v>1155</v>
      </c>
      <c r="G3482" t="s">
        <v>1156</v>
      </c>
      <c r="H3482">
        <v>4.0000000000000001E-3</v>
      </c>
      <c r="I3482" t="s">
        <v>1080</v>
      </c>
      <c r="J3482">
        <v>4.0000000000000001E-3</v>
      </c>
      <c r="K3482" t="s">
        <v>1086</v>
      </c>
      <c r="L3482" t="s">
        <v>1086</v>
      </c>
      <c r="M3482" t="s">
        <v>1086</v>
      </c>
      <c r="N3482">
        <v>0.25</v>
      </c>
      <c r="O3482" t="str">
        <f>B3482 &amp; E3482 &amp; D3482</f>
        <v>11004MAIN-GEN-004-REG4</v>
      </c>
      <c r="P3482">
        <v>1.08695652173913E-5</v>
      </c>
      <c r="Q3482">
        <v>20300101</v>
      </c>
    </row>
    <row r="3483" spans="1:17" x14ac:dyDescent="0.25">
      <c r="A3483">
        <v>18956811</v>
      </c>
      <c r="B3483">
        <v>11004</v>
      </c>
      <c r="D3483" t="s">
        <v>955</v>
      </c>
      <c r="E3483" t="s">
        <v>992</v>
      </c>
      <c r="F3483" t="s">
        <v>80</v>
      </c>
      <c r="G3483" t="s">
        <v>81</v>
      </c>
      <c r="H3483">
        <v>0.17199999999999999</v>
      </c>
      <c r="I3483" t="s">
        <v>1080</v>
      </c>
      <c r="J3483">
        <v>0.17199999999999999</v>
      </c>
      <c r="K3483" t="s">
        <v>1086</v>
      </c>
      <c r="L3483" t="s">
        <v>1086</v>
      </c>
      <c r="M3483" t="s">
        <v>1086</v>
      </c>
      <c r="N3483">
        <v>0.25</v>
      </c>
      <c r="O3483" t="str">
        <f>B3483 &amp; E3483 &amp; D3483</f>
        <v>11004MAIN-GEN-004-REG4</v>
      </c>
      <c r="P3483">
        <v>4.6739130434782602E-4</v>
      </c>
      <c r="Q3483">
        <v>20300101</v>
      </c>
    </row>
    <row r="3484" spans="1:17" x14ac:dyDescent="0.25">
      <c r="A3484">
        <v>18956811</v>
      </c>
      <c r="B3484">
        <v>11004</v>
      </c>
      <c r="D3484" t="s">
        <v>993</v>
      </c>
      <c r="E3484" t="s">
        <v>994</v>
      </c>
      <c r="F3484" t="s">
        <v>1155</v>
      </c>
      <c r="G3484" t="s">
        <v>1156</v>
      </c>
      <c r="H3484">
        <v>3.2000000000000001E-2</v>
      </c>
      <c r="I3484" t="s">
        <v>1080</v>
      </c>
      <c r="J3484">
        <v>3.2000000000000001E-2</v>
      </c>
      <c r="K3484" t="s">
        <v>1086</v>
      </c>
      <c r="L3484" t="s">
        <v>1086</v>
      </c>
      <c r="M3484" t="s">
        <v>1086</v>
      </c>
      <c r="N3484">
        <v>0.25</v>
      </c>
      <c r="O3484" t="str">
        <f>B3484 &amp; E3484 &amp; D3484</f>
        <v>11004MAIN-GEN-005-REG5</v>
      </c>
      <c r="P3484">
        <v>8.69565217391304E-5</v>
      </c>
      <c r="Q3484">
        <v>20300101</v>
      </c>
    </row>
    <row r="3485" spans="1:17" x14ac:dyDescent="0.25">
      <c r="A3485">
        <v>18956811</v>
      </c>
      <c r="B3485">
        <v>11004</v>
      </c>
      <c r="D3485" t="s">
        <v>993</v>
      </c>
      <c r="E3485" t="s">
        <v>994</v>
      </c>
      <c r="F3485" t="s">
        <v>80</v>
      </c>
      <c r="G3485" t="s">
        <v>81</v>
      </c>
      <c r="H3485">
        <v>0.34899999999999998</v>
      </c>
      <c r="I3485" t="s">
        <v>1080</v>
      </c>
      <c r="J3485">
        <v>0.34899999999999998</v>
      </c>
      <c r="K3485" t="s">
        <v>1086</v>
      </c>
      <c r="L3485" t="s">
        <v>1086</v>
      </c>
      <c r="M3485" t="s">
        <v>1086</v>
      </c>
      <c r="N3485">
        <v>0.25</v>
      </c>
      <c r="O3485" t="str">
        <f>B3485 &amp; E3485 &amp; D3485</f>
        <v>11004MAIN-GEN-005-REG5</v>
      </c>
      <c r="P3485">
        <v>9.4836956521739102E-4</v>
      </c>
      <c r="Q3485">
        <v>20300101</v>
      </c>
    </row>
    <row r="3486" spans="1:17" x14ac:dyDescent="0.25">
      <c r="A3486">
        <v>18956811</v>
      </c>
      <c r="B3486">
        <v>11004</v>
      </c>
      <c r="D3486" t="s">
        <v>993</v>
      </c>
      <c r="E3486" t="s">
        <v>994</v>
      </c>
      <c r="F3486" t="s">
        <v>1158</v>
      </c>
      <c r="G3486" t="s">
        <v>1159</v>
      </c>
      <c r="H3486">
        <v>8.0000000000000002E-3</v>
      </c>
      <c r="I3486" t="s">
        <v>1080</v>
      </c>
      <c r="J3486">
        <v>8.0000000000000002E-3</v>
      </c>
      <c r="K3486" t="s">
        <v>1086</v>
      </c>
      <c r="L3486" t="s">
        <v>1086</v>
      </c>
      <c r="M3486" t="s">
        <v>1086</v>
      </c>
      <c r="N3486">
        <v>0.25</v>
      </c>
      <c r="O3486" t="str">
        <f>B3486 &amp; E3486 &amp; D3486</f>
        <v>11004MAIN-GEN-005-REG5</v>
      </c>
      <c r="P3486">
        <v>2.17391304347826E-5</v>
      </c>
      <c r="Q3486">
        <v>20300101</v>
      </c>
    </row>
    <row r="3487" spans="1:17" x14ac:dyDescent="0.25">
      <c r="A3487">
        <v>18956811</v>
      </c>
      <c r="B3487">
        <v>11004</v>
      </c>
      <c r="D3487" t="s">
        <v>995</v>
      </c>
      <c r="E3487" t="s">
        <v>996</v>
      </c>
      <c r="F3487" t="s">
        <v>1155</v>
      </c>
      <c r="G3487" t="s">
        <v>1156</v>
      </c>
      <c r="H3487">
        <v>3.1E-2</v>
      </c>
      <c r="I3487" t="s">
        <v>1080</v>
      </c>
      <c r="J3487">
        <v>3.1E-2</v>
      </c>
      <c r="K3487" t="s">
        <v>1086</v>
      </c>
      <c r="L3487" t="s">
        <v>1086</v>
      </c>
      <c r="M3487" t="s">
        <v>1086</v>
      </c>
      <c r="N3487">
        <v>0.25</v>
      </c>
      <c r="O3487" t="str">
        <f>B3487 &amp; E3487 &amp; D3487</f>
        <v>11004MAIN-GEN-006-REG6</v>
      </c>
      <c r="P3487">
        <v>8.4239130434782595E-5</v>
      </c>
      <c r="Q3487">
        <v>20300101</v>
      </c>
    </row>
    <row r="3488" spans="1:17" x14ac:dyDescent="0.25">
      <c r="A3488">
        <v>18956811</v>
      </c>
      <c r="B3488">
        <v>11004</v>
      </c>
      <c r="D3488" t="s">
        <v>995</v>
      </c>
      <c r="E3488" t="s">
        <v>996</v>
      </c>
      <c r="F3488" t="s">
        <v>1158</v>
      </c>
      <c r="G3488" t="s">
        <v>1159</v>
      </c>
      <c r="H3488">
        <v>8.0000000000000002E-3</v>
      </c>
      <c r="I3488" t="s">
        <v>1080</v>
      </c>
      <c r="J3488">
        <v>8.0000000000000002E-3</v>
      </c>
      <c r="K3488" t="s">
        <v>1086</v>
      </c>
      <c r="L3488" t="s">
        <v>1086</v>
      </c>
      <c r="M3488" t="s">
        <v>1086</v>
      </c>
      <c r="N3488">
        <v>0.25</v>
      </c>
      <c r="O3488" t="str">
        <f>B3488 &amp; E3488 &amp; D3488</f>
        <v>11004MAIN-GEN-006-REG6</v>
      </c>
      <c r="P3488">
        <v>2.17391304347826E-5</v>
      </c>
      <c r="Q3488">
        <v>20300101</v>
      </c>
    </row>
    <row r="3489" spans="1:17" x14ac:dyDescent="0.25">
      <c r="A3489">
        <v>18956811</v>
      </c>
      <c r="B3489">
        <v>11004</v>
      </c>
      <c r="D3489" t="s">
        <v>995</v>
      </c>
      <c r="E3489" t="s">
        <v>996</v>
      </c>
      <c r="F3489" t="s">
        <v>80</v>
      </c>
      <c r="G3489" t="s">
        <v>81</v>
      </c>
      <c r="H3489">
        <v>0.34</v>
      </c>
      <c r="I3489" t="s">
        <v>1080</v>
      </c>
      <c r="J3489">
        <v>0.34</v>
      </c>
      <c r="K3489" t="s">
        <v>1086</v>
      </c>
      <c r="L3489" t="s">
        <v>1086</v>
      </c>
      <c r="M3489" t="s">
        <v>1086</v>
      </c>
      <c r="N3489">
        <v>0.25</v>
      </c>
      <c r="O3489" t="str">
        <f>B3489 &amp; E3489 &amp; D3489</f>
        <v>11004MAIN-GEN-006-REG6</v>
      </c>
      <c r="P3489">
        <v>9.2391304347826098E-4</v>
      </c>
      <c r="Q3489">
        <v>20300101</v>
      </c>
    </row>
    <row r="3490" spans="1:17" x14ac:dyDescent="0.25">
      <c r="A3490">
        <v>18956811</v>
      </c>
      <c r="B3490">
        <v>11004</v>
      </c>
      <c r="D3490" t="s">
        <v>997</v>
      </c>
      <c r="E3490" t="s">
        <v>998</v>
      </c>
      <c r="F3490" t="s">
        <v>80</v>
      </c>
      <c r="G3490" t="s">
        <v>81</v>
      </c>
      <c r="H3490">
        <v>0.32200000000000001</v>
      </c>
      <c r="I3490" t="s">
        <v>1080</v>
      </c>
      <c r="J3490">
        <v>0.32200000000000001</v>
      </c>
      <c r="K3490" t="s">
        <v>1086</v>
      </c>
      <c r="L3490" t="s">
        <v>1086</v>
      </c>
      <c r="M3490" t="s">
        <v>1086</v>
      </c>
      <c r="N3490">
        <v>0.25</v>
      </c>
      <c r="O3490" t="str">
        <f>B3490 &amp; E3490 &amp; D3490</f>
        <v>11004MAIN-GEN-007-REG7</v>
      </c>
      <c r="P3490">
        <v>8.7500000000000002E-4</v>
      </c>
      <c r="Q3490">
        <v>20300101</v>
      </c>
    </row>
    <row r="3491" spans="1:17" x14ac:dyDescent="0.25">
      <c r="A3491">
        <v>18956811</v>
      </c>
      <c r="B3491">
        <v>11004</v>
      </c>
      <c r="D3491" t="s">
        <v>997</v>
      </c>
      <c r="E3491" t="s">
        <v>998</v>
      </c>
      <c r="F3491" t="s">
        <v>1158</v>
      </c>
      <c r="G3491" t="s">
        <v>1159</v>
      </c>
      <c r="H3491">
        <v>7.0000000000000001E-3</v>
      </c>
      <c r="I3491" t="s">
        <v>1080</v>
      </c>
      <c r="J3491">
        <v>7.0000000000000001E-3</v>
      </c>
      <c r="K3491" t="s">
        <v>1086</v>
      </c>
      <c r="L3491" t="s">
        <v>1086</v>
      </c>
      <c r="M3491" t="s">
        <v>1086</v>
      </c>
      <c r="N3491">
        <v>0.25</v>
      </c>
      <c r="O3491" t="str">
        <f>B3491 &amp; E3491 &amp; D3491</f>
        <v>11004MAIN-GEN-007-REG7</v>
      </c>
      <c r="P3491">
        <v>1.9021739130434801E-5</v>
      </c>
      <c r="Q3491">
        <v>20300101</v>
      </c>
    </row>
    <row r="3492" spans="1:17" x14ac:dyDescent="0.25">
      <c r="A3492">
        <v>18956811</v>
      </c>
      <c r="B3492">
        <v>11004</v>
      </c>
      <c r="D3492" t="s">
        <v>997</v>
      </c>
      <c r="E3492" t="s">
        <v>998</v>
      </c>
      <c r="F3492" t="s">
        <v>1155</v>
      </c>
      <c r="G3492" t="s">
        <v>1156</v>
      </c>
      <c r="H3492">
        <v>2.9000000000000001E-2</v>
      </c>
      <c r="I3492" t="s">
        <v>1080</v>
      </c>
      <c r="J3492">
        <v>2.9000000000000001E-2</v>
      </c>
      <c r="K3492" t="s">
        <v>1086</v>
      </c>
      <c r="L3492" t="s">
        <v>1086</v>
      </c>
      <c r="M3492" t="s">
        <v>1086</v>
      </c>
      <c r="N3492">
        <v>0.25</v>
      </c>
      <c r="O3492" t="str">
        <f>B3492 &amp; E3492 &amp; D3492</f>
        <v>11004MAIN-GEN-007-REG7</v>
      </c>
      <c r="P3492">
        <v>7.8804347826086997E-5</v>
      </c>
      <c r="Q3492">
        <v>20300101</v>
      </c>
    </row>
    <row r="3493" spans="1:17" x14ac:dyDescent="0.25">
      <c r="A3493">
        <v>12607611</v>
      </c>
      <c r="B3493">
        <v>37</v>
      </c>
      <c r="D3493" t="s">
        <v>78</v>
      </c>
      <c r="E3493" t="s">
        <v>1349</v>
      </c>
      <c r="F3493" t="s">
        <v>1158</v>
      </c>
      <c r="G3493" t="s">
        <v>1159</v>
      </c>
      <c r="H3493">
        <v>54.74</v>
      </c>
      <c r="I3493" t="s">
        <v>1082</v>
      </c>
      <c r="J3493">
        <v>2.7369999999999998E-2</v>
      </c>
      <c r="K3493" t="s">
        <v>1086</v>
      </c>
      <c r="L3493" t="s">
        <v>1086</v>
      </c>
      <c r="M3493" t="s">
        <v>1086</v>
      </c>
      <c r="N3493">
        <v>0.25</v>
      </c>
      <c r="O3493" t="str">
        <f>B3493 &amp; E3493 &amp; D3493</f>
        <v>37PEST-11</v>
      </c>
      <c r="P3493">
        <v>7.4375000000000005E-5</v>
      </c>
      <c r="Q3493">
        <v>30103332</v>
      </c>
    </row>
    <row r="3494" spans="1:17" x14ac:dyDescent="0.25">
      <c r="A3494">
        <v>12607611</v>
      </c>
      <c r="B3494">
        <v>37</v>
      </c>
      <c r="D3494" t="s">
        <v>78</v>
      </c>
      <c r="E3494" t="s">
        <v>636</v>
      </c>
      <c r="F3494" t="s">
        <v>1155</v>
      </c>
      <c r="G3494" t="s">
        <v>1156</v>
      </c>
      <c r="H3494">
        <v>362.62700000000001</v>
      </c>
      <c r="I3494" t="s">
        <v>1082</v>
      </c>
      <c r="J3494">
        <v>0.18131349999999999</v>
      </c>
      <c r="K3494" t="s">
        <v>1157</v>
      </c>
      <c r="L3494" t="s">
        <v>1082</v>
      </c>
      <c r="M3494" t="s">
        <v>1083</v>
      </c>
      <c r="N3494">
        <v>4.2999999999999997E-2</v>
      </c>
      <c r="O3494" t="str">
        <f>B3494 &amp; E3494 &amp; D3494</f>
        <v>37CU-64-11</v>
      </c>
      <c r="P3494">
        <v>8.4744353260869599E-5</v>
      </c>
      <c r="Q3494">
        <v>10300603</v>
      </c>
    </row>
    <row r="3495" spans="1:17" x14ac:dyDescent="0.25">
      <c r="A3495">
        <v>12607611</v>
      </c>
      <c r="B3495">
        <v>37</v>
      </c>
      <c r="D3495" t="s">
        <v>78</v>
      </c>
      <c r="E3495" t="s">
        <v>636</v>
      </c>
      <c r="F3495" t="s">
        <v>80</v>
      </c>
      <c r="G3495" t="s">
        <v>81</v>
      </c>
      <c r="H3495">
        <v>431.69900000000001</v>
      </c>
      <c r="I3495" t="s">
        <v>1082</v>
      </c>
      <c r="J3495">
        <v>0.2158495</v>
      </c>
      <c r="K3495" t="s">
        <v>1081</v>
      </c>
      <c r="L3495" t="s">
        <v>1082</v>
      </c>
      <c r="M3495" t="s">
        <v>1083</v>
      </c>
      <c r="N3495">
        <v>4.2999999999999997E-2</v>
      </c>
      <c r="O3495" t="str">
        <f>B3495 &amp; E3495 &amp; D3495</f>
        <v>37CU-64-11</v>
      </c>
      <c r="P3495">
        <v>1.00886179347826E-4</v>
      </c>
      <c r="Q3495">
        <v>10300603</v>
      </c>
    </row>
    <row r="3496" spans="1:17" x14ac:dyDescent="0.25">
      <c r="A3496">
        <v>12607611</v>
      </c>
      <c r="B3496">
        <v>37</v>
      </c>
      <c r="D3496" t="s">
        <v>78</v>
      </c>
      <c r="E3496" t="s">
        <v>636</v>
      </c>
      <c r="F3496" t="s">
        <v>1158</v>
      </c>
      <c r="G3496" t="s">
        <v>1159</v>
      </c>
      <c r="H3496">
        <v>23.743400000000001</v>
      </c>
      <c r="I3496" t="s">
        <v>1082</v>
      </c>
      <c r="J3496">
        <v>1.1871700000000001E-2</v>
      </c>
      <c r="K3496" t="s">
        <v>1160</v>
      </c>
      <c r="L3496" t="s">
        <v>1082</v>
      </c>
      <c r="M3496" t="s">
        <v>1083</v>
      </c>
      <c r="N3496">
        <v>4.2999999999999997E-2</v>
      </c>
      <c r="O3496" t="str">
        <f>B3496 &amp; E3496 &amp; D3496</f>
        <v>37CU-64-11</v>
      </c>
      <c r="P3496">
        <v>5.5487293478260898E-6</v>
      </c>
      <c r="Q3496">
        <v>10300603</v>
      </c>
    </row>
    <row r="3497" spans="1:17" x14ac:dyDescent="0.25">
      <c r="A3497">
        <v>12607611</v>
      </c>
      <c r="B3497">
        <v>37</v>
      </c>
      <c r="D3497" t="s">
        <v>78</v>
      </c>
      <c r="E3497" t="s">
        <v>637</v>
      </c>
      <c r="F3497" t="s">
        <v>1155</v>
      </c>
      <c r="G3497" t="s">
        <v>1156</v>
      </c>
      <c r="H3497">
        <v>362.62700000000001</v>
      </c>
      <c r="I3497" t="s">
        <v>1082</v>
      </c>
      <c r="J3497">
        <v>0.18131349999999999</v>
      </c>
      <c r="K3497" t="s">
        <v>1157</v>
      </c>
      <c r="L3497" t="s">
        <v>1082</v>
      </c>
      <c r="M3497" t="s">
        <v>1083</v>
      </c>
      <c r="N3497">
        <v>4.2999999999999997E-2</v>
      </c>
      <c r="O3497" t="str">
        <f>B3497 &amp; E3497 &amp; D3497</f>
        <v>37CU-64-21</v>
      </c>
      <c r="P3497">
        <v>8.4744353260869599E-5</v>
      </c>
      <c r="Q3497">
        <v>10300603</v>
      </c>
    </row>
    <row r="3498" spans="1:17" x14ac:dyDescent="0.25">
      <c r="A3498">
        <v>12607611</v>
      </c>
      <c r="B3498">
        <v>37</v>
      </c>
      <c r="D3498" t="s">
        <v>78</v>
      </c>
      <c r="E3498" t="s">
        <v>637</v>
      </c>
      <c r="F3498" t="s">
        <v>80</v>
      </c>
      <c r="G3498" t="s">
        <v>81</v>
      </c>
      <c r="H3498">
        <v>431.69900000000001</v>
      </c>
      <c r="I3498" t="s">
        <v>1082</v>
      </c>
      <c r="J3498">
        <v>0.2158495</v>
      </c>
      <c r="K3498" t="s">
        <v>1081</v>
      </c>
      <c r="L3498" t="s">
        <v>1082</v>
      </c>
      <c r="M3498" t="s">
        <v>1083</v>
      </c>
      <c r="N3498">
        <v>4.2999999999999997E-2</v>
      </c>
      <c r="O3498" t="str">
        <f>B3498 &amp; E3498 &amp; D3498</f>
        <v>37CU-64-21</v>
      </c>
      <c r="P3498">
        <v>1.00886179347826E-4</v>
      </c>
      <c r="Q3498">
        <v>10300603</v>
      </c>
    </row>
    <row r="3499" spans="1:17" x14ac:dyDescent="0.25">
      <c r="A3499">
        <v>12607611</v>
      </c>
      <c r="B3499">
        <v>37</v>
      </c>
      <c r="D3499" t="s">
        <v>78</v>
      </c>
      <c r="E3499" t="s">
        <v>637</v>
      </c>
      <c r="F3499" t="s">
        <v>1158</v>
      </c>
      <c r="G3499" t="s">
        <v>1159</v>
      </c>
      <c r="H3499">
        <v>23.743400000000001</v>
      </c>
      <c r="I3499" t="s">
        <v>1082</v>
      </c>
      <c r="J3499">
        <v>1.1871700000000001E-2</v>
      </c>
      <c r="K3499" t="s">
        <v>1160</v>
      </c>
      <c r="L3499" t="s">
        <v>1082</v>
      </c>
      <c r="M3499" t="s">
        <v>1083</v>
      </c>
      <c r="N3499">
        <v>4.2999999999999997E-2</v>
      </c>
      <c r="O3499" t="str">
        <f>B3499 &amp; E3499 &amp; D3499</f>
        <v>37CU-64-21</v>
      </c>
      <c r="P3499">
        <v>5.5487293478260898E-6</v>
      </c>
      <c r="Q3499">
        <v>10300603</v>
      </c>
    </row>
    <row r="3500" spans="1:17" x14ac:dyDescent="0.25">
      <c r="A3500">
        <v>12607611</v>
      </c>
      <c r="B3500">
        <v>37</v>
      </c>
      <c r="D3500" t="s">
        <v>78</v>
      </c>
      <c r="E3500" t="s">
        <v>638</v>
      </c>
      <c r="F3500" t="s">
        <v>1155</v>
      </c>
      <c r="G3500" t="s">
        <v>1156</v>
      </c>
      <c r="H3500">
        <v>3631.97</v>
      </c>
      <c r="I3500" t="s">
        <v>1082</v>
      </c>
      <c r="J3500">
        <v>1.815985</v>
      </c>
      <c r="K3500" t="s">
        <v>1157</v>
      </c>
      <c r="L3500" t="s">
        <v>1082</v>
      </c>
      <c r="M3500" t="s">
        <v>1083</v>
      </c>
      <c r="N3500">
        <v>0.03</v>
      </c>
      <c r="O3500" t="str">
        <f>B3500 &amp; E3500 &amp; D3500</f>
        <v>37CU-MISC1</v>
      </c>
      <c r="P3500">
        <v>5.9216902173912995E-4</v>
      </c>
      <c r="Q3500">
        <v>10300603</v>
      </c>
    </row>
    <row r="3501" spans="1:17" x14ac:dyDescent="0.25">
      <c r="A3501">
        <v>12607611</v>
      </c>
      <c r="B3501">
        <v>37</v>
      </c>
      <c r="D3501" t="s">
        <v>78</v>
      </c>
      <c r="E3501" t="s">
        <v>638</v>
      </c>
      <c r="F3501" t="s">
        <v>80</v>
      </c>
      <c r="G3501" t="s">
        <v>81</v>
      </c>
      <c r="H3501">
        <v>4323.7700000000004</v>
      </c>
      <c r="I3501" t="s">
        <v>1082</v>
      </c>
      <c r="J3501">
        <v>2.1618849999999998</v>
      </c>
      <c r="K3501" t="s">
        <v>1081</v>
      </c>
      <c r="L3501" t="s">
        <v>1082</v>
      </c>
      <c r="M3501" t="s">
        <v>1083</v>
      </c>
      <c r="N3501">
        <v>0.03</v>
      </c>
      <c r="O3501" t="str">
        <f>B3501 &amp; E3501 &amp; D3501</f>
        <v>37CU-MISC1</v>
      </c>
      <c r="P3501">
        <v>7.0496250000000001E-4</v>
      </c>
      <c r="Q3501">
        <v>10300603</v>
      </c>
    </row>
    <row r="3502" spans="1:17" x14ac:dyDescent="0.25">
      <c r="A3502">
        <v>12607611</v>
      </c>
      <c r="B3502">
        <v>37</v>
      </c>
      <c r="D3502" t="s">
        <v>78</v>
      </c>
      <c r="E3502" t="s">
        <v>638</v>
      </c>
      <c r="F3502" t="s">
        <v>1158</v>
      </c>
      <c r="G3502" t="s">
        <v>1159</v>
      </c>
      <c r="H3502">
        <v>237.80699999999999</v>
      </c>
      <c r="I3502" t="s">
        <v>1082</v>
      </c>
      <c r="J3502">
        <v>0.1189035</v>
      </c>
      <c r="K3502" t="s">
        <v>1160</v>
      </c>
      <c r="L3502" t="s">
        <v>1082</v>
      </c>
      <c r="M3502" t="s">
        <v>1083</v>
      </c>
      <c r="N3502">
        <v>0.03</v>
      </c>
      <c r="O3502" t="str">
        <f>B3502 &amp; E3502 &amp; D3502</f>
        <v>37CU-MISC1</v>
      </c>
      <c r="P3502">
        <v>3.8772880434782603E-5</v>
      </c>
      <c r="Q3502">
        <v>10300603</v>
      </c>
    </row>
    <row r="3503" spans="1:17" x14ac:dyDescent="0.25">
      <c r="A3503">
        <v>12607611</v>
      </c>
      <c r="B3503">
        <v>37</v>
      </c>
      <c r="D3503" t="s">
        <v>78</v>
      </c>
      <c r="E3503" t="s">
        <v>639</v>
      </c>
      <c r="F3503" t="s">
        <v>1155</v>
      </c>
      <c r="G3503" t="s">
        <v>1156</v>
      </c>
      <c r="H3503">
        <v>37.713000000000001</v>
      </c>
      <c r="I3503" t="s">
        <v>1082</v>
      </c>
      <c r="J3503">
        <v>1.8856500000000002E-2</v>
      </c>
      <c r="K3503" t="s">
        <v>1360</v>
      </c>
      <c r="L3503" t="s">
        <v>1082</v>
      </c>
      <c r="M3503" t="s">
        <v>1087</v>
      </c>
      <c r="N3503">
        <v>0.06</v>
      </c>
      <c r="O3503" t="str">
        <f>B3503 &amp; E3503 &amp; D3503</f>
        <v>37EG-32-11</v>
      </c>
      <c r="P3503">
        <v>1.2297717391304299E-5</v>
      </c>
      <c r="Q3503">
        <v>20300101</v>
      </c>
    </row>
    <row r="3504" spans="1:17" x14ac:dyDescent="0.25">
      <c r="A3504">
        <v>12607611</v>
      </c>
      <c r="B3504">
        <v>37</v>
      </c>
      <c r="D3504" t="s">
        <v>78</v>
      </c>
      <c r="E3504" t="s">
        <v>639</v>
      </c>
      <c r="F3504" t="s">
        <v>80</v>
      </c>
      <c r="G3504" t="s">
        <v>81</v>
      </c>
      <c r="H3504">
        <v>175.22</v>
      </c>
      <c r="I3504" t="s">
        <v>1082</v>
      </c>
      <c r="J3504">
        <v>8.7609999999999993E-2</v>
      </c>
      <c r="K3504" t="s">
        <v>1358</v>
      </c>
      <c r="L3504" t="s">
        <v>1082</v>
      </c>
      <c r="M3504" t="s">
        <v>1087</v>
      </c>
      <c r="N3504">
        <v>0.06</v>
      </c>
      <c r="O3504" t="str">
        <f>B3504 &amp; E3504 &amp; D3504</f>
        <v>37EG-32-11</v>
      </c>
      <c r="P3504">
        <v>5.7136956521739097E-5</v>
      </c>
      <c r="Q3504">
        <v>20300101</v>
      </c>
    </row>
    <row r="3505" spans="1:17" x14ac:dyDescent="0.25">
      <c r="A3505">
        <v>12607611</v>
      </c>
      <c r="B3505">
        <v>37</v>
      </c>
      <c r="D3505" t="s">
        <v>78</v>
      </c>
      <c r="E3505" t="s">
        <v>639</v>
      </c>
      <c r="F3505" t="s">
        <v>1158</v>
      </c>
      <c r="G3505" t="s">
        <v>1159</v>
      </c>
      <c r="H3505">
        <v>14.307700000000001</v>
      </c>
      <c r="I3505" t="s">
        <v>1082</v>
      </c>
      <c r="J3505">
        <v>7.1538499999999998E-3</v>
      </c>
      <c r="K3505" t="s">
        <v>1507</v>
      </c>
      <c r="L3505" t="s">
        <v>1082</v>
      </c>
      <c r="M3505" t="s">
        <v>1087</v>
      </c>
      <c r="N3505">
        <v>0.06</v>
      </c>
      <c r="O3505" t="str">
        <f>B3505 &amp; E3505 &amp; D3505</f>
        <v>37EG-32-11</v>
      </c>
      <c r="P3505">
        <v>4.6655543478260896E-6</v>
      </c>
      <c r="Q3505">
        <v>20300101</v>
      </c>
    </row>
    <row r="3506" spans="1:17" x14ac:dyDescent="0.25">
      <c r="A3506">
        <v>12607611</v>
      </c>
      <c r="B3506">
        <v>37</v>
      </c>
      <c r="D3506" t="s">
        <v>78</v>
      </c>
      <c r="E3506" t="s">
        <v>640</v>
      </c>
      <c r="F3506" t="s">
        <v>1155</v>
      </c>
      <c r="G3506" t="s">
        <v>1156</v>
      </c>
      <c r="H3506">
        <v>4.3848000000000003</v>
      </c>
      <c r="I3506" t="s">
        <v>1082</v>
      </c>
      <c r="J3506">
        <v>2.1924000000000002E-3</v>
      </c>
      <c r="K3506" t="s">
        <v>1342</v>
      </c>
      <c r="L3506" t="s">
        <v>1082</v>
      </c>
      <c r="M3506" t="s">
        <v>1087</v>
      </c>
      <c r="N3506">
        <v>0.33</v>
      </c>
      <c r="O3506" t="str">
        <f>B3506 &amp; E3506 &amp; D3506</f>
        <v>37EG-39-11</v>
      </c>
      <c r="P3506">
        <v>7.8640434782608692E-6</v>
      </c>
      <c r="Q3506">
        <v>20200401</v>
      </c>
    </row>
    <row r="3507" spans="1:17" x14ac:dyDescent="0.25">
      <c r="A3507">
        <v>12607611</v>
      </c>
      <c r="B3507">
        <v>37</v>
      </c>
      <c r="D3507" t="s">
        <v>78</v>
      </c>
      <c r="E3507" t="s">
        <v>640</v>
      </c>
      <c r="F3507" t="s">
        <v>80</v>
      </c>
      <c r="G3507" t="s">
        <v>81</v>
      </c>
      <c r="H3507">
        <v>16.5564</v>
      </c>
      <c r="I3507" t="s">
        <v>1082</v>
      </c>
      <c r="J3507">
        <v>8.2781999999999994E-3</v>
      </c>
      <c r="K3507" t="s">
        <v>1343</v>
      </c>
      <c r="L3507" t="s">
        <v>1082</v>
      </c>
      <c r="M3507" t="s">
        <v>1087</v>
      </c>
      <c r="N3507">
        <v>0.33</v>
      </c>
      <c r="O3507" t="str">
        <f>B3507 &amp; E3507 &amp; D3507</f>
        <v>37EG-39-11</v>
      </c>
      <c r="P3507">
        <v>2.9693543478260901E-5</v>
      </c>
      <c r="Q3507">
        <v>20200401</v>
      </c>
    </row>
    <row r="3508" spans="1:17" x14ac:dyDescent="0.25">
      <c r="A3508">
        <v>12607611</v>
      </c>
      <c r="B3508">
        <v>37</v>
      </c>
      <c r="D3508" t="s">
        <v>78</v>
      </c>
      <c r="E3508" t="s">
        <v>640</v>
      </c>
      <c r="F3508" t="s">
        <v>1158</v>
      </c>
      <c r="G3508" t="s">
        <v>1159</v>
      </c>
      <c r="H3508">
        <v>0.43469999999999998</v>
      </c>
      <c r="I3508" t="s">
        <v>1082</v>
      </c>
      <c r="J3508">
        <v>2.1735E-4</v>
      </c>
      <c r="K3508" t="s">
        <v>1344</v>
      </c>
      <c r="L3508" t="s">
        <v>1082</v>
      </c>
      <c r="M3508" t="s">
        <v>1087</v>
      </c>
      <c r="N3508">
        <v>0.33</v>
      </c>
      <c r="O3508" t="str">
        <f>B3508 &amp; E3508 &amp; D3508</f>
        <v>37EG-39-11</v>
      </c>
      <c r="P3508">
        <v>7.7962499999999997E-7</v>
      </c>
      <c r="Q3508">
        <v>20200401</v>
      </c>
    </row>
    <row r="3509" spans="1:17" x14ac:dyDescent="0.25">
      <c r="A3509">
        <v>12607611</v>
      </c>
      <c r="B3509">
        <v>37</v>
      </c>
      <c r="D3509" t="s">
        <v>83</v>
      </c>
      <c r="E3509" t="s">
        <v>1803</v>
      </c>
      <c r="F3509" t="s">
        <v>1158</v>
      </c>
      <c r="G3509" t="s">
        <v>1159</v>
      </c>
      <c r="H3509">
        <v>58.384500000000003</v>
      </c>
      <c r="I3509" t="s">
        <v>1082</v>
      </c>
      <c r="J3509">
        <v>2.9192249999999999E-2</v>
      </c>
      <c r="K3509" t="s">
        <v>1536</v>
      </c>
      <c r="L3509" t="s">
        <v>1082</v>
      </c>
      <c r="M3509" t="s">
        <v>1087</v>
      </c>
      <c r="N3509">
        <v>0.23</v>
      </c>
      <c r="O3509" t="str">
        <f>B3509 &amp; E3509 &amp; D3509</f>
        <v>37MG-1, MG-2, MG-32</v>
      </c>
      <c r="P3509">
        <v>7.2980625000000006E-5</v>
      </c>
      <c r="Q3509">
        <v>40600306</v>
      </c>
    </row>
    <row r="3510" spans="1:17" x14ac:dyDescent="0.25">
      <c r="A3510">
        <v>12607611</v>
      </c>
      <c r="B3510">
        <v>37</v>
      </c>
      <c r="D3510" t="s">
        <v>78</v>
      </c>
      <c r="E3510" t="s">
        <v>1803</v>
      </c>
      <c r="F3510" t="s">
        <v>1158</v>
      </c>
      <c r="G3510" t="s">
        <v>1159</v>
      </c>
      <c r="H3510">
        <v>194.61500000000001</v>
      </c>
      <c r="I3510" t="s">
        <v>1082</v>
      </c>
      <c r="J3510">
        <v>9.7307500000000005E-2</v>
      </c>
      <c r="K3510" t="s">
        <v>78</v>
      </c>
      <c r="L3510" t="s">
        <v>1082</v>
      </c>
      <c r="M3510" t="s">
        <v>1087</v>
      </c>
      <c r="N3510">
        <v>0.23</v>
      </c>
      <c r="O3510" t="str">
        <f>B3510 &amp; E3510 &amp; D3510</f>
        <v>37MG-1, MG-2, MG-31</v>
      </c>
      <c r="P3510">
        <v>2.4326875E-4</v>
      </c>
      <c r="Q3510">
        <v>40600307</v>
      </c>
    </row>
    <row r="3511" spans="1:17" x14ac:dyDescent="0.25">
      <c r="A3511">
        <v>12607611</v>
      </c>
      <c r="B3511">
        <v>37</v>
      </c>
      <c r="D3511" t="s">
        <v>83</v>
      </c>
      <c r="E3511" t="s">
        <v>1804</v>
      </c>
      <c r="F3511" t="s">
        <v>1158</v>
      </c>
      <c r="G3511" t="s">
        <v>1159</v>
      </c>
      <c r="H3511">
        <v>135.40199999999999</v>
      </c>
      <c r="I3511" t="s">
        <v>1082</v>
      </c>
      <c r="J3511">
        <v>6.7700999999999997E-2</v>
      </c>
      <c r="K3511" t="s">
        <v>1238</v>
      </c>
      <c r="L3511" t="s">
        <v>1082</v>
      </c>
      <c r="M3511" t="s">
        <v>1087</v>
      </c>
      <c r="N3511">
        <v>0.23599999999999999</v>
      </c>
      <c r="O3511" t="str">
        <f>B3511 &amp; E3511 &amp; D3511</f>
        <v>37MG-4, MG-52</v>
      </c>
      <c r="P3511">
        <v>1.7366778260869599E-4</v>
      </c>
      <c r="Q3511">
        <v>40600402</v>
      </c>
    </row>
    <row r="3512" spans="1:17" x14ac:dyDescent="0.25">
      <c r="A3512">
        <v>12607611</v>
      </c>
      <c r="B3512">
        <v>37</v>
      </c>
      <c r="D3512" t="s">
        <v>78</v>
      </c>
      <c r="E3512" t="s">
        <v>1804</v>
      </c>
      <c r="F3512" t="s">
        <v>1158</v>
      </c>
      <c r="G3512" t="s">
        <v>1159</v>
      </c>
      <c r="H3512">
        <v>212.774</v>
      </c>
      <c r="I3512" t="s">
        <v>1082</v>
      </c>
      <c r="J3512">
        <v>0.106387</v>
      </c>
      <c r="K3512" t="s">
        <v>1537</v>
      </c>
      <c r="L3512" t="s">
        <v>1082</v>
      </c>
      <c r="M3512" t="s">
        <v>1087</v>
      </c>
      <c r="N3512">
        <v>0.23599999999999999</v>
      </c>
      <c r="O3512" t="str">
        <f>B3512 &amp; E3512 &amp; D3512</f>
        <v>37MG-4, MG-51</v>
      </c>
      <c r="P3512">
        <v>2.7290578260869599E-4</v>
      </c>
      <c r="Q3512">
        <v>40600401</v>
      </c>
    </row>
    <row r="3513" spans="1:17" x14ac:dyDescent="0.25">
      <c r="A3513">
        <v>12607611</v>
      </c>
      <c r="B3513">
        <v>37</v>
      </c>
      <c r="D3513" t="s">
        <v>78</v>
      </c>
      <c r="E3513" t="s">
        <v>1805</v>
      </c>
      <c r="F3513" t="s">
        <v>1158</v>
      </c>
      <c r="G3513" t="s">
        <v>1159</v>
      </c>
      <c r="H3513">
        <v>4.4699999999999997E-2</v>
      </c>
      <c r="I3513" t="s">
        <v>1082</v>
      </c>
      <c r="J3513">
        <v>2.2350000000000001E-5</v>
      </c>
      <c r="K3513" t="s">
        <v>1086</v>
      </c>
      <c r="L3513" t="s">
        <v>1086</v>
      </c>
      <c r="M3513" t="s">
        <v>1086</v>
      </c>
      <c r="N3513">
        <v>0.25</v>
      </c>
      <c r="O3513" t="str">
        <f>B3513 &amp; E3513 &amp; D3513</f>
        <v>37AST-32-11</v>
      </c>
      <c r="P3513">
        <v>6.0733695652173903E-8</v>
      </c>
      <c r="Q3513">
        <v>40400316</v>
      </c>
    </row>
    <row r="3514" spans="1:17" x14ac:dyDescent="0.25">
      <c r="A3514">
        <v>12607611</v>
      </c>
      <c r="B3514">
        <v>37</v>
      </c>
      <c r="D3514" t="s">
        <v>78</v>
      </c>
      <c r="E3514" t="s">
        <v>1806</v>
      </c>
      <c r="F3514" t="s">
        <v>1158</v>
      </c>
      <c r="G3514" t="s">
        <v>1159</v>
      </c>
      <c r="H3514">
        <v>7.0000000000000007E-2</v>
      </c>
      <c r="I3514" t="s">
        <v>1082</v>
      </c>
      <c r="J3514">
        <v>3.4999999999999997E-5</v>
      </c>
      <c r="K3514" t="s">
        <v>1086</v>
      </c>
      <c r="L3514" t="s">
        <v>1086</v>
      </c>
      <c r="M3514" t="s">
        <v>1086</v>
      </c>
      <c r="N3514">
        <v>0.25</v>
      </c>
      <c r="O3514" t="str">
        <f>B3514 &amp; E3514 &amp; D3514</f>
        <v>37AST-33-11</v>
      </c>
      <c r="P3514">
        <v>9.5108695652173905E-8</v>
      </c>
      <c r="Q3514">
        <v>40400316</v>
      </c>
    </row>
    <row r="3515" spans="1:17" x14ac:dyDescent="0.25">
      <c r="A3515">
        <v>12607611</v>
      </c>
      <c r="B3515">
        <v>37</v>
      </c>
      <c r="D3515" t="s">
        <v>78</v>
      </c>
      <c r="E3515" t="s">
        <v>1807</v>
      </c>
      <c r="F3515" t="s">
        <v>1158</v>
      </c>
      <c r="G3515" t="s">
        <v>1159</v>
      </c>
      <c r="H3515">
        <v>0.19</v>
      </c>
      <c r="I3515" t="s">
        <v>1082</v>
      </c>
      <c r="J3515">
        <v>9.5000000000000005E-5</v>
      </c>
      <c r="K3515" t="s">
        <v>1086</v>
      </c>
      <c r="L3515" t="s">
        <v>1086</v>
      </c>
      <c r="M3515" t="s">
        <v>1086</v>
      </c>
      <c r="N3515">
        <v>0.25</v>
      </c>
      <c r="O3515" t="str">
        <f>B3515 &amp; E3515 &amp; D3515</f>
        <v>37AST-37-11</v>
      </c>
      <c r="P3515">
        <v>2.5815217391304399E-7</v>
      </c>
      <c r="Q3515">
        <v>40400316</v>
      </c>
    </row>
    <row r="3516" spans="1:17" x14ac:dyDescent="0.25">
      <c r="A3516">
        <v>12607611</v>
      </c>
      <c r="B3516">
        <v>37</v>
      </c>
      <c r="D3516" t="s">
        <v>78</v>
      </c>
      <c r="E3516" t="s">
        <v>1808</v>
      </c>
      <c r="F3516" t="s">
        <v>1158</v>
      </c>
      <c r="G3516" t="s">
        <v>1159</v>
      </c>
      <c r="H3516">
        <v>0.19</v>
      </c>
      <c r="I3516" t="s">
        <v>1082</v>
      </c>
      <c r="J3516">
        <v>9.5000000000000005E-5</v>
      </c>
      <c r="K3516" t="s">
        <v>1086</v>
      </c>
      <c r="L3516" t="s">
        <v>1086</v>
      </c>
      <c r="M3516" t="s">
        <v>1086</v>
      </c>
      <c r="N3516">
        <v>0.25</v>
      </c>
      <c r="O3516" t="str">
        <f>B3516 &amp; E3516 &amp; D3516</f>
        <v>37AST-37-21</v>
      </c>
      <c r="P3516">
        <v>2.5815217391304399E-7</v>
      </c>
      <c r="Q3516">
        <v>40400316</v>
      </c>
    </row>
    <row r="3517" spans="1:17" x14ac:dyDescent="0.25">
      <c r="A3517">
        <v>12607611</v>
      </c>
      <c r="B3517">
        <v>37</v>
      </c>
      <c r="D3517" t="s">
        <v>78</v>
      </c>
      <c r="E3517" t="s">
        <v>1809</v>
      </c>
      <c r="F3517" t="s">
        <v>1158</v>
      </c>
      <c r="G3517" t="s">
        <v>1159</v>
      </c>
      <c r="H3517">
        <v>0.22</v>
      </c>
      <c r="I3517" t="s">
        <v>1082</v>
      </c>
      <c r="J3517">
        <v>1.1E-4</v>
      </c>
      <c r="K3517" t="s">
        <v>1086</v>
      </c>
      <c r="L3517" t="s">
        <v>1086</v>
      </c>
      <c r="M3517" t="s">
        <v>1086</v>
      </c>
      <c r="N3517">
        <v>0.25</v>
      </c>
      <c r="O3517" t="str">
        <f>B3517 &amp; E3517 &amp; D3517</f>
        <v>37AST-39-11</v>
      </c>
      <c r="P3517">
        <v>2.98913043478261E-7</v>
      </c>
      <c r="Q3517">
        <v>40400316</v>
      </c>
    </row>
    <row r="3518" spans="1:17" x14ac:dyDescent="0.25">
      <c r="A3518">
        <v>18957411</v>
      </c>
      <c r="B3518">
        <v>80503</v>
      </c>
      <c r="D3518" t="s">
        <v>1025</v>
      </c>
      <c r="E3518" t="s">
        <v>1043</v>
      </c>
      <c r="F3518" t="s">
        <v>1158</v>
      </c>
      <c r="G3518" t="s">
        <v>1159</v>
      </c>
      <c r="H3518">
        <v>1.6E-2</v>
      </c>
      <c r="I3518" t="s">
        <v>1080</v>
      </c>
      <c r="J3518">
        <v>1.6E-2</v>
      </c>
      <c r="K3518" t="s">
        <v>1529</v>
      </c>
      <c r="L3518" t="s">
        <v>1089</v>
      </c>
      <c r="M3518" t="s">
        <v>1085</v>
      </c>
      <c r="N3518">
        <v>0.25</v>
      </c>
      <c r="O3518" t="str">
        <f>B3518 &amp; E3518 &amp; D3518</f>
        <v>80503CAP1-SOperation</v>
      </c>
      <c r="P3518">
        <v>4.34782608695652E-5</v>
      </c>
      <c r="Q3518">
        <v>20300101</v>
      </c>
    </row>
    <row r="3519" spans="1:17" x14ac:dyDescent="0.25">
      <c r="A3519">
        <v>18957411</v>
      </c>
      <c r="B3519">
        <v>80503</v>
      </c>
      <c r="D3519" t="s">
        <v>1025</v>
      </c>
      <c r="E3519" t="s">
        <v>1043</v>
      </c>
      <c r="F3519" t="s">
        <v>80</v>
      </c>
      <c r="G3519" t="s">
        <v>81</v>
      </c>
      <c r="H3519">
        <v>7.8399999999999997E-2</v>
      </c>
      <c r="I3519" t="s">
        <v>1080</v>
      </c>
      <c r="J3519">
        <v>7.8399999999999997E-2</v>
      </c>
      <c r="K3519" t="s">
        <v>1810</v>
      </c>
      <c r="L3519" t="s">
        <v>1089</v>
      </c>
      <c r="M3519" t="s">
        <v>1085</v>
      </c>
      <c r="N3519">
        <v>0.25</v>
      </c>
      <c r="O3519" t="str">
        <f>B3519 &amp; E3519 &amp; D3519</f>
        <v>80503CAP1-SOperation</v>
      </c>
      <c r="P3519">
        <v>2.1304347826087001E-4</v>
      </c>
      <c r="Q3519">
        <v>20300101</v>
      </c>
    </row>
    <row r="3520" spans="1:17" x14ac:dyDescent="0.25">
      <c r="A3520">
        <v>18957411</v>
      </c>
      <c r="B3520">
        <v>80503</v>
      </c>
      <c r="D3520" t="s">
        <v>1025</v>
      </c>
      <c r="E3520" t="s">
        <v>1043</v>
      </c>
      <c r="F3520" t="s">
        <v>1155</v>
      </c>
      <c r="G3520" t="s">
        <v>1156</v>
      </c>
      <c r="H3520">
        <v>5.2400000000000002E-2</v>
      </c>
      <c r="I3520" t="s">
        <v>1080</v>
      </c>
      <c r="J3520">
        <v>5.2400000000000002E-2</v>
      </c>
      <c r="K3520" t="s">
        <v>1811</v>
      </c>
      <c r="L3520" t="s">
        <v>1089</v>
      </c>
      <c r="M3520" t="s">
        <v>1085</v>
      </c>
      <c r="N3520">
        <v>0.25</v>
      </c>
      <c r="O3520" t="str">
        <f>B3520 &amp; E3520 &amp; D3520</f>
        <v>80503CAP1-SOperation</v>
      </c>
      <c r="P3520">
        <v>1.4239130434782601E-4</v>
      </c>
      <c r="Q3520">
        <v>20300101</v>
      </c>
    </row>
    <row r="3521" spans="1:17" x14ac:dyDescent="0.25">
      <c r="A3521">
        <v>18957411</v>
      </c>
      <c r="B3521">
        <v>80503</v>
      </c>
      <c r="D3521" t="s">
        <v>1025</v>
      </c>
      <c r="E3521" t="s">
        <v>1044</v>
      </c>
      <c r="F3521" t="s">
        <v>1155</v>
      </c>
      <c r="G3521" t="s">
        <v>1156</v>
      </c>
      <c r="H3521">
        <v>5.0599999999999999E-2</v>
      </c>
      <c r="I3521" t="s">
        <v>1080</v>
      </c>
      <c r="J3521">
        <v>5.0599999999999999E-2</v>
      </c>
      <c r="K3521" t="s">
        <v>1812</v>
      </c>
      <c r="L3521" t="s">
        <v>1089</v>
      </c>
      <c r="M3521" t="s">
        <v>1085</v>
      </c>
      <c r="N3521">
        <v>0.25</v>
      </c>
      <c r="O3521" t="str">
        <f>B3521 &amp; E3521 &amp; D3521</f>
        <v>80503CAP2-HOperation</v>
      </c>
      <c r="P3521">
        <v>1.3750000000000001E-4</v>
      </c>
      <c r="Q3521">
        <v>20300101</v>
      </c>
    </row>
    <row r="3522" spans="1:17" x14ac:dyDescent="0.25">
      <c r="A3522">
        <v>18957411</v>
      </c>
      <c r="B3522">
        <v>80503</v>
      </c>
      <c r="D3522" t="s">
        <v>1025</v>
      </c>
      <c r="E3522" t="s">
        <v>1044</v>
      </c>
      <c r="F3522" t="s">
        <v>1158</v>
      </c>
      <c r="G3522" t="s">
        <v>1159</v>
      </c>
      <c r="H3522">
        <v>1.54E-2</v>
      </c>
      <c r="I3522" t="s">
        <v>1080</v>
      </c>
      <c r="J3522">
        <v>1.54E-2</v>
      </c>
      <c r="K3522" t="s">
        <v>1813</v>
      </c>
      <c r="L3522" t="s">
        <v>1089</v>
      </c>
      <c r="M3522" t="s">
        <v>1085</v>
      </c>
      <c r="N3522">
        <v>0.25</v>
      </c>
      <c r="O3522" t="str">
        <f>B3522 &amp; E3522 &amp; D3522</f>
        <v>80503CAP2-HOperation</v>
      </c>
      <c r="P3522">
        <v>4.1847826086956498E-5</v>
      </c>
      <c r="Q3522">
        <v>20300101</v>
      </c>
    </row>
    <row r="3523" spans="1:17" x14ac:dyDescent="0.25">
      <c r="A3523">
        <v>18957411</v>
      </c>
      <c r="B3523">
        <v>80503</v>
      </c>
      <c r="D3523" t="s">
        <v>1025</v>
      </c>
      <c r="E3523" t="s">
        <v>1044</v>
      </c>
      <c r="F3523" t="s">
        <v>80</v>
      </c>
      <c r="G3523" t="s">
        <v>81</v>
      </c>
      <c r="H3523">
        <v>7.5700000000000003E-2</v>
      </c>
      <c r="I3523" t="s">
        <v>1080</v>
      </c>
      <c r="J3523">
        <v>7.5700000000000003E-2</v>
      </c>
      <c r="K3523" t="s">
        <v>1814</v>
      </c>
      <c r="L3523" t="s">
        <v>1089</v>
      </c>
      <c r="M3523" t="s">
        <v>1085</v>
      </c>
      <c r="N3523">
        <v>0.25</v>
      </c>
      <c r="O3523" t="str">
        <f>B3523 &amp; E3523 &amp; D3523</f>
        <v>80503CAP2-HOperation</v>
      </c>
      <c r="P3523">
        <v>2.0570652173913001E-4</v>
      </c>
      <c r="Q3523">
        <v>20300101</v>
      </c>
    </row>
    <row r="3524" spans="1:17" x14ac:dyDescent="0.25">
      <c r="A3524">
        <v>18957411</v>
      </c>
      <c r="B3524">
        <v>80503</v>
      </c>
      <c r="D3524" t="s">
        <v>1025</v>
      </c>
      <c r="E3524" t="s">
        <v>1045</v>
      </c>
      <c r="F3524" t="s">
        <v>1158</v>
      </c>
      <c r="G3524" t="s">
        <v>1159</v>
      </c>
      <c r="H3524">
        <v>9.5799999999999996E-2</v>
      </c>
      <c r="I3524" t="s">
        <v>1080</v>
      </c>
      <c r="J3524">
        <v>9.5799999999999996E-2</v>
      </c>
      <c r="K3524" t="s">
        <v>1815</v>
      </c>
      <c r="L3524" t="s">
        <v>1089</v>
      </c>
      <c r="M3524" t="s">
        <v>1085</v>
      </c>
      <c r="N3524">
        <v>0.25</v>
      </c>
      <c r="O3524" t="str">
        <f>B3524 &amp; E3524 &amp; D3524</f>
        <v>80503CVC1Operation</v>
      </c>
      <c r="P3524">
        <v>2.6032608695652202E-4</v>
      </c>
      <c r="Q3524">
        <v>20300101</v>
      </c>
    </row>
    <row r="3525" spans="1:17" x14ac:dyDescent="0.25">
      <c r="A3525">
        <v>18957411</v>
      </c>
      <c r="B3525">
        <v>80503</v>
      </c>
      <c r="D3525" t="s">
        <v>1025</v>
      </c>
      <c r="E3525" t="s">
        <v>1045</v>
      </c>
      <c r="F3525" t="s">
        <v>1155</v>
      </c>
      <c r="G3525" t="s">
        <v>1156</v>
      </c>
      <c r="H3525">
        <v>0.31380000000000002</v>
      </c>
      <c r="I3525" t="s">
        <v>1080</v>
      </c>
      <c r="J3525">
        <v>0.31380000000000002</v>
      </c>
      <c r="K3525" t="s">
        <v>1536</v>
      </c>
      <c r="L3525" t="s">
        <v>1089</v>
      </c>
      <c r="M3525" t="s">
        <v>1085</v>
      </c>
      <c r="N3525">
        <v>0.25</v>
      </c>
      <c r="O3525" t="str">
        <f>B3525 &amp; E3525 &amp; D3525</f>
        <v>80503CVC1Operation</v>
      </c>
      <c r="P3525">
        <v>8.5271739130434799E-4</v>
      </c>
      <c r="Q3525">
        <v>20300101</v>
      </c>
    </row>
    <row r="3526" spans="1:17" x14ac:dyDescent="0.25">
      <c r="A3526">
        <v>18957411</v>
      </c>
      <c r="B3526">
        <v>80503</v>
      </c>
      <c r="D3526" t="s">
        <v>1025</v>
      </c>
      <c r="E3526" t="s">
        <v>1045</v>
      </c>
      <c r="F3526" t="s">
        <v>80</v>
      </c>
      <c r="G3526" t="s">
        <v>81</v>
      </c>
      <c r="H3526">
        <v>0.46960000000000002</v>
      </c>
      <c r="I3526" t="s">
        <v>1080</v>
      </c>
      <c r="J3526">
        <v>0.46960000000000002</v>
      </c>
      <c r="K3526" t="s">
        <v>1816</v>
      </c>
      <c r="L3526" t="s">
        <v>1089</v>
      </c>
      <c r="M3526" t="s">
        <v>1085</v>
      </c>
      <c r="N3526">
        <v>0.25</v>
      </c>
      <c r="O3526" t="str">
        <f>B3526 &amp; E3526 &amp; D3526</f>
        <v>80503CVC1Operation</v>
      </c>
      <c r="P3526">
        <v>1.2760869565217399E-3</v>
      </c>
      <c r="Q3526">
        <v>20300101</v>
      </c>
    </row>
    <row r="3527" spans="1:17" x14ac:dyDescent="0.25">
      <c r="A3527">
        <v>18957411</v>
      </c>
      <c r="B3527">
        <v>80503</v>
      </c>
      <c r="D3527" t="s">
        <v>1025</v>
      </c>
      <c r="E3527" t="s">
        <v>1046</v>
      </c>
      <c r="F3527" t="s">
        <v>1158</v>
      </c>
      <c r="G3527" t="s">
        <v>1159</v>
      </c>
      <c r="H3527">
        <v>3.61E-2</v>
      </c>
      <c r="I3527" t="s">
        <v>1080</v>
      </c>
      <c r="J3527">
        <v>3.61E-2</v>
      </c>
      <c r="K3527" t="s">
        <v>1817</v>
      </c>
      <c r="L3527" t="s">
        <v>1089</v>
      </c>
      <c r="M3527" t="s">
        <v>1085</v>
      </c>
      <c r="N3527">
        <v>0.25</v>
      </c>
      <c r="O3527" t="str">
        <f>B3527 &amp; E3527 &amp; D3527</f>
        <v>80503CVC2Operation</v>
      </c>
      <c r="P3527">
        <v>9.8097826086956496E-5</v>
      </c>
      <c r="Q3527">
        <v>20300101</v>
      </c>
    </row>
    <row r="3528" spans="1:17" x14ac:dyDescent="0.25">
      <c r="A3528">
        <v>18957411</v>
      </c>
      <c r="B3528">
        <v>80503</v>
      </c>
      <c r="D3528" t="s">
        <v>1025</v>
      </c>
      <c r="E3528" t="s">
        <v>1046</v>
      </c>
      <c r="F3528" t="s">
        <v>1155</v>
      </c>
      <c r="G3528" t="s">
        <v>1156</v>
      </c>
      <c r="H3528">
        <v>0.1182</v>
      </c>
      <c r="I3528" t="s">
        <v>1080</v>
      </c>
      <c r="J3528">
        <v>0.1182</v>
      </c>
      <c r="K3528" t="s">
        <v>1818</v>
      </c>
      <c r="L3528" t="s">
        <v>1089</v>
      </c>
      <c r="M3528" t="s">
        <v>1085</v>
      </c>
      <c r="N3528">
        <v>0.25</v>
      </c>
      <c r="O3528" t="str">
        <f>B3528 &amp; E3528 &amp; D3528</f>
        <v>80503CVC2Operation</v>
      </c>
      <c r="P3528">
        <v>3.21195652173913E-4</v>
      </c>
      <c r="Q3528">
        <v>20300101</v>
      </c>
    </row>
    <row r="3529" spans="1:17" x14ac:dyDescent="0.25">
      <c r="A3529">
        <v>18957411</v>
      </c>
      <c r="B3529">
        <v>80503</v>
      </c>
      <c r="D3529" t="s">
        <v>1025</v>
      </c>
      <c r="E3529" t="s">
        <v>1046</v>
      </c>
      <c r="F3529" t="s">
        <v>80</v>
      </c>
      <c r="G3529" t="s">
        <v>81</v>
      </c>
      <c r="H3529">
        <v>0.1769</v>
      </c>
      <c r="I3529" t="s">
        <v>1080</v>
      </c>
      <c r="J3529">
        <v>0.1769</v>
      </c>
      <c r="K3529" t="s">
        <v>1819</v>
      </c>
      <c r="L3529" t="s">
        <v>1089</v>
      </c>
      <c r="M3529" t="s">
        <v>1085</v>
      </c>
      <c r="N3529">
        <v>0.25</v>
      </c>
      <c r="O3529" t="str">
        <f>B3529 &amp; E3529 &amp; D3529</f>
        <v>80503CVC2Operation</v>
      </c>
      <c r="P3529">
        <v>4.8070652173913E-4</v>
      </c>
      <c r="Q3529">
        <v>20300101</v>
      </c>
    </row>
    <row r="3530" spans="1:17" x14ac:dyDescent="0.25">
      <c r="A3530">
        <v>18957411</v>
      </c>
      <c r="B3530">
        <v>80503</v>
      </c>
      <c r="D3530" t="s">
        <v>1025</v>
      </c>
      <c r="E3530" t="s">
        <v>1047</v>
      </c>
      <c r="F3530" t="s">
        <v>1158</v>
      </c>
      <c r="G3530" t="s">
        <v>1159</v>
      </c>
      <c r="H3530">
        <v>4.6899999999999997E-2</v>
      </c>
      <c r="I3530" t="s">
        <v>1080</v>
      </c>
      <c r="J3530">
        <v>4.6899999999999997E-2</v>
      </c>
      <c r="K3530" t="s">
        <v>1817</v>
      </c>
      <c r="L3530" t="s">
        <v>1089</v>
      </c>
      <c r="M3530" t="s">
        <v>1085</v>
      </c>
      <c r="N3530">
        <v>0.25</v>
      </c>
      <c r="O3530" t="str">
        <f>B3530 &amp; E3530 &amp; D3530</f>
        <v>80503CVC3Operation</v>
      </c>
      <c r="P3530">
        <v>1.27445652173913E-4</v>
      </c>
      <c r="Q3530">
        <v>20300101</v>
      </c>
    </row>
    <row r="3531" spans="1:17" x14ac:dyDescent="0.25">
      <c r="A3531">
        <v>18957411</v>
      </c>
      <c r="B3531">
        <v>80503</v>
      </c>
      <c r="D3531" t="s">
        <v>1025</v>
      </c>
      <c r="E3531" t="s">
        <v>1047</v>
      </c>
      <c r="F3531" t="s">
        <v>1155</v>
      </c>
      <c r="G3531" t="s">
        <v>1156</v>
      </c>
      <c r="H3531">
        <v>0.1537</v>
      </c>
      <c r="I3531" t="s">
        <v>1080</v>
      </c>
      <c r="J3531">
        <v>0.1537</v>
      </c>
      <c r="K3531" t="s">
        <v>1818</v>
      </c>
      <c r="L3531" t="s">
        <v>1089</v>
      </c>
      <c r="M3531" t="s">
        <v>1085</v>
      </c>
      <c r="N3531">
        <v>0.25</v>
      </c>
      <c r="O3531" t="str">
        <f>B3531 &amp; E3531 &amp; D3531</f>
        <v>80503CVC3Operation</v>
      </c>
      <c r="P3531">
        <v>4.1766304347826101E-4</v>
      </c>
      <c r="Q3531">
        <v>20300101</v>
      </c>
    </row>
    <row r="3532" spans="1:17" x14ac:dyDescent="0.25">
      <c r="A3532">
        <v>18957411</v>
      </c>
      <c r="B3532">
        <v>80503</v>
      </c>
      <c r="D3532" t="s">
        <v>1025</v>
      </c>
      <c r="E3532" t="s">
        <v>1047</v>
      </c>
      <c r="F3532" t="s">
        <v>80</v>
      </c>
      <c r="G3532" t="s">
        <v>81</v>
      </c>
      <c r="H3532">
        <v>0.22989999999999999</v>
      </c>
      <c r="I3532" t="s">
        <v>1080</v>
      </c>
      <c r="J3532">
        <v>0.22989999999999999</v>
      </c>
      <c r="K3532" t="s">
        <v>1819</v>
      </c>
      <c r="L3532" t="s">
        <v>1089</v>
      </c>
      <c r="M3532" t="s">
        <v>1085</v>
      </c>
      <c r="N3532">
        <v>0.25</v>
      </c>
      <c r="O3532" t="str">
        <f>B3532 &amp; E3532 &amp; D3532</f>
        <v>80503CVC3Operation</v>
      </c>
      <c r="P3532">
        <v>6.2472826086956495E-4</v>
      </c>
      <c r="Q3532">
        <v>20300101</v>
      </c>
    </row>
    <row r="3533" spans="1:17" x14ac:dyDescent="0.25">
      <c r="A3533">
        <v>18957411</v>
      </c>
      <c r="B3533">
        <v>80503</v>
      </c>
      <c r="D3533" t="s">
        <v>1025</v>
      </c>
      <c r="E3533" t="s">
        <v>1048</v>
      </c>
      <c r="F3533" t="s">
        <v>1155</v>
      </c>
      <c r="G3533" t="s">
        <v>1156</v>
      </c>
      <c r="H3533">
        <v>0.22459999999999999</v>
      </c>
      <c r="I3533" t="s">
        <v>1080</v>
      </c>
      <c r="J3533">
        <v>0.22459999999999999</v>
      </c>
      <c r="K3533" t="s">
        <v>1818</v>
      </c>
      <c r="L3533" t="s">
        <v>1089</v>
      </c>
      <c r="M3533" t="s">
        <v>1085</v>
      </c>
      <c r="N3533">
        <v>0.25</v>
      </c>
      <c r="O3533" t="str">
        <f>B3533 &amp; E3533 &amp; D3533</f>
        <v>80503CVC4Operation</v>
      </c>
      <c r="P3533">
        <v>6.1032608695652196E-4</v>
      </c>
      <c r="Q3533">
        <v>20300101</v>
      </c>
    </row>
    <row r="3534" spans="1:17" x14ac:dyDescent="0.25">
      <c r="A3534">
        <v>18957411</v>
      </c>
      <c r="B3534">
        <v>80503</v>
      </c>
      <c r="D3534" t="s">
        <v>1025</v>
      </c>
      <c r="E3534" t="s">
        <v>1048</v>
      </c>
      <c r="F3534" t="s">
        <v>80</v>
      </c>
      <c r="G3534" t="s">
        <v>81</v>
      </c>
      <c r="H3534">
        <v>0.33610000000000001</v>
      </c>
      <c r="I3534" t="s">
        <v>1080</v>
      </c>
      <c r="J3534">
        <v>0.33610000000000001</v>
      </c>
      <c r="K3534" t="s">
        <v>1819</v>
      </c>
      <c r="L3534" t="s">
        <v>1089</v>
      </c>
      <c r="M3534" t="s">
        <v>1085</v>
      </c>
      <c r="N3534">
        <v>0.25</v>
      </c>
      <c r="O3534" t="str">
        <f>B3534 &amp; E3534 &amp; D3534</f>
        <v>80503CVC4Operation</v>
      </c>
      <c r="P3534">
        <v>9.1331521739130401E-4</v>
      </c>
      <c r="Q3534">
        <v>20300101</v>
      </c>
    </row>
    <row r="3535" spans="1:17" x14ac:dyDescent="0.25">
      <c r="A3535">
        <v>18957411</v>
      </c>
      <c r="B3535">
        <v>80503</v>
      </c>
      <c r="D3535" t="s">
        <v>1025</v>
      </c>
      <c r="E3535" t="s">
        <v>1048</v>
      </c>
      <c r="F3535" t="s">
        <v>1158</v>
      </c>
      <c r="G3535" t="s">
        <v>1159</v>
      </c>
      <c r="H3535">
        <v>6.8599999999999994E-2</v>
      </c>
      <c r="I3535" t="s">
        <v>1080</v>
      </c>
      <c r="J3535">
        <v>6.8599999999999994E-2</v>
      </c>
      <c r="K3535" t="s">
        <v>1817</v>
      </c>
      <c r="L3535" t="s">
        <v>1089</v>
      </c>
      <c r="M3535" t="s">
        <v>1085</v>
      </c>
      <c r="N3535">
        <v>0.25</v>
      </c>
      <c r="O3535" t="str">
        <f>B3535 &amp; E3535 &amp; D3535</f>
        <v>80503CVC4Operation</v>
      </c>
      <c r="P3535">
        <v>1.86413043478261E-4</v>
      </c>
      <c r="Q3535">
        <v>20300101</v>
      </c>
    </row>
    <row r="3536" spans="1:17" x14ac:dyDescent="0.25">
      <c r="A3536">
        <v>18957411</v>
      </c>
      <c r="B3536">
        <v>80503</v>
      </c>
      <c r="D3536" t="s">
        <v>1286</v>
      </c>
      <c r="E3536" t="s">
        <v>658</v>
      </c>
      <c r="F3536" t="s">
        <v>1158</v>
      </c>
      <c r="G3536" t="s">
        <v>1159</v>
      </c>
      <c r="H3536">
        <v>7.2000000000000005E-4</v>
      </c>
      <c r="I3536" t="s">
        <v>1080</v>
      </c>
      <c r="J3536">
        <v>7.2000000000000005E-4</v>
      </c>
      <c r="K3536" t="s">
        <v>1086</v>
      </c>
      <c r="L3536" t="s">
        <v>1086</v>
      </c>
      <c r="M3536" t="s">
        <v>1086</v>
      </c>
      <c r="N3536">
        <v>0.25</v>
      </c>
      <c r="O3536" t="str">
        <f>B3536 &amp; E3536 &amp; D3536</f>
        <v>80503MiscellaneousStorage</v>
      </c>
      <c r="P3536">
        <v>1.9565217391304401E-6</v>
      </c>
      <c r="Q3536">
        <v>39090004</v>
      </c>
    </row>
    <row r="3537" spans="1:17" x14ac:dyDescent="0.25">
      <c r="A3537">
        <v>18957411</v>
      </c>
      <c r="B3537">
        <v>80503</v>
      </c>
      <c r="D3537" t="s">
        <v>1025</v>
      </c>
      <c r="E3537" t="s">
        <v>658</v>
      </c>
      <c r="F3537" t="s">
        <v>1158</v>
      </c>
      <c r="G3537" t="s">
        <v>1159</v>
      </c>
      <c r="H3537">
        <v>0.54</v>
      </c>
      <c r="I3537" t="s">
        <v>1080</v>
      </c>
      <c r="J3537">
        <v>0.54</v>
      </c>
      <c r="K3537" t="s">
        <v>1086</v>
      </c>
      <c r="L3537" t="s">
        <v>1086</v>
      </c>
      <c r="M3537" t="s">
        <v>1086</v>
      </c>
      <c r="N3537">
        <v>0.25</v>
      </c>
      <c r="O3537" t="str">
        <f>B3537 &amp; E3537 &amp; D3537</f>
        <v>80503MiscellaneousOperation</v>
      </c>
      <c r="P3537">
        <v>1.4673913043478301E-3</v>
      </c>
      <c r="Q3537">
        <v>40288801</v>
      </c>
    </row>
    <row r="3538" spans="1:17" x14ac:dyDescent="0.25">
      <c r="A3538">
        <v>12623611</v>
      </c>
      <c r="B3538">
        <v>146</v>
      </c>
      <c r="D3538" t="s">
        <v>78</v>
      </c>
      <c r="E3538" t="s">
        <v>935</v>
      </c>
      <c r="F3538" t="s">
        <v>1158</v>
      </c>
      <c r="G3538" t="s">
        <v>1159</v>
      </c>
      <c r="H3538">
        <v>1.4807600000000001E-2</v>
      </c>
      <c r="I3538" t="s">
        <v>1080</v>
      </c>
      <c r="J3538">
        <v>1.4807600000000001E-2</v>
      </c>
      <c r="K3538" t="s">
        <v>1160</v>
      </c>
      <c r="L3538" t="s">
        <v>1082</v>
      </c>
      <c r="M3538" t="s">
        <v>1083</v>
      </c>
      <c r="N3538">
        <v>0</v>
      </c>
      <c r="O3538" t="str">
        <f>B3538 &amp; E3538 &amp; D3538</f>
        <v>146Boiler #11</v>
      </c>
      <c r="P3538">
        <v>0</v>
      </c>
      <c r="Q3538">
        <v>10300603</v>
      </c>
    </row>
    <row r="3539" spans="1:17" x14ac:dyDescent="0.25">
      <c r="A3539">
        <v>12623611</v>
      </c>
      <c r="B3539">
        <v>146</v>
      </c>
      <c r="D3539" t="s">
        <v>78</v>
      </c>
      <c r="E3539" t="s">
        <v>935</v>
      </c>
      <c r="F3539" t="s">
        <v>80</v>
      </c>
      <c r="G3539" t="s">
        <v>81</v>
      </c>
      <c r="H3539">
        <v>0.269229</v>
      </c>
      <c r="I3539" t="s">
        <v>1080</v>
      </c>
      <c r="J3539">
        <v>0.269229</v>
      </c>
      <c r="K3539" t="s">
        <v>1081</v>
      </c>
      <c r="L3539" t="s">
        <v>1082</v>
      </c>
      <c r="M3539" t="s">
        <v>1083</v>
      </c>
      <c r="N3539">
        <v>0</v>
      </c>
      <c r="O3539" t="str">
        <f>B3539 &amp; E3539 &amp; D3539</f>
        <v>146Boiler #11</v>
      </c>
      <c r="P3539">
        <v>0</v>
      </c>
      <c r="Q3539">
        <v>10300603</v>
      </c>
    </row>
    <row r="3540" spans="1:17" x14ac:dyDescent="0.25">
      <c r="A3540">
        <v>12623611</v>
      </c>
      <c r="B3540">
        <v>146</v>
      </c>
      <c r="D3540" t="s">
        <v>78</v>
      </c>
      <c r="E3540" t="s">
        <v>935</v>
      </c>
      <c r="F3540" t="s">
        <v>1155</v>
      </c>
      <c r="G3540" t="s">
        <v>1156</v>
      </c>
      <c r="H3540">
        <v>0.22615199999999999</v>
      </c>
      <c r="I3540" t="s">
        <v>1080</v>
      </c>
      <c r="J3540">
        <v>0.22615199999999999</v>
      </c>
      <c r="K3540" t="s">
        <v>1157</v>
      </c>
      <c r="L3540" t="s">
        <v>1082</v>
      </c>
      <c r="M3540" t="s">
        <v>1083</v>
      </c>
      <c r="N3540">
        <v>0</v>
      </c>
      <c r="O3540" t="str">
        <f>B3540 &amp; E3540 &amp; D3540</f>
        <v>146Boiler #11</v>
      </c>
      <c r="P3540">
        <v>0</v>
      </c>
      <c r="Q3540">
        <v>10300603</v>
      </c>
    </row>
    <row r="3541" spans="1:17" x14ac:dyDescent="0.25">
      <c r="A3541">
        <v>12623611</v>
      </c>
      <c r="B3541">
        <v>146</v>
      </c>
      <c r="D3541" t="s">
        <v>83</v>
      </c>
      <c r="E3541" t="s">
        <v>935</v>
      </c>
      <c r="F3541" t="s">
        <v>1158</v>
      </c>
      <c r="G3541" t="s">
        <v>1159</v>
      </c>
      <c r="H3541">
        <v>7.1980000000000004E-4</v>
      </c>
      <c r="I3541" t="s">
        <v>1080</v>
      </c>
      <c r="J3541">
        <v>7.1980000000000004E-4</v>
      </c>
      <c r="K3541" t="s">
        <v>1820</v>
      </c>
      <c r="L3541" t="s">
        <v>1082</v>
      </c>
      <c r="M3541" t="s">
        <v>1087</v>
      </c>
      <c r="N3541">
        <v>0</v>
      </c>
      <c r="O3541" t="str">
        <f>B3541 &amp; E3541 &amp; D3541</f>
        <v>146Boiler #12</v>
      </c>
      <c r="P3541">
        <v>0</v>
      </c>
      <c r="Q3541">
        <v>10300503</v>
      </c>
    </row>
    <row r="3542" spans="1:17" x14ac:dyDescent="0.25">
      <c r="A3542">
        <v>12623611</v>
      </c>
      <c r="B3542">
        <v>146</v>
      </c>
      <c r="D3542" t="s">
        <v>83</v>
      </c>
      <c r="E3542" t="s">
        <v>935</v>
      </c>
      <c r="F3542" t="s">
        <v>80</v>
      </c>
      <c r="G3542" t="s">
        <v>81</v>
      </c>
      <c r="H3542">
        <v>1.6752E-2</v>
      </c>
      <c r="I3542" t="s">
        <v>1080</v>
      </c>
      <c r="J3542">
        <v>1.6752E-2</v>
      </c>
      <c r="K3542" t="s">
        <v>1178</v>
      </c>
      <c r="L3542" t="s">
        <v>1082</v>
      </c>
      <c r="M3542" t="s">
        <v>1087</v>
      </c>
      <c r="N3542">
        <v>0</v>
      </c>
      <c r="O3542" t="str">
        <f>B3542 &amp; E3542 &amp; D3542</f>
        <v>146Boiler #12</v>
      </c>
      <c r="P3542">
        <v>0</v>
      </c>
      <c r="Q3542">
        <v>10300503</v>
      </c>
    </row>
    <row r="3543" spans="1:17" x14ac:dyDescent="0.25">
      <c r="A3543">
        <v>12623611</v>
      </c>
      <c r="B3543">
        <v>146</v>
      </c>
      <c r="D3543" t="s">
        <v>83</v>
      </c>
      <c r="E3543" t="s">
        <v>935</v>
      </c>
      <c r="F3543" t="s">
        <v>1155</v>
      </c>
      <c r="G3543" t="s">
        <v>1156</v>
      </c>
      <c r="H3543">
        <v>4.1879999999999999E-3</v>
      </c>
      <c r="I3543" t="s">
        <v>1080</v>
      </c>
      <c r="J3543">
        <v>4.1879999999999999E-3</v>
      </c>
      <c r="K3543" t="s">
        <v>467</v>
      </c>
      <c r="L3543" t="s">
        <v>1082</v>
      </c>
      <c r="M3543" t="s">
        <v>1087</v>
      </c>
      <c r="N3543">
        <v>0</v>
      </c>
      <c r="O3543" t="str">
        <f>B3543 &amp; E3543 &amp; D3543</f>
        <v>146Boiler #12</v>
      </c>
      <c r="P3543">
        <v>0</v>
      </c>
      <c r="Q3543">
        <v>10300503</v>
      </c>
    </row>
    <row r="3544" spans="1:17" x14ac:dyDescent="0.25">
      <c r="A3544">
        <v>12623611</v>
      </c>
      <c r="B3544">
        <v>146</v>
      </c>
      <c r="D3544" t="s">
        <v>78</v>
      </c>
      <c r="E3544" t="s">
        <v>936</v>
      </c>
      <c r="F3544" t="s">
        <v>1158</v>
      </c>
      <c r="G3544" t="s">
        <v>1159</v>
      </c>
      <c r="H3544">
        <v>1.46348E-2</v>
      </c>
      <c r="I3544" t="s">
        <v>1080</v>
      </c>
      <c r="J3544">
        <v>1.46348E-2</v>
      </c>
      <c r="K3544" t="s">
        <v>1160</v>
      </c>
      <c r="L3544" t="s">
        <v>1082</v>
      </c>
      <c r="M3544" t="s">
        <v>1083</v>
      </c>
      <c r="N3544">
        <v>0</v>
      </c>
      <c r="O3544" t="str">
        <f>B3544 &amp; E3544 &amp; D3544</f>
        <v>146Boiler #21</v>
      </c>
      <c r="P3544">
        <v>0</v>
      </c>
      <c r="Q3544">
        <v>10300603</v>
      </c>
    </row>
    <row r="3545" spans="1:17" x14ac:dyDescent="0.25">
      <c r="A3545">
        <v>12623611</v>
      </c>
      <c r="B3545">
        <v>146</v>
      </c>
      <c r="D3545" t="s">
        <v>78</v>
      </c>
      <c r="E3545" t="s">
        <v>936</v>
      </c>
      <c r="F3545" t="s">
        <v>1155</v>
      </c>
      <c r="G3545" t="s">
        <v>1156</v>
      </c>
      <c r="H3545">
        <v>0.22351299999999999</v>
      </c>
      <c r="I3545" t="s">
        <v>1080</v>
      </c>
      <c r="J3545">
        <v>0.22351299999999999</v>
      </c>
      <c r="K3545" t="s">
        <v>1157</v>
      </c>
      <c r="L3545" t="s">
        <v>1082</v>
      </c>
      <c r="M3545" t="s">
        <v>1083</v>
      </c>
      <c r="N3545">
        <v>0</v>
      </c>
      <c r="O3545" t="str">
        <f>B3545 &amp; E3545 &amp; D3545</f>
        <v>146Boiler #21</v>
      </c>
      <c r="P3545">
        <v>0</v>
      </c>
      <c r="Q3545">
        <v>10300603</v>
      </c>
    </row>
    <row r="3546" spans="1:17" x14ac:dyDescent="0.25">
      <c r="A3546">
        <v>12623611</v>
      </c>
      <c r="B3546">
        <v>146</v>
      </c>
      <c r="D3546" t="s">
        <v>78</v>
      </c>
      <c r="E3546" t="s">
        <v>936</v>
      </c>
      <c r="F3546" t="s">
        <v>80</v>
      </c>
      <c r="G3546" t="s">
        <v>81</v>
      </c>
      <c r="H3546">
        <v>0.26608700000000002</v>
      </c>
      <c r="I3546" t="s">
        <v>1080</v>
      </c>
      <c r="J3546">
        <v>0.26608700000000002</v>
      </c>
      <c r="K3546" t="s">
        <v>1081</v>
      </c>
      <c r="L3546" t="s">
        <v>1082</v>
      </c>
      <c r="M3546" t="s">
        <v>1083</v>
      </c>
      <c r="N3546">
        <v>0</v>
      </c>
      <c r="O3546" t="str">
        <f>B3546 &amp; E3546 &amp; D3546</f>
        <v>146Boiler #21</v>
      </c>
      <c r="P3546">
        <v>0</v>
      </c>
      <c r="Q3546">
        <v>10300603</v>
      </c>
    </row>
    <row r="3547" spans="1:17" x14ac:dyDescent="0.25">
      <c r="A3547">
        <v>12623611</v>
      </c>
      <c r="B3547">
        <v>146</v>
      </c>
      <c r="D3547" t="s">
        <v>83</v>
      </c>
      <c r="E3547" t="s">
        <v>936</v>
      </c>
      <c r="F3547" t="s">
        <v>1155</v>
      </c>
      <c r="G3547" t="s">
        <v>1156</v>
      </c>
      <c r="H3547">
        <v>3.9742500000000004E-3</v>
      </c>
      <c r="I3547" t="s">
        <v>1080</v>
      </c>
      <c r="J3547">
        <v>3.9742500000000004E-3</v>
      </c>
      <c r="K3547" t="s">
        <v>467</v>
      </c>
      <c r="L3547" t="s">
        <v>1082</v>
      </c>
      <c r="M3547" t="s">
        <v>1087</v>
      </c>
      <c r="N3547">
        <v>0</v>
      </c>
      <c r="O3547" t="str">
        <f>B3547 &amp; E3547 &amp; D3547</f>
        <v>146Boiler #22</v>
      </c>
      <c r="P3547">
        <v>0</v>
      </c>
      <c r="Q3547">
        <v>10300503</v>
      </c>
    </row>
    <row r="3548" spans="1:17" x14ac:dyDescent="0.25">
      <c r="A3548">
        <v>12623611</v>
      </c>
      <c r="B3548">
        <v>146</v>
      </c>
      <c r="D3548" t="s">
        <v>83</v>
      </c>
      <c r="E3548" t="s">
        <v>936</v>
      </c>
      <c r="F3548" t="s">
        <v>80</v>
      </c>
      <c r="G3548" t="s">
        <v>81</v>
      </c>
      <c r="H3548">
        <v>1.5897000000000001E-2</v>
      </c>
      <c r="I3548" t="s">
        <v>1080</v>
      </c>
      <c r="J3548">
        <v>1.5897000000000001E-2</v>
      </c>
      <c r="K3548" t="s">
        <v>1178</v>
      </c>
      <c r="L3548" t="s">
        <v>1082</v>
      </c>
      <c r="M3548" t="s">
        <v>1087</v>
      </c>
      <c r="N3548">
        <v>0</v>
      </c>
      <c r="O3548" t="str">
        <f>B3548 &amp; E3548 &amp; D3548</f>
        <v>146Boiler #22</v>
      </c>
      <c r="P3548">
        <v>0</v>
      </c>
      <c r="Q3548">
        <v>10300503</v>
      </c>
    </row>
    <row r="3549" spans="1:17" x14ac:dyDescent="0.25">
      <c r="A3549">
        <v>12623611</v>
      </c>
      <c r="B3549">
        <v>146</v>
      </c>
      <c r="D3549" t="s">
        <v>83</v>
      </c>
      <c r="E3549" t="s">
        <v>936</v>
      </c>
      <c r="F3549" t="s">
        <v>1158</v>
      </c>
      <c r="G3549" t="s">
        <v>1159</v>
      </c>
      <c r="H3549">
        <v>7.2170000000000003E-4</v>
      </c>
      <c r="I3549" t="s">
        <v>1080</v>
      </c>
      <c r="J3549">
        <v>7.2170000000000003E-4</v>
      </c>
      <c r="K3549" t="s">
        <v>1820</v>
      </c>
      <c r="L3549" t="s">
        <v>1082</v>
      </c>
      <c r="M3549" t="s">
        <v>1093</v>
      </c>
      <c r="N3549">
        <v>0</v>
      </c>
      <c r="O3549" t="str">
        <f>B3549 &amp; E3549 &amp; D3549</f>
        <v>146Boiler #22</v>
      </c>
      <c r="P3549">
        <v>0</v>
      </c>
      <c r="Q3549">
        <v>10300503</v>
      </c>
    </row>
    <row r="3550" spans="1:17" x14ac:dyDescent="0.25">
      <c r="A3550">
        <v>12623611</v>
      </c>
      <c r="B3550">
        <v>146</v>
      </c>
      <c r="D3550" t="s">
        <v>78</v>
      </c>
      <c r="E3550" t="s">
        <v>937</v>
      </c>
      <c r="F3550" t="s">
        <v>1158</v>
      </c>
      <c r="G3550" t="s">
        <v>1159</v>
      </c>
      <c r="H3550">
        <v>1.21274E-2</v>
      </c>
      <c r="I3550" t="s">
        <v>1080</v>
      </c>
      <c r="J3550">
        <v>1.21274E-2</v>
      </c>
      <c r="K3550" t="s">
        <v>1160</v>
      </c>
      <c r="L3550" t="s">
        <v>1082</v>
      </c>
      <c r="M3550" t="s">
        <v>1083</v>
      </c>
      <c r="N3550">
        <v>0</v>
      </c>
      <c r="O3550" t="str">
        <f>B3550 &amp; E3550 &amp; D3550</f>
        <v>146Boiler #31</v>
      </c>
      <c r="P3550">
        <v>0</v>
      </c>
      <c r="Q3550">
        <v>10300603</v>
      </c>
    </row>
    <row r="3551" spans="1:17" x14ac:dyDescent="0.25">
      <c r="A3551">
        <v>12623611</v>
      </c>
      <c r="B3551">
        <v>146</v>
      </c>
      <c r="D3551" t="s">
        <v>78</v>
      </c>
      <c r="E3551" t="s">
        <v>937</v>
      </c>
      <c r="F3551" t="s">
        <v>80</v>
      </c>
      <c r="G3551" t="s">
        <v>81</v>
      </c>
      <c r="H3551">
        <v>0.220499</v>
      </c>
      <c r="I3551" t="s">
        <v>1080</v>
      </c>
      <c r="J3551">
        <v>0.220499</v>
      </c>
      <c r="K3551" t="s">
        <v>1081</v>
      </c>
      <c r="L3551" t="s">
        <v>1082</v>
      </c>
      <c r="M3551" t="s">
        <v>1083</v>
      </c>
      <c r="N3551">
        <v>0</v>
      </c>
      <c r="O3551" t="str">
        <f>B3551 &amp; E3551 &amp; D3551</f>
        <v>146Boiler #31</v>
      </c>
      <c r="P3551">
        <v>0</v>
      </c>
      <c r="Q3551">
        <v>10300603</v>
      </c>
    </row>
    <row r="3552" spans="1:17" x14ac:dyDescent="0.25">
      <c r="A3552">
        <v>12623611</v>
      </c>
      <c r="B3552">
        <v>146</v>
      </c>
      <c r="D3552" t="s">
        <v>78</v>
      </c>
      <c r="E3552" t="s">
        <v>937</v>
      </c>
      <c r="F3552" t="s">
        <v>1155</v>
      </c>
      <c r="G3552" t="s">
        <v>1156</v>
      </c>
      <c r="H3552">
        <v>0.18521899999999999</v>
      </c>
      <c r="I3552" t="s">
        <v>1080</v>
      </c>
      <c r="J3552">
        <v>0.18521899999999999</v>
      </c>
      <c r="K3552" t="s">
        <v>1157</v>
      </c>
      <c r="L3552" t="s">
        <v>1082</v>
      </c>
      <c r="M3552" t="s">
        <v>1083</v>
      </c>
      <c r="N3552">
        <v>0</v>
      </c>
      <c r="O3552" t="str">
        <f>B3552 &amp; E3552 &amp; D3552</f>
        <v>146Boiler #31</v>
      </c>
      <c r="P3552">
        <v>0</v>
      </c>
      <c r="Q3552">
        <v>10300603</v>
      </c>
    </row>
    <row r="3553" spans="1:17" x14ac:dyDescent="0.25">
      <c r="A3553">
        <v>12623611</v>
      </c>
      <c r="B3553">
        <v>146</v>
      </c>
      <c r="D3553" t="s">
        <v>83</v>
      </c>
      <c r="E3553" t="s">
        <v>937</v>
      </c>
      <c r="F3553" t="s">
        <v>1155</v>
      </c>
      <c r="G3553" t="s">
        <v>1156</v>
      </c>
      <c r="H3553">
        <v>2.675E-4</v>
      </c>
      <c r="I3553" t="s">
        <v>1080</v>
      </c>
      <c r="J3553">
        <v>2.675E-4</v>
      </c>
      <c r="K3553" t="s">
        <v>467</v>
      </c>
      <c r="L3553" t="s">
        <v>1082</v>
      </c>
      <c r="M3553" t="s">
        <v>1087</v>
      </c>
      <c r="N3553">
        <v>0</v>
      </c>
      <c r="O3553" t="str">
        <f>B3553 &amp; E3553 &amp; D3553</f>
        <v>146Boiler #32</v>
      </c>
      <c r="P3553">
        <v>0</v>
      </c>
      <c r="Q3553">
        <v>10300503</v>
      </c>
    </row>
    <row r="3554" spans="1:17" x14ac:dyDescent="0.25">
      <c r="A3554">
        <v>12623611</v>
      </c>
      <c r="B3554">
        <v>146</v>
      </c>
      <c r="D3554" t="s">
        <v>83</v>
      </c>
      <c r="E3554" t="s">
        <v>937</v>
      </c>
      <c r="F3554" t="s">
        <v>80</v>
      </c>
      <c r="G3554" t="s">
        <v>81</v>
      </c>
      <c r="H3554">
        <v>1.07E-3</v>
      </c>
      <c r="I3554" t="s">
        <v>1080</v>
      </c>
      <c r="J3554">
        <v>1.07E-3</v>
      </c>
      <c r="K3554" t="s">
        <v>1178</v>
      </c>
      <c r="L3554" t="s">
        <v>1082</v>
      </c>
      <c r="M3554" t="s">
        <v>1087</v>
      </c>
      <c r="N3554">
        <v>0</v>
      </c>
      <c r="O3554" t="str">
        <f>B3554 &amp; E3554 &amp; D3554</f>
        <v>146Boiler #32</v>
      </c>
      <c r="P3554">
        <v>0</v>
      </c>
      <c r="Q3554">
        <v>10300503</v>
      </c>
    </row>
    <row r="3555" spans="1:17" x14ac:dyDescent="0.25">
      <c r="A3555">
        <v>12623611</v>
      </c>
      <c r="B3555">
        <v>146</v>
      </c>
      <c r="D3555" t="s">
        <v>83</v>
      </c>
      <c r="E3555" t="s">
        <v>937</v>
      </c>
      <c r="F3555" t="s">
        <v>1158</v>
      </c>
      <c r="G3555" t="s">
        <v>1159</v>
      </c>
      <c r="H3555">
        <v>4.88E-5</v>
      </c>
      <c r="I3555" t="s">
        <v>1080</v>
      </c>
      <c r="J3555">
        <v>4.88E-5</v>
      </c>
      <c r="K3555" t="s">
        <v>1820</v>
      </c>
      <c r="L3555" t="s">
        <v>1082</v>
      </c>
      <c r="M3555" t="s">
        <v>1093</v>
      </c>
      <c r="N3555">
        <v>0</v>
      </c>
      <c r="O3555" t="str">
        <f>B3555 &amp; E3555 &amp; D3555</f>
        <v>146Boiler #32</v>
      </c>
      <c r="P3555">
        <v>0</v>
      </c>
      <c r="Q3555">
        <v>10300503</v>
      </c>
    </row>
    <row r="3556" spans="1:17" x14ac:dyDescent="0.25">
      <c r="A3556">
        <v>12623611</v>
      </c>
      <c r="B3556">
        <v>146</v>
      </c>
      <c r="D3556" t="s">
        <v>78</v>
      </c>
      <c r="E3556" t="s">
        <v>938</v>
      </c>
      <c r="F3556" t="s">
        <v>80</v>
      </c>
      <c r="G3556" t="s">
        <v>81</v>
      </c>
      <c r="H3556">
        <v>0.210591</v>
      </c>
      <c r="I3556" t="s">
        <v>1080</v>
      </c>
      <c r="J3556">
        <v>0.210591</v>
      </c>
      <c r="K3556" t="s">
        <v>1081</v>
      </c>
      <c r="L3556" t="s">
        <v>1082</v>
      </c>
      <c r="M3556" t="s">
        <v>1083</v>
      </c>
      <c r="N3556">
        <v>0</v>
      </c>
      <c r="O3556" t="str">
        <f>B3556 &amp; E3556 &amp; D3556</f>
        <v>146Boiler #41</v>
      </c>
      <c r="P3556">
        <v>0</v>
      </c>
      <c r="Q3556">
        <v>10300603</v>
      </c>
    </row>
    <row r="3557" spans="1:17" x14ac:dyDescent="0.25">
      <c r="A3557">
        <v>12623611</v>
      </c>
      <c r="B3557">
        <v>146</v>
      </c>
      <c r="D3557" t="s">
        <v>78</v>
      </c>
      <c r="E3557" t="s">
        <v>938</v>
      </c>
      <c r="F3557" t="s">
        <v>1155</v>
      </c>
      <c r="G3557" t="s">
        <v>1156</v>
      </c>
      <c r="H3557">
        <v>0.176896</v>
      </c>
      <c r="I3557" t="s">
        <v>1080</v>
      </c>
      <c r="J3557">
        <v>0.176896</v>
      </c>
      <c r="K3557" t="s">
        <v>1157</v>
      </c>
      <c r="L3557" t="s">
        <v>1082</v>
      </c>
      <c r="M3557" t="s">
        <v>1083</v>
      </c>
      <c r="N3557">
        <v>0</v>
      </c>
      <c r="O3557" t="str">
        <f>B3557 &amp; E3557 &amp; D3557</f>
        <v>146Boiler #41</v>
      </c>
      <c r="P3557">
        <v>0</v>
      </c>
      <c r="Q3557">
        <v>10300603</v>
      </c>
    </row>
    <row r="3558" spans="1:17" x14ac:dyDescent="0.25">
      <c r="A3558">
        <v>12623611</v>
      </c>
      <c r="B3558">
        <v>146</v>
      </c>
      <c r="D3558" t="s">
        <v>78</v>
      </c>
      <c r="E3558" t="s">
        <v>938</v>
      </c>
      <c r="F3558" t="s">
        <v>1158</v>
      </c>
      <c r="G3558" t="s">
        <v>1159</v>
      </c>
      <c r="H3558">
        <v>1.1582500000000001E-2</v>
      </c>
      <c r="I3558" t="s">
        <v>1080</v>
      </c>
      <c r="J3558">
        <v>1.1582500000000001E-2</v>
      </c>
      <c r="K3558" t="s">
        <v>1160</v>
      </c>
      <c r="L3558" t="s">
        <v>1082</v>
      </c>
      <c r="M3558" t="s">
        <v>1083</v>
      </c>
      <c r="N3558">
        <v>0</v>
      </c>
      <c r="O3558" t="str">
        <f>B3558 &amp; E3558 &amp; D3558</f>
        <v>146Boiler #41</v>
      </c>
      <c r="P3558">
        <v>0</v>
      </c>
      <c r="Q3558">
        <v>10300603</v>
      </c>
    </row>
    <row r="3559" spans="1:17" x14ac:dyDescent="0.25">
      <c r="A3559">
        <v>12623611</v>
      </c>
      <c r="B3559">
        <v>146</v>
      </c>
      <c r="D3559" t="s">
        <v>83</v>
      </c>
      <c r="E3559" t="s">
        <v>938</v>
      </c>
      <c r="F3559" t="s">
        <v>1155</v>
      </c>
      <c r="G3559" t="s">
        <v>1156</v>
      </c>
      <c r="H3559">
        <v>3.7074999999999999E-3</v>
      </c>
      <c r="I3559" t="s">
        <v>1080</v>
      </c>
      <c r="J3559">
        <v>3.7074999999999999E-3</v>
      </c>
      <c r="K3559" t="s">
        <v>467</v>
      </c>
      <c r="L3559" t="s">
        <v>1082</v>
      </c>
      <c r="M3559" t="s">
        <v>1087</v>
      </c>
      <c r="N3559">
        <v>0</v>
      </c>
      <c r="O3559" t="str">
        <f>B3559 &amp; E3559 &amp; D3559</f>
        <v>146Boiler #42</v>
      </c>
      <c r="P3559">
        <v>0</v>
      </c>
      <c r="Q3559">
        <v>10300503</v>
      </c>
    </row>
    <row r="3560" spans="1:17" x14ac:dyDescent="0.25">
      <c r="A3560">
        <v>12623611</v>
      </c>
      <c r="B3560">
        <v>146</v>
      </c>
      <c r="D3560" t="s">
        <v>83</v>
      </c>
      <c r="E3560" t="s">
        <v>938</v>
      </c>
      <c r="F3560" t="s">
        <v>80</v>
      </c>
      <c r="G3560" t="s">
        <v>81</v>
      </c>
      <c r="H3560">
        <v>1.4829999999999999E-2</v>
      </c>
      <c r="I3560" t="s">
        <v>1080</v>
      </c>
      <c r="J3560">
        <v>1.4829999999999999E-2</v>
      </c>
      <c r="K3560" t="s">
        <v>1178</v>
      </c>
      <c r="L3560" t="s">
        <v>1082</v>
      </c>
      <c r="M3560" t="s">
        <v>1087</v>
      </c>
      <c r="N3560">
        <v>0</v>
      </c>
      <c r="O3560" t="str">
        <f>B3560 &amp; E3560 &amp; D3560</f>
        <v>146Boiler #42</v>
      </c>
      <c r="P3560">
        <v>0</v>
      </c>
      <c r="Q3560">
        <v>10300503</v>
      </c>
    </row>
    <row r="3561" spans="1:17" x14ac:dyDescent="0.25">
      <c r="A3561">
        <v>12623611</v>
      </c>
      <c r="B3561">
        <v>146</v>
      </c>
      <c r="D3561" t="s">
        <v>83</v>
      </c>
      <c r="E3561" t="s">
        <v>938</v>
      </c>
      <c r="F3561" t="s">
        <v>1158</v>
      </c>
      <c r="G3561" t="s">
        <v>1159</v>
      </c>
      <c r="H3561">
        <v>6.3400000000000001E-4</v>
      </c>
      <c r="I3561" t="s">
        <v>1080</v>
      </c>
      <c r="J3561">
        <v>6.3400000000000001E-4</v>
      </c>
      <c r="K3561" t="s">
        <v>1820</v>
      </c>
      <c r="L3561" t="s">
        <v>1082</v>
      </c>
      <c r="M3561" t="s">
        <v>1093</v>
      </c>
      <c r="N3561">
        <v>0</v>
      </c>
      <c r="O3561" t="str">
        <f>B3561 &amp; E3561 &amp; D3561</f>
        <v>146Boiler #42</v>
      </c>
      <c r="P3561">
        <v>0</v>
      </c>
      <c r="Q3561">
        <v>10300503</v>
      </c>
    </row>
    <row r="3562" spans="1:17" x14ac:dyDescent="0.25">
      <c r="A3562">
        <v>12623611</v>
      </c>
      <c r="B3562">
        <v>146</v>
      </c>
      <c r="D3562" t="s">
        <v>78</v>
      </c>
      <c r="E3562" t="s">
        <v>939</v>
      </c>
      <c r="F3562" t="s">
        <v>1158</v>
      </c>
      <c r="G3562" t="s">
        <v>1159</v>
      </c>
      <c r="H3562">
        <v>1.34453E-2</v>
      </c>
      <c r="I3562" t="s">
        <v>1080</v>
      </c>
      <c r="J3562">
        <v>1.34453E-2</v>
      </c>
      <c r="K3562" t="s">
        <v>1160</v>
      </c>
      <c r="L3562" t="s">
        <v>1082</v>
      </c>
      <c r="M3562" t="s">
        <v>1083</v>
      </c>
      <c r="N3562">
        <v>0</v>
      </c>
      <c r="O3562" t="str">
        <f>B3562 &amp; E3562 &amp; D3562</f>
        <v>146Boiler #51</v>
      </c>
      <c r="P3562">
        <v>0</v>
      </c>
      <c r="Q3562">
        <v>10300603</v>
      </c>
    </row>
    <row r="3563" spans="1:17" x14ac:dyDescent="0.25">
      <c r="A3563">
        <v>12623611</v>
      </c>
      <c r="B3563">
        <v>146</v>
      </c>
      <c r="D3563" t="s">
        <v>78</v>
      </c>
      <c r="E3563" t="s">
        <v>939</v>
      </c>
      <c r="F3563" t="s">
        <v>80</v>
      </c>
      <c r="G3563" t="s">
        <v>81</v>
      </c>
      <c r="H3563">
        <v>0.24445900000000001</v>
      </c>
      <c r="I3563" t="s">
        <v>1080</v>
      </c>
      <c r="J3563">
        <v>0.24445900000000001</v>
      </c>
      <c r="K3563" t="s">
        <v>1081</v>
      </c>
      <c r="L3563" t="s">
        <v>1082</v>
      </c>
      <c r="M3563" t="s">
        <v>1083</v>
      </c>
      <c r="N3563">
        <v>0</v>
      </c>
      <c r="O3563" t="str">
        <f>B3563 &amp; E3563 &amp; D3563</f>
        <v>146Boiler #51</v>
      </c>
      <c r="P3563">
        <v>0</v>
      </c>
      <c r="Q3563">
        <v>10300603</v>
      </c>
    </row>
    <row r="3564" spans="1:17" x14ac:dyDescent="0.25">
      <c r="A3564">
        <v>12623611</v>
      </c>
      <c r="B3564">
        <v>146</v>
      </c>
      <c r="D3564" t="s">
        <v>78</v>
      </c>
      <c r="E3564" t="s">
        <v>939</v>
      </c>
      <c r="F3564" t="s">
        <v>1155</v>
      </c>
      <c r="G3564" t="s">
        <v>1156</v>
      </c>
      <c r="H3564">
        <v>0.205346</v>
      </c>
      <c r="I3564" t="s">
        <v>1080</v>
      </c>
      <c r="J3564">
        <v>0.205346</v>
      </c>
      <c r="K3564" t="s">
        <v>1157</v>
      </c>
      <c r="L3564" t="s">
        <v>1082</v>
      </c>
      <c r="M3564" t="s">
        <v>1083</v>
      </c>
      <c r="N3564">
        <v>0</v>
      </c>
      <c r="O3564" t="str">
        <f>B3564 &amp; E3564 &amp; D3564</f>
        <v>146Boiler #51</v>
      </c>
      <c r="P3564">
        <v>0</v>
      </c>
      <c r="Q3564">
        <v>10300603</v>
      </c>
    </row>
    <row r="3565" spans="1:17" x14ac:dyDescent="0.25">
      <c r="A3565">
        <v>12623611</v>
      </c>
      <c r="B3565">
        <v>146</v>
      </c>
      <c r="D3565" t="s">
        <v>83</v>
      </c>
      <c r="E3565" t="s">
        <v>939</v>
      </c>
      <c r="F3565" t="s">
        <v>80</v>
      </c>
      <c r="G3565" t="s">
        <v>81</v>
      </c>
      <c r="H3565">
        <v>1.6109999999999999E-2</v>
      </c>
      <c r="I3565" t="s">
        <v>1080</v>
      </c>
      <c r="J3565">
        <v>1.6109999999999999E-2</v>
      </c>
      <c r="K3565" t="s">
        <v>1178</v>
      </c>
      <c r="L3565" t="s">
        <v>1082</v>
      </c>
      <c r="M3565" t="s">
        <v>1087</v>
      </c>
      <c r="N3565">
        <v>0</v>
      </c>
      <c r="O3565" t="str">
        <f>B3565 &amp; E3565 &amp; D3565</f>
        <v>146Boiler #52</v>
      </c>
      <c r="P3565">
        <v>0</v>
      </c>
      <c r="Q3565">
        <v>10300503</v>
      </c>
    </row>
    <row r="3566" spans="1:17" x14ac:dyDescent="0.25">
      <c r="A3566">
        <v>12623611</v>
      </c>
      <c r="B3566">
        <v>146</v>
      </c>
      <c r="D3566" t="s">
        <v>83</v>
      </c>
      <c r="E3566" t="s">
        <v>939</v>
      </c>
      <c r="F3566" t="s">
        <v>1155</v>
      </c>
      <c r="G3566" t="s">
        <v>1156</v>
      </c>
      <c r="H3566">
        <v>4.0274999999999998E-3</v>
      </c>
      <c r="I3566" t="s">
        <v>1080</v>
      </c>
      <c r="J3566">
        <v>4.0274999999999998E-3</v>
      </c>
      <c r="K3566" t="s">
        <v>467</v>
      </c>
      <c r="L3566" t="s">
        <v>1082</v>
      </c>
      <c r="M3566" t="s">
        <v>1087</v>
      </c>
      <c r="N3566">
        <v>0</v>
      </c>
      <c r="O3566" t="str">
        <f>B3566 &amp; E3566 &amp; D3566</f>
        <v>146Boiler #52</v>
      </c>
      <c r="P3566">
        <v>0</v>
      </c>
      <c r="Q3566">
        <v>10300503</v>
      </c>
    </row>
    <row r="3567" spans="1:17" x14ac:dyDescent="0.25">
      <c r="A3567">
        <v>12623611</v>
      </c>
      <c r="B3567">
        <v>146</v>
      </c>
      <c r="D3567" t="s">
        <v>83</v>
      </c>
      <c r="E3567" t="s">
        <v>939</v>
      </c>
      <c r="F3567" t="s">
        <v>1158</v>
      </c>
      <c r="G3567" t="s">
        <v>1159</v>
      </c>
      <c r="H3567">
        <v>6.893E-4</v>
      </c>
      <c r="I3567" t="s">
        <v>1080</v>
      </c>
      <c r="J3567">
        <v>6.893E-4</v>
      </c>
      <c r="K3567" t="s">
        <v>1820</v>
      </c>
      <c r="L3567" t="s">
        <v>1082</v>
      </c>
      <c r="M3567" t="s">
        <v>1093</v>
      </c>
      <c r="N3567">
        <v>0</v>
      </c>
      <c r="O3567" t="str">
        <f>B3567 &amp; E3567 &amp; D3567</f>
        <v>146Boiler #52</v>
      </c>
      <c r="P3567">
        <v>0</v>
      </c>
      <c r="Q3567">
        <v>10300503</v>
      </c>
    </row>
    <row r="3568" spans="1:17" x14ac:dyDescent="0.25">
      <c r="A3568">
        <v>12623611</v>
      </c>
      <c r="B3568">
        <v>146</v>
      </c>
      <c r="D3568" t="s">
        <v>78</v>
      </c>
      <c r="E3568" t="s">
        <v>940</v>
      </c>
      <c r="F3568" t="s">
        <v>80</v>
      </c>
      <c r="G3568" t="s">
        <v>81</v>
      </c>
      <c r="H3568">
        <v>0.226185</v>
      </c>
      <c r="I3568" t="s">
        <v>1080</v>
      </c>
      <c r="J3568">
        <v>0.226185</v>
      </c>
      <c r="K3568" t="s">
        <v>1081</v>
      </c>
      <c r="L3568" t="s">
        <v>1082</v>
      </c>
      <c r="M3568" t="s">
        <v>1083</v>
      </c>
      <c r="N3568">
        <v>0</v>
      </c>
      <c r="O3568" t="str">
        <f>B3568 &amp; E3568 &amp; D3568</f>
        <v>146Boiler #61</v>
      </c>
      <c r="P3568">
        <v>0</v>
      </c>
      <c r="Q3568">
        <v>10300603</v>
      </c>
    </row>
    <row r="3569" spans="1:17" x14ac:dyDescent="0.25">
      <c r="A3569">
        <v>12623611</v>
      </c>
      <c r="B3569">
        <v>146</v>
      </c>
      <c r="D3569" t="s">
        <v>78</v>
      </c>
      <c r="E3569" t="s">
        <v>940</v>
      </c>
      <c r="F3569" t="s">
        <v>1155</v>
      </c>
      <c r="G3569" t="s">
        <v>1156</v>
      </c>
      <c r="H3569">
        <v>0.189995</v>
      </c>
      <c r="I3569" t="s">
        <v>1080</v>
      </c>
      <c r="J3569">
        <v>0.189995</v>
      </c>
      <c r="K3569" t="s">
        <v>1157</v>
      </c>
      <c r="L3569" t="s">
        <v>1082</v>
      </c>
      <c r="M3569" t="s">
        <v>1083</v>
      </c>
      <c r="N3569">
        <v>0</v>
      </c>
      <c r="O3569" t="str">
        <f>B3569 &amp; E3569 &amp; D3569</f>
        <v>146Boiler #61</v>
      </c>
      <c r="P3569">
        <v>0</v>
      </c>
      <c r="Q3569">
        <v>10300603</v>
      </c>
    </row>
    <row r="3570" spans="1:17" x14ac:dyDescent="0.25">
      <c r="A3570">
        <v>12623611</v>
      </c>
      <c r="B3570">
        <v>146</v>
      </c>
      <c r="D3570" t="s">
        <v>78</v>
      </c>
      <c r="E3570" t="s">
        <v>940</v>
      </c>
      <c r="F3570" t="s">
        <v>1158</v>
      </c>
      <c r="G3570" t="s">
        <v>1159</v>
      </c>
      <c r="H3570">
        <v>1.24402E-2</v>
      </c>
      <c r="I3570" t="s">
        <v>1080</v>
      </c>
      <c r="J3570">
        <v>1.24402E-2</v>
      </c>
      <c r="K3570" t="s">
        <v>1160</v>
      </c>
      <c r="L3570" t="s">
        <v>1082</v>
      </c>
      <c r="M3570" t="s">
        <v>1083</v>
      </c>
      <c r="N3570">
        <v>0</v>
      </c>
      <c r="O3570" t="str">
        <f>B3570 &amp; E3570 &amp; D3570</f>
        <v>146Boiler #61</v>
      </c>
      <c r="P3570">
        <v>0</v>
      </c>
      <c r="Q3570">
        <v>10300603</v>
      </c>
    </row>
    <row r="3571" spans="1:17" x14ac:dyDescent="0.25">
      <c r="A3571">
        <v>12623611</v>
      </c>
      <c r="B3571">
        <v>146</v>
      </c>
      <c r="D3571" t="s">
        <v>83</v>
      </c>
      <c r="E3571" t="s">
        <v>940</v>
      </c>
      <c r="F3571" t="s">
        <v>80</v>
      </c>
      <c r="G3571" t="s">
        <v>81</v>
      </c>
      <c r="H3571">
        <v>1.789E-2</v>
      </c>
      <c r="I3571" t="s">
        <v>1080</v>
      </c>
      <c r="J3571">
        <v>1.789E-2</v>
      </c>
      <c r="K3571" t="s">
        <v>1178</v>
      </c>
      <c r="L3571" t="s">
        <v>1082</v>
      </c>
      <c r="M3571" t="s">
        <v>1087</v>
      </c>
      <c r="N3571">
        <v>0</v>
      </c>
      <c r="O3571" t="str">
        <f>B3571 &amp; E3571 &amp; D3571</f>
        <v>146Boiler #62</v>
      </c>
      <c r="P3571">
        <v>0</v>
      </c>
      <c r="Q3571">
        <v>10300503</v>
      </c>
    </row>
    <row r="3572" spans="1:17" x14ac:dyDescent="0.25">
      <c r="A3572">
        <v>12623611</v>
      </c>
      <c r="B3572">
        <v>146</v>
      </c>
      <c r="D3572" t="s">
        <v>83</v>
      </c>
      <c r="E3572" t="s">
        <v>940</v>
      </c>
      <c r="F3572" t="s">
        <v>1155</v>
      </c>
      <c r="G3572" t="s">
        <v>1156</v>
      </c>
      <c r="H3572">
        <v>4.4724999999999999E-3</v>
      </c>
      <c r="I3572" t="s">
        <v>1080</v>
      </c>
      <c r="J3572">
        <v>4.4724999999999999E-3</v>
      </c>
      <c r="K3572" t="s">
        <v>467</v>
      </c>
      <c r="L3572" t="s">
        <v>1082</v>
      </c>
      <c r="M3572" t="s">
        <v>1087</v>
      </c>
      <c r="N3572">
        <v>0</v>
      </c>
      <c r="O3572" t="str">
        <f>B3572 &amp; E3572 &amp; D3572</f>
        <v>146Boiler #62</v>
      </c>
      <c r="P3572">
        <v>0</v>
      </c>
      <c r="Q3572">
        <v>10300503</v>
      </c>
    </row>
    <row r="3573" spans="1:17" x14ac:dyDescent="0.25">
      <c r="A3573">
        <v>12623611</v>
      </c>
      <c r="B3573">
        <v>146</v>
      </c>
      <c r="D3573" t="s">
        <v>83</v>
      </c>
      <c r="E3573" t="s">
        <v>940</v>
      </c>
      <c r="F3573" t="s">
        <v>1158</v>
      </c>
      <c r="G3573" t="s">
        <v>1159</v>
      </c>
      <c r="H3573">
        <v>7.6860000000000003E-4</v>
      </c>
      <c r="I3573" t="s">
        <v>1080</v>
      </c>
      <c r="J3573">
        <v>7.6860000000000003E-4</v>
      </c>
      <c r="K3573" t="s">
        <v>1820</v>
      </c>
      <c r="L3573" t="s">
        <v>1082</v>
      </c>
      <c r="M3573" t="s">
        <v>1093</v>
      </c>
      <c r="N3573">
        <v>0</v>
      </c>
      <c r="O3573" t="str">
        <f>B3573 &amp; E3573 &amp; D3573</f>
        <v>146Boiler #62</v>
      </c>
      <c r="P3573">
        <v>0</v>
      </c>
      <c r="Q3573">
        <v>10300503</v>
      </c>
    </row>
    <row r="3574" spans="1:17" x14ac:dyDescent="0.25">
      <c r="B3574">
        <v>2156</v>
      </c>
      <c r="D3574" t="s">
        <v>78</v>
      </c>
      <c r="E3574" t="s">
        <v>1821</v>
      </c>
      <c r="F3574" t="s">
        <v>1158</v>
      </c>
      <c r="G3574" t="s">
        <v>1159</v>
      </c>
      <c r="H3574">
        <v>2.81</v>
      </c>
      <c r="I3574" t="s">
        <v>1082</v>
      </c>
      <c r="J3574">
        <v>1.405E-3</v>
      </c>
      <c r="K3574" t="s">
        <v>1086</v>
      </c>
      <c r="L3574" t="s">
        <v>1086</v>
      </c>
      <c r="M3574" t="s">
        <v>1086</v>
      </c>
      <c r="N3574">
        <v>0.25</v>
      </c>
      <c r="O3574" t="str">
        <f>B3574 &amp; E3574 &amp; D3574</f>
        <v>2156AST11</v>
      </c>
      <c r="P3574">
        <v>3.8179347826087004E-6</v>
      </c>
      <c r="Q3574">
        <v>31000133</v>
      </c>
    </row>
    <row r="3575" spans="1:17" x14ac:dyDescent="0.25">
      <c r="B3575">
        <v>2156</v>
      </c>
      <c r="D3575" t="s">
        <v>78</v>
      </c>
      <c r="E3575" t="s">
        <v>942</v>
      </c>
      <c r="F3575" t="s">
        <v>1155</v>
      </c>
      <c r="G3575" t="s">
        <v>1156</v>
      </c>
      <c r="H3575">
        <v>235.98</v>
      </c>
      <c r="I3575" t="s">
        <v>1082</v>
      </c>
      <c r="J3575">
        <v>0.11799</v>
      </c>
      <c r="K3575" t="s">
        <v>1662</v>
      </c>
      <c r="L3575" t="s">
        <v>1082</v>
      </c>
      <c r="M3575" t="s">
        <v>1091</v>
      </c>
      <c r="N3575">
        <v>0.25</v>
      </c>
      <c r="O3575" t="str">
        <f>B3575 &amp; E3575 &amp; D3575</f>
        <v>2156EG-Unit#11</v>
      </c>
      <c r="P3575">
        <v>3.20625E-4</v>
      </c>
      <c r="Q3575">
        <v>20200102</v>
      </c>
    </row>
    <row r="3576" spans="1:17" x14ac:dyDescent="0.25">
      <c r="B3576">
        <v>2156</v>
      </c>
      <c r="D3576" t="s">
        <v>78</v>
      </c>
      <c r="E3576" t="s">
        <v>942</v>
      </c>
      <c r="F3576" t="s">
        <v>80</v>
      </c>
      <c r="G3576" t="s">
        <v>81</v>
      </c>
      <c r="H3576">
        <v>888.41</v>
      </c>
      <c r="I3576" t="s">
        <v>1082</v>
      </c>
      <c r="J3576">
        <v>0.44420500000000002</v>
      </c>
      <c r="K3576" t="s">
        <v>1661</v>
      </c>
      <c r="L3576" t="s">
        <v>1082</v>
      </c>
      <c r="M3576" t="s">
        <v>1091</v>
      </c>
      <c r="N3576">
        <v>0.25</v>
      </c>
      <c r="O3576" t="str">
        <f>B3576 &amp; E3576 &amp; D3576</f>
        <v>2156EG-Unit#11</v>
      </c>
      <c r="P3576">
        <v>1.20707880434783E-3</v>
      </c>
      <c r="Q3576">
        <v>20200102</v>
      </c>
    </row>
    <row r="3577" spans="1:17" x14ac:dyDescent="0.25">
      <c r="B3577">
        <v>2156</v>
      </c>
      <c r="D3577" t="s">
        <v>78</v>
      </c>
      <c r="E3577" t="s">
        <v>942</v>
      </c>
      <c r="F3577" t="s">
        <v>1158</v>
      </c>
      <c r="G3577" t="s">
        <v>1159</v>
      </c>
      <c r="H3577">
        <v>24.99</v>
      </c>
      <c r="I3577" t="s">
        <v>1082</v>
      </c>
      <c r="J3577">
        <v>1.2494999999999999E-2</v>
      </c>
      <c r="K3577" t="s">
        <v>1663</v>
      </c>
      <c r="L3577" t="s">
        <v>1082</v>
      </c>
      <c r="M3577" t="s">
        <v>1091</v>
      </c>
      <c r="N3577">
        <v>0.25</v>
      </c>
      <c r="O3577" t="str">
        <f>B3577 &amp; E3577 &amp; D3577</f>
        <v>2156EG-Unit#11</v>
      </c>
      <c r="P3577">
        <v>3.3953804347826102E-5</v>
      </c>
      <c r="Q3577">
        <v>20200102</v>
      </c>
    </row>
    <row r="3578" spans="1:17" x14ac:dyDescent="0.25">
      <c r="B3578">
        <v>2156</v>
      </c>
      <c r="D3578" t="s">
        <v>78</v>
      </c>
      <c r="E3578" t="s">
        <v>943</v>
      </c>
      <c r="F3578" t="s">
        <v>1155</v>
      </c>
      <c r="G3578" t="s">
        <v>1156</v>
      </c>
      <c r="H3578">
        <v>235.98</v>
      </c>
      <c r="I3578" t="s">
        <v>1082</v>
      </c>
      <c r="J3578">
        <v>0.11799</v>
      </c>
      <c r="K3578" t="s">
        <v>1662</v>
      </c>
      <c r="L3578" t="s">
        <v>1082</v>
      </c>
      <c r="M3578" t="s">
        <v>1091</v>
      </c>
      <c r="N3578">
        <v>0.25</v>
      </c>
      <c r="O3578" t="str">
        <f>B3578 &amp; E3578 &amp; D3578</f>
        <v>2156EG-Unit#21</v>
      </c>
      <c r="P3578">
        <v>3.20625E-4</v>
      </c>
      <c r="Q3578">
        <v>20200102</v>
      </c>
    </row>
    <row r="3579" spans="1:17" x14ac:dyDescent="0.25">
      <c r="B3579">
        <v>2156</v>
      </c>
      <c r="D3579" t="s">
        <v>78</v>
      </c>
      <c r="E3579" t="s">
        <v>943</v>
      </c>
      <c r="F3579" t="s">
        <v>80</v>
      </c>
      <c r="G3579" t="s">
        <v>81</v>
      </c>
      <c r="H3579">
        <v>888.41</v>
      </c>
      <c r="I3579" t="s">
        <v>1082</v>
      </c>
      <c r="J3579">
        <v>0.44420500000000002</v>
      </c>
      <c r="K3579" t="s">
        <v>1661</v>
      </c>
      <c r="L3579" t="s">
        <v>1082</v>
      </c>
      <c r="M3579" t="s">
        <v>1091</v>
      </c>
      <c r="N3579">
        <v>0.25</v>
      </c>
      <c r="O3579" t="str">
        <f>B3579 &amp; E3579 &amp; D3579</f>
        <v>2156EG-Unit#21</v>
      </c>
      <c r="P3579">
        <v>1.20707880434783E-3</v>
      </c>
      <c r="Q3579">
        <v>20200102</v>
      </c>
    </row>
    <row r="3580" spans="1:17" x14ac:dyDescent="0.25">
      <c r="B3580">
        <v>2156</v>
      </c>
      <c r="D3580" t="s">
        <v>78</v>
      </c>
      <c r="E3580" t="s">
        <v>943</v>
      </c>
      <c r="F3580" t="s">
        <v>1158</v>
      </c>
      <c r="G3580" t="s">
        <v>1159</v>
      </c>
      <c r="H3580">
        <v>24.99</v>
      </c>
      <c r="I3580" t="s">
        <v>1082</v>
      </c>
      <c r="J3580">
        <v>1.2494999999999999E-2</v>
      </c>
      <c r="K3580" t="s">
        <v>1663</v>
      </c>
      <c r="L3580" t="s">
        <v>1082</v>
      </c>
      <c r="M3580" t="s">
        <v>1091</v>
      </c>
      <c r="N3580">
        <v>0.25</v>
      </c>
      <c r="O3580" t="str">
        <f>B3580 &amp; E3580 &amp; D3580</f>
        <v>2156EG-Unit#21</v>
      </c>
      <c r="P3580">
        <v>3.3953804347826102E-5</v>
      </c>
      <c r="Q3580">
        <v>20200102</v>
      </c>
    </row>
    <row r="3581" spans="1:17" x14ac:dyDescent="0.25">
      <c r="B3581">
        <v>2156</v>
      </c>
      <c r="D3581" t="s">
        <v>78</v>
      </c>
      <c r="E3581" t="s">
        <v>944</v>
      </c>
      <c r="F3581" t="s">
        <v>1155</v>
      </c>
      <c r="G3581" t="s">
        <v>1156</v>
      </c>
      <c r="H3581">
        <v>247.22</v>
      </c>
      <c r="I3581" t="s">
        <v>1082</v>
      </c>
      <c r="J3581">
        <v>0.12361</v>
      </c>
      <c r="K3581" t="s">
        <v>1662</v>
      </c>
      <c r="L3581" t="s">
        <v>1082</v>
      </c>
      <c r="M3581" t="s">
        <v>1091</v>
      </c>
      <c r="N3581">
        <v>0.25</v>
      </c>
      <c r="O3581" t="str">
        <f>B3581 &amp; E3581 &amp; D3581</f>
        <v>2156EG-Unit#31</v>
      </c>
      <c r="P3581">
        <v>3.35896739130435E-4</v>
      </c>
      <c r="Q3581">
        <v>20200102</v>
      </c>
    </row>
    <row r="3582" spans="1:17" x14ac:dyDescent="0.25">
      <c r="B3582">
        <v>2156</v>
      </c>
      <c r="D3582" t="s">
        <v>78</v>
      </c>
      <c r="E3582" t="s">
        <v>944</v>
      </c>
      <c r="F3582" t="s">
        <v>80</v>
      </c>
      <c r="G3582" t="s">
        <v>81</v>
      </c>
      <c r="H3582">
        <v>930.72</v>
      </c>
      <c r="I3582" t="s">
        <v>1082</v>
      </c>
      <c r="J3582">
        <v>0.46536</v>
      </c>
      <c r="K3582" t="s">
        <v>1661</v>
      </c>
      <c r="L3582" t="s">
        <v>1082</v>
      </c>
      <c r="M3582" t="s">
        <v>1091</v>
      </c>
      <c r="N3582">
        <v>0.25</v>
      </c>
      <c r="O3582" t="str">
        <f>B3582 &amp; E3582 &amp; D3582</f>
        <v>2156EG-Unit#31</v>
      </c>
      <c r="P3582">
        <v>1.2645652173913001E-3</v>
      </c>
      <c r="Q3582">
        <v>20200102</v>
      </c>
    </row>
    <row r="3583" spans="1:17" x14ac:dyDescent="0.25">
      <c r="B3583">
        <v>2156</v>
      </c>
      <c r="D3583" t="s">
        <v>78</v>
      </c>
      <c r="E3583" t="s">
        <v>944</v>
      </c>
      <c r="F3583" t="s">
        <v>1158</v>
      </c>
      <c r="G3583" t="s">
        <v>1159</v>
      </c>
      <c r="H3583">
        <v>26.175999999999998</v>
      </c>
      <c r="I3583" t="s">
        <v>1082</v>
      </c>
      <c r="J3583">
        <v>1.3088000000000001E-2</v>
      </c>
      <c r="K3583" t="s">
        <v>1663</v>
      </c>
      <c r="L3583" t="s">
        <v>1082</v>
      </c>
      <c r="M3583" t="s">
        <v>1091</v>
      </c>
      <c r="N3583">
        <v>0.25</v>
      </c>
      <c r="O3583" t="str">
        <f>B3583 &amp; E3583 &amp; D3583</f>
        <v>2156EG-Unit#31</v>
      </c>
      <c r="P3583">
        <v>3.5565217391304301E-5</v>
      </c>
      <c r="Q3583">
        <v>20200102</v>
      </c>
    </row>
    <row r="3584" spans="1:17" x14ac:dyDescent="0.25">
      <c r="B3584">
        <v>2156</v>
      </c>
      <c r="D3584" t="s">
        <v>78</v>
      </c>
      <c r="E3584" t="s">
        <v>82</v>
      </c>
      <c r="F3584" t="s">
        <v>1158</v>
      </c>
      <c r="G3584" t="s">
        <v>1159</v>
      </c>
      <c r="H3584">
        <v>1.7969999999999999</v>
      </c>
      <c r="I3584" t="s">
        <v>1082</v>
      </c>
      <c r="J3584">
        <v>8.9849999999999999E-4</v>
      </c>
      <c r="K3584" t="s">
        <v>1822</v>
      </c>
      <c r="L3584" t="s">
        <v>1082</v>
      </c>
      <c r="M3584" t="s">
        <v>1091</v>
      </c>
      <c r="N3584">
        <v>0.25</v>
      </c>
      <c r="O3584" t="str">
        <f>B3584 &amp; E3584 &amp; D3584</f>
        <v>2156Fire Pump1</v>
      </c>
      <c r="P3584">
        <v>2.4415760869565199E-6</v>
      </c>
      <c r="Q3584">
        <v>20200102</v>
      </c>
    </row>
    <row r="3585" spans="2:17" x14ac:dyDescent="0.25">
      <c r="B3585">
        <v>2156</v>
      </c>
      <c r="D3585" t="s">
        <v>78</v>
      </c>
      <c r="E3585" t="s">
        <v>82</v>
      </c>
      <c r="F3585" t="s">
        <v>1155</v>
      </c>
      <c r="G3585" t="s">
        <v>1156</v>
      </c>
      <c r="H3585">
        <v>4.8769999999999998</v>
      </c>
      <c r="I3585" t="s">
        <v>1082</v>
      </c>
      <c r="J3585">
        <v>2.4385000000000001E-3</v>
      </c>
      <c r="K3585" t="s">
        <v>1457</v>
      </c>
      <c r="L3585" t="s">
        <v>1082</v>
      </c>
      <c r="M3585" t="s">
        <v>1091</v>
      </c>
      <c r="N3585">
        <v>0.25</v>
      </c>
      <c r="O3585" t="str">
        <f>B3585 &amp; E3585 &amp; D3585</f>
        <v>2156Fire Pump1</v>
      </c>
      <c r="P3585">
        <v>6.62635869565217E-6</v>
      </c>
      <c r="Q3585">
        <v>20200102</v>
      </c>
    </row>
    <row r="3586" spans="2:17" x14ac:dyDescent="0.25">
      <c r="B3586">
        <v>2156</v>
      </c>
      <c r="D3586" t="s">
        <v>78</v>
      </c>
      <c r="E3586" t="s">
        <v>82</v>
      </c>
      <c r="F3586" t="s">
        <v>80</v>
      </c>
      <c r="G3586" t="s">
        <v>81</v>
      </c>
      <c r="H3586">
        <v>22.64</v>
      </c>
      <c r="I3586" t="s">
        <v>1082</v>
      </c>
      <c r="J3586">
        <v>1.132E-2</v>
      </c>
      <c r="K3586" t="s">
        <v>1458</v>
      </c>
      <c r="L3586" t="s">
        <v>1082</v>
      </c>
      <c r="M3586" t="s">
        <v>1091</v>
      </c>
      <c r="N3586">
        <v>0.25</v>
      </c>
      <c r="O3586" t="str">
        <f>B3586 &amp; E3586 &amp; D3586</f>
        <v>2156Fire Pump1</v>
      </c>
      <c r="P3586">
        <v>3.0760869565217402E-5</v>
      </c>
      <c r="Q3586">
        <v>20200102</v>
      </c>
    </row>
    <row r="3587" spans="2:17" x14ac:dyDescent="0.25">
      <c r="B3587">
        <v>2156</v>
      </c>
      <c r="D3587" t="s">
        <v>78</v>
      </c>
      <c r="E3587" t="s">
        <v>945</v>
      </c>
      <c r="F3587" t="s">
        <v>1155</v>
      </c>
      <c r="G3587" t="s">
        <v>1156</v>
      </c>
      <c r="H3587">
        <v>3.8639999999999999</v>
      </c>
      <c r="I3587" t="s">
        <v>1082</v>
      </c>
      <c r="J3587">
        <v>1.9319999999999999E-3</v>
      </c>
      <c r="K3587" t="s">
        <v>1157</v>
      </c>
      <c r="L3587" t="s">
        <v>1082</v>
      </c>
      <c r="M3587" t="s">
        <v>1083</v>
      </c>
      <c r="N3587">
        <v>0</v>
      </c>
      <c r="O3587" t="str">
        <f>B3587 &amp; E3587 &amp; D3587</f>
        <v>2156Fulton Boiler1</v>
      </c>
      <c r="P3587">
        <v>0</v>
      </c>
      <c r="Q3587">
        <v>10100602</v>
      </c>
    </row>
    <row r="3588" spans="2:17" x14ac:dyDescent="0.25">
      <c r="B3588">
        <v>2156</v>
      </c>
      <c r="D3588" t="s">
        <v>78</v>
      </c>
      <c r="E3588" t="s">
        <v>945</v>
      </c>
      <c r="F3588" t="s">
        <v>1158</v>
      </c>
      <c r="G3588" t="s">
        <v>1159</v>
      </c>
      <c r="H3588">
        <v>0.253</v>
      </c>
      <c r="I3588" t="s">
        <v>1082</v>
      </c>
      <c r="J3588">
        <v>1.2650000000000001E-4</v>
      </c>
      <c r="K3588" t="s">
        <v>1160</v>
      </c>
      <c r="L3588" t="s">
        <v>1082</v>
      </c>
      <c r="M3588" t="s">
        <v>1083</v>
      </c>
      <c r="N3588">
        <v>0</v>
      </c>
      <c r="O3588" t="str">
        <f>B3588 &amp; E3588 &amp; D3588</f>
        <v>2156Fulton Boiler1</v>
      </c>
      <c r="P3588">
        <v>0</v>
      </c>
      <c r="Q3588">
        <v>10100602</v>
      </c>
    </row>
    <row r="3589" spans="2:17" x14ac:dyDescent="0.25">
      <c r="B3589">
        <v>2156</v>
      </c>
      <c r="D3589" t="s">
        <v>78</v>
      </c>
      <c r="E3589" t="s">
        <v>945</v>
      </c>
      <c r="F3589" t="s">
        <v>80</v>
      </c>
      <c r="G3589" t="s">
        <v>81</v>
      </c>
      <c r="H3589">
        <v>4.5999999999999996</v>
      </c>
      <c r="I3589" t="s">
        <v>1082</v>
      </c>
      <c r="J3589">
        <v>2.3E-3</v>
      </c>
      <c r="K3589" t="s">
        <v>1081</v>
      </c>
      <c r="L3589" t="s">
        <v>1082</v>
      </c>
      <c r="M3589" t="s">
        <v>1083</v>
      </c>
      <c r="N3589">
        <v>0</v>
      </c>
      <c r="O3589" t="str">
        <f>B3589 &amp; E3589 &amp; D3589</f>
        <v>2156Fulton Boiler1</v>
      </c>
      <c r="P3589">
        <v>0</v>
      </c>
      <c r="Q3589">
        <v>10100602</v>
      </c>
    </row>
    <row r="3590" spans="2:17" x14ac:dyDescent="0.25">
      <c r="B3590">
        <v>2156</v>
      </c>
      <c r="D3590" t="s">
        <v>78</v>
      </c>
      <c r="E3590" t="s">
        <v>946</v>
      </c>
      <c r="F3590" t="s">
        <v>80</v>
      </c>
      <c r="G3590" t="s">
        <v>81</v>
      </c>
      <c r="H3590">
        <v>544.95000000000005</v>
      </c>
      <c r="I3590" t="s">
        <v>1082</v>
      </c>
      <c r="J3590">
        <v>0.27247500000000002</v>
      </c>
      <c r="K3590" t="s">
        <v>1661</v>
      </c>
      <c r="L3590" t="s">
        <v>1082</v>
      </c>
      <c r="M3590" t="s">
        <v>1091</v>
      </c>
      <c r="N3590">
        <v>0.25</v>
      </c>
      <c r="O3590" t="str">
        <f>B3590 &amp; E3590 &amp; D3590</f>
        <v>2156Life Safety Generato1</v>
      </c>
      <c r="P3590">
        <v>7.4042119565217405E-4</v>
      </c>
      <c r="Q3590">
        <v>20200102</v>
      </c>
    </row>
    <row r="3591" spans="2:17" x14ac:dyDescent="0.25">
      <c r="B3591">
        <v>2156</v>
      </c>
      <c r="D3591" t="s">
        <v>78</v>
      </c>
      <c r="E3591" t="s">
        <v>946</v>
      </c>
      <c r="F3591" t="s">
        <v>1158</v>
      </c>
      <c r="G3591" t="s">
        <v>1159</v>
      </c>
      <c r="H3591">
        <v>15.33</v>
      </c>
      <c r="I3591" t="s">
        <v>1082</v>
      </c>
      <c r="J3591">
        <v>7.6649999999999999E-3</v>
      </c>
      <c r="K3591" t="s">
        <v>1663</v>
      </c>
      <c r="L3591" t="s">
        <v>1082</v>
      </c>
      <c r="M3591" t="s">
        <v>1091</v>
      </c>
      <c r="N3591">
        <v>0.25</v>
      </c>
      <c r="O3591" t="str">
        <f>B3591 &amp; E3591 &amp; D3591</f>
        <v>2156Life Safety Generato1</v>
      </c>
      <c r="P3591">
        <v>2.0828804347826101E-5</v>
      </c>
      <c r="Q3591">
        <v>20200102</v>
      </c>
    </row>
    <row r="3592" spans="2:17" x14ac:dyDescent="0.25">
      <c r="B3592">
        <v>2156</v>
      </c>
      <c r="D3592" t="s">
        <v>78</v>
      </c>
      <c r="E3592" t="s">
        <v>946</v>
      </c>
      <c r="F3592" t="s">
        <v>1155</v>
      </c>
      <c r="G3592" t="s">
        <v>1156</v>
      </c>
      <c r="H3592">
        <v>144.75</v>
      </c>
      <c r="I3592" t="s">
        <v>1082</v>
      </c>
      <c r="J3592">
        <v>7.2374999999999995E-2</v>
      </c>
      <c r="K3592" t="s">
        <v>1662</v>
      </c>
      <c r="L3592" t="s">
        <v>1082</v>
      </c>
      <c r="M3592" t="s">
        <v>1091</v>
      </c>
      <c r="N3592">
        <v>0.25</v>
      </c>
      <c r="O3592" t="str">
        <f>B3592 &amp; E3592 &amp; D3592</f>
        <v>2156Life Safety Generato1</v>
      </c>
      <c r="P3592">
        <v>1.96671195652174E-4</v>
      </c>
      <c r="Q3592">
        <v>20200102</v>
      </c>
    </row>
    <row r="3593" spans="2:17" x14ac:dyDescent="0.25">
      <c r="B3593">
        <v>2156</v>
      </c>
      <c r="D3593" t="s">
        <v>78</v>
      </c>
      <c r="E3593" t="s">
        <v>947</v>
      </c>
      <c r="F3593" t="s">
        <v>1158</v>
      </c>
      <c r="G3593" t="s">
        <v>1159</v>
      </c>
      <c r="H3593">
        <v>0.64954999999999996</v>
      </c>
      <c r="I3593" t="s">
        <v>1082</v>
      </c>
      <c r="J3593">
        <v>3.2477500000000002E-4</v>
      </c>
      <c r="K3593" t="s">
        <v>1160</v>
      </c>
      <c r="L3593" t="s">
        <v>1082</v>
      </c>
      <c r="M3593" t="s">
        <v>1083</v>
      </c>
      <c r="N3593">
        <v>0.09</v>
      </c>
      <c r="O3593" t="str">
        <f>B3593 &amp; E3593 &amp; D3593</f>
        <v>2156Misc NG Heaters1</v>
      </c>
      <c r="P3593">
        <v>3.1771467391304298E-7</v>
      </c>
      <c r="Q3593">
        <v>10100602</v>
      </c>
    </row>
    <row r="3594" spans="2:17" x14ac:dyDescent="0.25">
      <c r="B3594">
        <v>2156</v>
      </c>
      <c r="D3594" t="s">
        <v>78</v>
      </c>
      <c r="E3594" t="s">
        <v>947</v>
      </c>
      <c r="F3594" t="s">
        <v>80</v>
      </c>
      <c r="G3594" t="s">
        <v>81</v>
      </c>
      <c r="H3594">
        <v>11.81</v>
      </c>
      <c r="I3594" t="s">
        <v>1082</v>
      </c>
      <c r="J3594">
        <v>5.9049999999999997E-3</v>
      </c>
      <c r="K3594" t="s">
        <v>1081</v>
      </c>
      <c r="L3594" t="s">
        <v>1082</v>
      </c>
      <c r="M3594" t="s">
        <v>1083</v>
      </c>
      <c r="N3594">
        <v>0.09</v>
      </c>
      <c r="O3594" t="str">
        <f>B3594 &amp; E3594 &amp; D3594</f>
        <v>2156Misc NG Heaters1</v>
      </c>
      <c r="P3594">
        <v>5.7766304347826101E-6</v>
      </c>
      <c r="Q3594">
        <v>10100602</v>
      </c>
    </row>
    <row r="3595" spans="2:17" x14ac:dyDescent="0.25">
      <c r="B3595">
        <v>2156</v>
      </c>
      <c r="D3595" t="s">
        <v>78</v>
      </c>
      <c r="E3595" t="s">
        <v>947</v>
      </c>
      <c r="F3595" t="s">
        <v>1155</v>
      </c>
      <c r="G3595" t="s">
        <v>1156</v>
      </c>
      <c r="H3595">
        <v>9.9204000000000008</v>
      </c>
      <c r="I3595" t="s">
        <v>1082</v>
      </c>
      <c r="J3595">
        <v>4.9601999999999997E-3</v>
      </c>
      <c r="K3595" t="s">
        <v>1157</v>
      </c>
      <c r="L3595" t="s">
        <v>1082</v>
      </c>
      <c r="M3595" t="s">
        <v>1083</v>
      </c>
      <c r="N3595">
        <v>0.09</v>
      </c>
      <c r="O3595" t="str">
        <f>B3595 &amp; E3595 &amp; D3595</f>
        <v>2156Misc NG Heaters1</v>
      </c>
      <c r="P3595">
        <v>4.8523695652173901E-6</v>
      </c>
      <c r="Q3595">
        <v>10100602</v>
      </c>
    </row>
    <row r="3596" spans="2:17" x14ac:dyDescent="0.25">
      <c r="B3596">
        <v>2156</v>
      </c>
      <c r="D3596" t="s">
        <v>78</v>
      </c>
      <c r="E3596" t="s">
        <v>948</v>
      </c>
      <c r="F3596" t="s">
        <v>1158</v>
      </c>
      <c r="G3596" t="s">
        <v>1159</v>
      </c>
      <c r="H3596">
        <v>0.76222299999999998</v>
      </c>
      <c r="I3596" t="s">
        <v>1082</v>
      </c>
      <c r="J3596">
        <v>3.8111200000000002E-4</v>
      </c>
      <c r="K3596" t="s">
        <v>1160</v>
      </c>
      <c r="L3596" t="s">
        <v>1082</v>
      </c>
      <c r="M3596" t="s">
        <v>1083</v>
      </c>
      <c r="N3596">
        <v>0</v>
      </c>
      <c r="O3596" t="str">
        <f>B3596 &amp; E3596 &amp; D3596</f>
        <v>2156NAC Boiler 11</v>
      </c>
      <c r="P3596">
        <v>0</v>
      </c>
      <c r="Q3596">
        <v>10100602</v>
      </c>
    </row>
    <row r="3597" spans="2:17" x14ac:dyDescent="0.25">
      <c r="B3597">
        <v>2156</v>
      </c>
      <c r="D3597" t="s">
        <v>78</v>
      </c>
      <c r="E3597" t="s">
        <v>948</v>
      </c>
      <c r="F3597" t="s">
        <v>1155</v>
      </c>
      <c r="G3597" t="s">
        <v>1156</v>
      </c>
      <c r="H3597">
        <v>11.6412</v>
      </c>
      <c r="I3597" t="s">
        <v>1082</v>
      </c>
      <c r="J3597">
        <v>5.8206000000000004E-3</v>
      </c>
      <c r="K3597" t="s">
        <v>1157</v>
      </c>
      <c r="L3597" t="s">
        <v>1082</v>
      </c>
      <c r="M3597" t="s">
        <v>1083</v>
      </c>
      <c r="N3597">
        <v>0</v>
      </c>
      <c r="O3597" t="str">
        <f>B3597 &amp; E3597 &amp; D3597</f>
        <v>2156NAC Boiler 11</v>
      </c>
      <c r="P3597">
        <v>0</v>
      </c>
      <c r="Q3597">
        <v>10100602</v>
      </c>
    </row>
    <row r="3598" spans="2:17" x14ac:dyDescent="0.25">
      <c r="B3598">
        <v>2156</v>
      </c>
      <c r="D3598" t="s">
        <v>78</v>
      </c>
      <c r="E3598" t="s">
        <v>948</v>
      </c>
      <c r="F3598" t="s">
        <v>80</v>
      </c>
      <c r="G3598" t="s">
        <v>81</v>
      </c>
      <c r="H3598">
        <v>13.858599999999999</v>
      </c>
      <c r="I3598" t="s">
        <v>1082</v>
      </c>
      <c r="J3598">
        <v>6.9293000000000002E-3</v>
      </c>
      <c r="K3598" t="s">
        <v>1081</v>
      </c>
      <c r="L3598" t="s">
        <v>1082</v>
      </c>
      <c r="M3598" t="s">
        <v>1083</v>
      </c>
      <c r="N3598">
        <v>0</v>
      </c>
      <c r="O3598" t="str">
        <f>B3598 &amp; E3598 &amp; D3598</f>
        <v>2156NAC Boiler 11</v>
      </c>
      <c r="P3598">
        <v>0</v>
      </c>
      <c r="Q3598">
        <v>10100602</v>
      </c>
    </row>
    <row r="3599" spans="2:17" x14ac:dyDescent="0.25">
      <c r="B3599">
        <v>2156</v>
      </c>
      <c r="D3599" t="s">
        <v>83</v>
      </c>
      <c r="E3599" t="s">
        <v>948</v>
      </c>
      <c r="F3599" t="s">
        <v>1158</v>
      </c>
      <c r="G3599" t="s">
        <v>1159</v>
      </c>
      <c r="H3599">
        <v>0.02</v>
      </c>
      <c r="I3599" t="s">
        <v>1082</v>
      </c>
      <c r="J3599">
        <v>1.0000000000000001E-5</v>
      </c>
      <c r="K3599" t="s">
        <v>1194</v>
      </c>
      <c r="L3599" t="s">
        <v>1082</v>
      </c>
      <c r="M3599" t="s">
        <v>1087</v>
      </c>
      <c r="N3599">
        <v>0</v>
      </c>
      <c r="O3599" t="str">
        <f>B3599 &amp; E3599 &amp; D3599</f>
        <v>2156NAC Boiler 12</v>
      </c>
      <c r="P3599">
        <v>0</v>
      </c>
      <c r="Q3599">
        <v>10200502</v>
      </c>
    </row>
    <row r="3600" spans="2:17" x14ac:dyDescent="0.25">
      <c r="B3600">
        <v>2156</v>
      </c>
      <c r="D3600" t="s">
        <v>83</v>
      </c>
      <c r="E3600" t="s">
        <v>948</v>
      </c>
      <c r="F3600" t="s">
        <v>80</v>
      </c>
      <c r="G3600" t="s">
        <v>81</v>
      </c>
      <c r="H3600">
        <v>2</v>
      </c>
      <c r="I3600" t="s">
        <v>1082</v>
      </c>
      <c r="J3600">
        <v>1E-3</v>
      </c>
      <c r="K3600" t="s">
        <v>1178</v>
      </c>
      <c r="L3600" t="s">
        <v>1082</v>
      </c>
      <c r="M3600" t="s">
        <v>1087</v>
      </c>
      <c r="N3600">
        <v>0</v>
      </c>
      <c r="O3600" t="str">
        <f>B3600 &amp; E3600 &amp; D3600</f>
        <v>2156NAC Boiler 12</v>
      </c>
      <c r="P3600">
        <v>0</v>
      </c>
      <c r="Q3600">
        <v>10200502</v>
      </c>
    </row>
    <row r="3601" spans="1:17" x14ac:dyDescent="0.25">
      <c r="B3601">
        <v>2156</v>
      </c>
      <c r="D3601" t="s">
        <v>83</v>
      </c>
      <c r="E3601" t="s">
        <v>948</v>
      </c>
      <c r="F3601" t="s">
        <v>1155</v>
      </c>
      <c r="G3601" t="s">
        <v>1156</v>
      </c>
      <c r="H3601">
        <v>0.5</v>
      </c>
      <c r="I3601" t="s">
        <v>1082</v>
      </c>
      <c r="J3601">
        <v>2.5000000000000001E-4</v>
      </c>
      <c r="K3601" t="s">
        <v>467</v>
      </c>
      <c r="L3601" t="s">
        <v>1082</v>
      </c>
      <c r="M3601" t="s">
        <v>1087</v>
      </c>
      <c r="N3601">
        <v>0</v>
      </c>
      <c r="O3601" t="str">
        <f>B3601 &amp; E3601 &amp; D3601</f>
        <v>2156NAC Boiler 12</v>
      </c>
      <c r="P3601">
        <v>0</v>
      </c>
      <c r="Q3601">
        <v>10200502</v>
      </c>
    </row>
    <row r="3602" spans="1:17" x14ac:dyDescent="0.25">
      <c r="B3602">
        <v>2156</v>
      </c>
      <c r="D3602" t="s">
        <v>78</v>
      </c>
      <c r="E3602" t="s">
        <v>949</v>
      </c>
      <c r="F3602" t="s">
        <v>1158</v>
      </c>
      <c r="G3602" t="s">
        <v>1159</v>
      </c>
      <c r="H3602">
        <v>54.842799999999997</v>
      </c>
      <c r="I3602" t="s">
        <v>1082</v>
      </c>
      <c r="J3602">
        <v>2.7421399999999999E-2</v>
      </c>
      <c r="K3602" t="s">
        <v>1160</v>
      </c>
      <c r="L3602" t="s">
        <v>1082</v>
      </c>
      <c r="M3602" t="s">
        <v>1083</v>
      </c>
      <c r="N3602">
        <v>0.01</v>
      </c>
      <c r="O3602" t="str">
        <f>B3602 &amp; E3602 &amp; D3602</f>
        <v>2156NAC Boiler 21</v>
      </c>
      <c r="P3602">
        <v>2.9805869565217401E-6</v>
      </c>
      <c r="Q3602">
        <v>10100602</v>
      </c>
    </row>
    <row r="3603" spans="1:17" x14ac:dyDescent="0.25">
      <c r="B3603">
        <v>2156</v>
      </c>
      <c r="D3603" t="s">
        <v>78</v>
      </c>
      <c r="E3603" t="s">
        <v>949</v>
      </c>
      <c r="F3603" t="s">
        <v>80</v>
      </c>
      <c r="G3603" t="s">
        <v>81</v>
      </c>
      <c r="H3603">
        <v>997.14099999999996</v>
      </c>
      <c r="I3603" t="s">
        <v>1082</v>
      </c>
      <c r="J3603">
        <v>0.49857050000000003</v>
      </c>
      <c r="K3603" t="s">
        <v>1081</v>
      </c>
      <c r="L3603" t="s">
        <v>1082</v>
      </c>
      <c r="M3603" t="s">
        <v>1083</v>
      </c>
      <c r="N3603">
        <v>0.01</v>
      </c>
      <c r="O3603" t="str">
        <f>B3603 &amp; E3603 &amp; D3603</f>
        <v>2156NAC Boiler 21</v>
      </c>
      <c r="P3603">
        <v>5.4192445652173902E-5</v>
      </c>
      <c r="Q3603">
        <v>10100602</v>
      </c>
    </row>
    <row r="3604" spans="1:17" x14ac:dyDescent="0.25">
      <c r="B3604">
        <v>2156</v>
      </c>
      <c r="D3604" t="s">
        <v>78</v>
      </c>
      <c r="E3604" t="s">
        <v>949</v>
      </c>
      <c r="F3604" t="s">
        <v>1155</v>
      </c>
      <c r="G3604" t="s">
        <v>1156</v>
      </c>
      <c r="H3604">
        <v>837.59900000000005</v>
      </c>
      <c r="I3604" t="s">
        <v>1082</v>
      </c>
      <c r="J3604">
        <v>0.41879949999999999</v>
      </c>
      <c r="K3604" t="s">
        <v>1157</v>
      </c>
      <c r="L3604" t="s">
        <v>1082</v>
      </c>
      <c r="M3604" t="s">
        <v>1083</v>
      </c>
      <c r="N3604">
        <v>0.01</v>
      </c>
      <c r="O3604" t="str">
        <f>B3604 &amp; E3604 &amp; D3604</f>
        <v>2156NAC Boiler 21</v>
      </c>
      <c r="P3604">
        <v>4.5521684782608703E-5</v>
      </c>
      <c r="Q3604">
        <v>10100602</v>
      </c>
    </row>
    <row r="3605" spans="1:17" x14ac:dyDescent="0.25">
      <c r="B3605">
        <v>2156</v>
      </c>
      <c r="D3605" t="s">
        <v>83</v>
      </c>
      <c r="E3605" t="s">
        <v>949</v>
      </c>
      <c r="F3605" t="s">
        <v>1158</v>
      </c>
      <c r="G3605" t="s">
        <v>1159</v>
      </c>
      <c r="H3605">
        <v>0.02</v>
      </c>
      <c r="I3605" t="s">
        <v>1082</v>
      </c>
      <c r="J3605">
        <v>1.0000000000000001E-5</v>
      </c>
      <c r="K3605" t="s">
        <v>1194</v>
      </c>
      <c r="L3605" t="s">
        <v>1082</v>
      </c>
      <c r="M3605" t="s">
        <v>1087</v>
      </c>
      <c r="N3605">
        <v>0</v>
      </c>
      <c r="O3605" t="str">
        <f>B3605 &amp; E3605 &amp; D3605</f>
        <v>2156NAC Boiler 22</v>
      </c>
      <c r="P3605">
        <v>0</v>
      </c>
      <c r="Q3605">
        <v>10200503</v>
      </c>
    </row>
    <row r="3606" spans="1:17" x14ac:dyDescent="0.25">
      <c r="B3606">
        <v>2156</v>
      </c>
      <c r="D3606" t="s">
        <v>83</v>
      </c>
      <c r="E3606" t="s">
        <v>949</v>
      </c>
      <c r="F3606" t="s">
        <v>80</v>
      </c>
      <c r="G3606" t="s">
        <v>81</v>
      </c>
      <c r="H3606">
        <v>2</v>
      </c>
      <c r="I3606" t="s">
        <v>1082</v>
      </c>
      <c r="J3606">
        <v>1E-3</v>
      </c>
      <c r="K3606" t="s">
        <v>1178</v>
      </c>
      <c r="L3606" t="s">
        <v>1082</v>
      </c>
      <c r="M3606" t="s">
        <v>1087</v>
      </c>
      <c r="N3606">
        <v>0</v>
      </c>
      <c r="O3606" t="str">
        <f>B3606 &amp; E3606 &amp; D3606</f>
        <v>2156NAC Boiler 22</v>
      </c>
      <c r="P3606">
        <v>0</v>
      </c>
      <c r="Q3606">
        <v>10200503</v>
      </c>
    </row>
    <row r="3607" spans="1:17" x14ac:dyDescent="0.25">
      <c r="B3607">
        <v>2156</v>
      </c>
      <c r="D3607" t="s">
        <v>83</v>
      </c>
      <c r="E3607" t="s">
        <v>949</v>
      </c>
      <c r="F3607" t="s">
        <v>1155</v>
      </c>
      <c r="G3607" t="s">
        <v>1156</v>
      </c>
      <c r="H3607">
        <v>0.5</v>
      </c>
      <c r="I3607" t="s">
        <v>1082</v>
      </c>
      <c r="J3607">
        <v>2.5000000000000001E-4</v>
      </c>
      <c r="K3607" t="s">
        <v>467</v>
      </c>
      <c r="L3607" t="s">
        <v>1082</v>
      </c>
      <c r="M3607" t="s">
        <v>1087</v>
      </c>
      <c r="N3607">
        <v>0</v>
      </c>
      <c r="O3607" t="str">
        <f>B3607 &amp; E3607 &amp; D3607</f>
        <v>2156NAC Boiler 22</v>
      </c>
      <c r="P3607">
        <v>0</v>
      </c>
      <c r="Q3607">
        <v>10200503</v>
      </c>
    </row>
    <row r="3608" spans="1:17" x14ac:dyDescent="0.25">
      <c r="B3608">
        <v>2156</v>
      </c>
      <c r="D3608" t="s">
        <v>78</v>
      </c>
      <c r="E3608" t="s">
        <v>950</v>
      </c>
      <c r="F3608" t="s">
        <v>1155</v>
      </c>
      <c r="G3608" t="s">
        <v>1156</v>
      </c>
      <c r="H3608">
        <v>0</v>
      </c>
      <c r="I3608" t="s">
        <v>1082</v>
      </c>
      <c r="J3608">
        <v>0</v>
      </c>
      <c r="K3608" t="s">
        <v>1157</v>
      </c>
      <c r="L3608" t="s">
        <v>1082</v>
      </c>
      <c r="M3608" t="s">
        <v>1083</v>
      </c>
      <c r="N3608">
        <v>0</v>
      </c>
      <c r="O3608" t="str">
        <f>B3608 &amp; E3608 &amp; D3608</f>
        <v>2156Smith Boiler1</v>
      </c>
      <c r="P3608">
        <v>0</v>
      </c>
      <c r="Q3608">
        <v>10100602</v>
      </c>
    </row>
    <row r="3609" spans="1:17" x14ac:dyDescent="0.25">
      <c r="B3609">
        <v>2156</v>
      </c>
      <c r="D3609" t="s">
        <v>78</v>
      </c>
      <c r="E3609" t="s">
        <v>950</v>
      </c>
      <c r="F3609" t="s">
        <v>80</v>
      </c>
      <c r="G3609" t="s">
        <v>81</v>
      </c>
      <c r="H3609">
        <v>0</v>
      </c>
      <c r="I3609" t="s">
        <v>1082</v>
      </c>
      <c r="J3609">
        <v>0</v>
      </c>
      <c r="K3609" t="s">
        <v>1081</v>
      </c>
      <c r="L3609" t="s">
        <v>1082</v>
      </c>
      <c r="M3609" t="s">
        <v>1083</v>
      </c>
      <c r="N3609">
        <v>0</v>
      </c>
      <c r="O3609" t="str">
        <f>B3609 &amp; E3609 &amp; D3609</f>
        <v>2156Smith Boiler1</v>
      </c>
      <c r="P3609">
        <v>0</v>
      </c>
      <c r="Q3609">
        <v>10100602</v>
      </c>
    </row>
    <row r="3610" spans="1:17" x14ac:dyDescent="0.25">
      <c r="B3610">
        <v>2156</v>
      </c>
      <c r="D3610" t="s">
        <v>78</v>
      </c>
      <c r="E3610" t="s">
        <v>950</v>
      </c>
      <c r="F3610" t="s">
        <v>1158</v>
      </c>
      <c r="G3610" t="s">
        <v>1159</v>
      </c>
      <c r="H3610">
        <v>0</v>
      </c>
      <c r="I3610" t="s">
        <v>1082</v>
      </c>
      <c r="J3610">
        <v>0</v>
      </c>
      <c r="K3610" t="s">
        <v>1160</v>
      </c>
      <c r="L3610" t="s">
        <v>1082</v>
      </c>
      <c r="M3610" t="s">
        <v>1083</v>
      </c>
      <c r="N3610">
        <v>0</v>
      </c>
      <c r="O3610" t="str">
        <f>B3610 &amp; E3610 &amp; D3610</f>
        <v>2156Smith Boiler1</v>
      </c>
      <c r="P3610">
        <v>0</v>
      </c>
      <c r="Q3610">
        <v>10100602</v>
      </c>
    </row>
    <row r="3611" spans="1:17" x14ac:dyDescent="0.25">
      <c r="A3611">
        <v>18956711</v>
      </c>
      <c r="B3611">
        <v>41</v>
      </c>
      <c r="D3611" t="s">
        <v>641</v>
      </c>
      <c r="E3611" t="s">
        <v>642</v>
      </c>
      <c r="F3611" t="s">
        <v>1158</v>
      </c>
      <c r="G3611" t="s">
        <v>1159</v>
      </c>
      <c r="H3611">
        <v>1.3937700000000001E-2</v>
      </c>
      <c r="I3611" t="s">
        <v>1080</v>
      </c>
      <c r="J3611">
        <v>1.3937700000000001E-2</v>
      </c>
      <c r="K3611" t="s">
        <v>1086</v>
      </c>
      <c r="L3611" t="s">
        <v>1086</v>
      </c>
      <c r="M3611" t="s">
        <v>1086</v>
      </c>
      <c r="N3611">
        <v>0.19</v>
      </c>
      <c r="O3611" t="str">
        <f>B3611 &amp; E3611 &amp; D3611</f>
        <v>41Emergency Generator1EG1</v>
      </c>
      <c r="P3611">
        <v>2.8784380434782598E-5</v>
      </c>
      <c r="Q3611">
        <v>20100102</v>
      </c>
    </row>
    <row r="3612" spans="1:17" x14ac:dyDescent="0.25">
      <c r="A3612">
        <v>18956711</v>
      </c>
      <c r="B3612">
        <v>41</v>
      </c>
      <c r="D3612" t="s">
        <v>641</v>
      </c>
      <c r="E3612" t="s">
        <v>642</v>
      </c>
      <c r="F3612" t="s">
        <v>80</v>
      </c>
      <c r="G3612" t="s">
        <v>81</v>
      </c>
      <c r="H3612">
        <v>0.47447400000000001</v>
      </c>
      <c r="I3612" t="s">
        <v>1080</v>
      </c>
      <c r="J3612">
        <v>0.47447400000000001</v>
      </c>
      <c r="K3612" t="s">
        <v>1086</v>
      </c>
      <c r="L3612" t="s">
        <v>1086</v>
      </c>
      <c r="M3612" t="s">
        <v>1086</v>
      </c>
      <c r="N3612">
        <v>0.19</v>
      </c>
      <c r="O3612" t="str">
        <f>B3612 &amp; E3612 &amp; D3612</f>
        <v>41Emergency Generator1EG1</v>
      </c>
      <c r="P3612">
        <v>9.7989195652173908E-4</v>
      </c>
      <c r="Q3612">
        <v>20100102</v>
      </c>
    </row>
    <row r="3613" spans="1:17" x14ac:dyDescent="0.25">
      <c r="A3613">
        <v>18956711</v>
      </c>
      <c r="B3613">
        <v>41</v>
      </c>
      <c r="D3613" t="s">
        <v>641</v>
      </c>
      <c r="E3613" t="s">
        <v>642</v>
      </c>
      <c r="F3613" t="s">
        <v>1155</v>
      </c>
      <c r="G3613" t="s">
        <v>1156</v>
      </c>
      <c r="H3613">
        <v>0.108734</v>
      </c>
      <c r="I3613" t="s">
        <v>1080</v>
      </c>
      <c r="J3613">
        <v>0.108734</v>
      </c>
      <c r="K3613" t="s">
        <v>1086</v>
      </c>
      <c r="L3613" t="s">
        <v>1086</v>
      </c>
      <c r="M3613" t="s">
        <v>1086</v>
      </c>
      <c r="N3613">
        <v>0.19</v>
      </c>
      <c r="O3613" t="str">
        <f>B3613 &amp; E3613 &amp; D3613</f>
        <v>41Emergency Generator1EG1</v>
      </c>
      <c r="P3613">
        <v>2.2455934782608701E-4</v>
      </c>
      <c r="Q3613">
        <v>20100102</v>
      </c>
    </row>
    <row r="3614" spans="1:17" x14ac:dyDescent="0.25">
      <c r="A3614">
        <v>18956711</v>
      </c>
      <c r="B3614">
        <v>41</v>
      </c>
      <c r="D3614" t="s">
        <v>643</v>
      </c>
      <c r="E3614" t="s">
        <v>644</v>
      </c>
      <c r="F3614" t="s">
        <v>1155</v>
      </c>
      <c r="G3614" t="s">
        <v>1156</v>
      </c>
      <c r="H3614">
        <v>0.123874</v>
      </c>
      <c r="I3614" t="s">
        <v>1080</v>
      </c>
      <c r="J3614">
        <v>0.12387375</v>
      </c>
      <c r="K3614" t="s">
        <v>1086</v>
      </c>
      <c r="L3614" t="s">
        <v>1086</v>
      </c>
      <c r="M3614" t="s">
        <v>1086</v>
      </c>
      <c r="N3614">
        <v>0.218</v>
      </c>
      <c r="O3614" t="str">
        <f>B3614 &amp; E3614 &amp; D3614</f>
        <v>41Emergency Generator2EG2</v>
      </c>
      <c r="P3614">
        <v>2.9352692934782603E-4</v>
      </c>
      <c r="Q3614">
        <v>20100102</v>
      </c>
    </row>
    <row r="3615" spans="1:17" x14ac:dyDescent="0.25">
      <c r="A3615">
        <v>18956711</v>
      </c>
      <c r="B3615">
        <v>41</v>
      </c>
      <c r="D3615" t="s">
        <v>643</v>
      </c>
      <c r="E3615" t="s">
        <v>644</v>
      </c>
      <c r="F3615" t="s">
        <v>80</v>
      </c>
      <c r="G3615" t="s">
        <v>81</v>
      </c>
      <c r="H3615">
        <v>0.54054000000000002</v>
      </c>
      <c r="I3615" t="s">
        <v>1080</v>
      </c>
      <c r="J3615">
        <v>0.54054000000000002</v>
      </c>
      <c r="K3615" t="s">
        <v>1086</v>
      </c>
      <c r="L3615" t="s">
        <v>1086</v>
      </c>
      <c r="M3615" t="s">
        <v>1086</v>
      </c>
      <c r="N3615">
        <v>0.218</v>
      </c>
      <c r="O3615" t="str">
        <f>B3615 &amp; E3615 &amp; D3615</f>
        <v>41Emergency Generator2EG2</v>
      </c>
      <c r="P3615">
        <v>1.2808447826087E-3</v>
      </c>
      <c r="Q3615">
        <v>20100102</v>
      </c>
    </row>
    <row r="3616" spans="1:17" x14ac:dyDescent="0.25">
      <c r="A3616">
        <v>18956711</v>
      </c>
      <c r="B3616">
        <v>41</v>
      </c>
      <c r="D3616" t="s">
        <v>643</v>
      </c>
      <c r="E3616" t="s">
        <v>644</v>
      </c>
      <c r="F3616" t="s">
        <v>1158</v>
      </c>
      <c r="G3616" t="s">
        <v>1159</v>
      </c>
      <c r="H3616">
        <v>1.5878400000000001E-2</v>
      </c>
      <c r="I3616" t="s">
        <v>1080</v>
      </c>
      <c r="J3616">
        <v>1.58783625E-2</v>
      </c>
      <c r="K3616" t="s">
        <v>1086</v>
      </c>
      <c r="L3616" t="s">
        <v>1086</v>
      </c>
      <c r="M3616" t="s">
        <v>1086</v>
      </c>
      <c r="N3616">
        <v>0.218</v>
      </c>
      <c r="O3616" t="str">
        <f>B3616 &amp; E3616 &amp; D3616</f>
        <v>41Emergency Generator2EG2</v>
      </c>
      <c r="P3616">
        <v>3.7624815489130397E-5</v>
      </c>
      <c r="Q3616">
        <v>20100102</v>
      </c>
    </row>
    <row r="3617" spans="1:17" x14ac:dyDescent="0.25">
      <c r="A3617">
        <v>18956711</v>
      </c>
      <c r="B3617">
        <v>41</v>
      </c>
      <c r="D3617" t="s">
        <v>645</v>
      </c>
      <c r="E3617" t="s">
        <v>646</v>
      </c>
      <c r="F3617" t="s">
        <v>1155</v>
      </c>
      <c r="G3617" t="s">
        <v>1156</v>
      </c>
      <c r="H3617">
        <v>3.4503100000000002E-2</v>
      </c>
      <c r="I3617" t="s">
        <v>1080</v>
      </c>
      <c r="J3617">
        <v>3.4503121999999997E-2</v>
      </c>
      <c r="K3617" t="s">
        <v>1086</v>
      </c>
      <c r="L3617" t="s">
        <v>1086</v>
      </c>
      <c r="M3617" t="s">
        <v>1086</v>
      </c>
      <c r="N3617">
        <v>0.17899999999999999</v>
      </c>
      <c r="O3617" t="str">
        <f>B3617 &amp; E3617 &amp; D3617</f>
        <v>41Emergency Generator3EG3</v>
      </c>
      <c r="P3617">
        <v>6.7131074326086902E-5</v>
      </c>
      <c r="Q3617">
        <v>20100102</v>
      </c>
    </row>
    <row r="3618" spans="1:17" x14ac:dyDescent="0.25">
      <c r="A3618">
        <v>18956711</v>
      </c>
      <c r="B3618">
        <v>41</v>
      </c>
      <c r="D3618" t="s">
        <v>645</v>
      </c>
      <c r="E3618" t="s">
        <v>646</v>
      </c>
      <c r="F3618" t="s">
        <v>80</v>
      </c>
      <c r="G3618" t="s">
        <v>81</v>
      </c>
      <c r="H3618">
        <v>0.27985900000000002</v>
      </c>
      <c r="I3618" t="s">
        <v>1080</v>
      </c>
      <c r="J3618">
        <v>0.27985865429132001</v>
      </c>
      <c r="K3618" t="s">
        <v>1086</v>
      </c>
      <c r="L3618" t="s">
        <v>1086</v>
      </c>
      <c r="M3618" t="s">
        <v>1086</v>
      </c>
      <c r="N3618">
        <v>0.17899999999999999</v>
      </c>
      <c r="O3618" t="str">
        <f>B3618 &amp; E3618 &amp; D3618</f>
        <v>41Emergency Generator3EG3</v>
      </c>
      <c r="P3618">
        <v>5.4450759911028705E-4</v>
      </c>
      <c r="Q3618">
        <v>20100102</v>
      </c>
    </row>
    <row r="3619" spans="1:17" x14ac:dyDescent="0.25">
      <c r="A3619">
        <v>18956711</v>
      </c>
      <c r="B3619">
        <v>41</v>
      </c>
      <c r="D3619" t="s">
        <v>645</v>
      </c>
      <c r="E3619" t="s">
        <v>646</v>
      </c>
      <c r="F3619" t="s">
        <v>1158</v>
      </c>
      <c r="G3619" t="s">
        <v>1159</v>
      </c>
      <c r="H3619">
        <v>1.46686E-2</v>
      </c>
      <c r="I3619" t="s">
        <v>1080</v>
      </c>
      <c r="J3619">
        <v>1.4668582499999999E-2</v>
      </c>
      <c r="K3619" t="s">
        <v>1086</v>
      </c>
      <c r="L3619" t="s">
        <v>1086</v>
      </c>
      <c r="M3619" t="s">
        <v>1086</v>
      </c>
      <c r="N3619">
        <v>0.17899999999999999</v>
      </c>
      <c r="O3619" t="str">
        <f>B3619 &amp; E3619 &amp; D3619</f>
        <v>41Emergency Generator3EG3</v>
      </c>
      <c r="P3619">
        <v>2.85399594293478E-5</v>
      </c>
      <c r="Q3619">
        <v>20100102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8A960-258C-4F37-991E-C4A2BFB43BD5}">
  <dimension ref="A1:AC85"/>
  <sheetViews>
    <sheetView topLeftCell="N1" zoomScaleNormal="100" workbookViewId="0">
      <selection activeCell="P5" sqref="P5"/>
    </sheetView>
  </sheetViews>
  <sheetFormatPr defaultRowHeight="15" x14ac:dyDescent="0.25"/>
  <cols>
    <col min="1" max="1" width="9.140625" style="8"/>
    <col min="2" max="2" width="19.140625" style="8" bestFit="1" customWidth="1"/>
    <col min="3" max="3" width="18.7109375" style="8" customWidth="1"/>
    <col min="4" max="4" width="16.42578125" style="8" bestFit="1" customWidth="1"/>
    <col min="5" max="5" width="15.140625" style="8" customWidth="1"/>
    <col min="6" max="6" width="11.7109375" style="8" bestFit="1" customWidth="1"/>
    <col min="7" max="7" width="21.7109375" style="8" bestFit="1" customWidth="1"/>
    <col min="8" max="8" width="20.85546875" style="8" bestFit="1" customWidth="1"/>
    <col min="9" max="9" width="22.28515625" style="8" bestFit="1" customWidth="1"/>
    <col min="10" max="10" width="27.140625" style="8" bestFit="1" customWidth="1"/>
    <col min="11" max="11" width="21.7109375" style="8" customWidth="1"/>
    <col min="12" max="12" width="9" style="8" bestFit="1" customWidth="1"/>
    <col min="13" max="13" width="12.85546875" style="8" bestFit="1" customWidth="1"/>
    <col min="14" max="14" width="21.85546875" style="8" bestFit="1" customWidth="1"/>
    <col min="15" max="15" width="14.7109375" style="8" bestFit="1" customWidth="1"/>
    <col min="16" max="16" width="14.140625" style="8" bestFit="1" customWidth="1"/>
    <col min="17" max="17" width="20.5703125" style="8" customWidth="1"/>
    <col min="18" max="18" width="14.28515625" style="8" customWidth="1"/>
    <col min="19" max="19" width="14.42578125" style="8" bestFit="1" customWidth="1"/>
    <col min="20" max="20" width="16.85546875" style="8" bestFit="1" customWidth="1"/>
    <col min="21" max="21" width="19" style="8" bestFit="1" customWidth="1"/>
    <col min="22" max="22" width="17" style="8" bestFit="1" customWidth="1"/>
    <col min="23" max="23" width="14.85546875" style="8" customWidth="1"/>
    <col min="24" max="27" width="12" style="8" bestFit="1" customWidth="1"/>
    <col min="28" max="28" width="12" style="35" bestFit="1" customWidth="1"/>
    <col min="29" max="29" width="24.28515625" style="35" customWidth="1"/>
    <col min="30" max="16384" width="9.140625" style="8"/>
  </cols>
  <sheetData>
    <row r="1" spans="1:29" x14ac:dyDescent="0.25">
      <c r="A1" s="36" t="s">
        <v>1099</v>
      </c>
      <c r="B1" s="21" t="s">
        <v>23</v>
      </c>
      <c r="C1" s="21" t="s">
        <v>24</v>
      </c>
      <c r="D1" s="21" t="s">
        <v>1100</v>
      </c>
      <c r="E1" s="21" t="s">
        <v>1101</v>
      </c>
      <c r="F1" s="21" t="s">
        <v>1102</v>
      </c>
      <c r="G1" s="21" t="s">
        <v>1103</v>
      </c>
      <c r="H1" s="21" t="s">
        <v>1104</v>
      </c>
      <c r="I1" s="21" t="s">
        <v>1105</v>
      </c>
      <c r="J1" s="21" t="s">
        <v>1106</v>
      </c>
      <c r="K1" s="21" t="s">
        <v>70</v>
      </c>
      <c r="L1" s="21" t="s">
        <v>1107</v>
      </c>
      <c r="M1" s="21" t="s">
        <v>1108</v>
      </c>
      <c r="N1" s="22" t="s">
        <v>1109</v>
      </c>
      <c r="O1" s="22" t="s">
        <v>1110</v>
      </c>
      <c r="P1" s="22" t="s">
        <v>1111</v>
      </c>
      <c r="Q1" s="22" t="s">
        <v>1112</v>
      </c>
      <c r="R1" s="22" t="s">
        <v>1113</v>
      </c>
      <c r="S1" s="22" t="s">
        <v>1114</v>
      </c>
      <c r="T1" s="22" t="s">
        <v>1115</v>
      </c>
      <c r="U1" s="22" t="s">
        <v>1116</v>
      </c>
      <c r="V1" s="21" t="s">
        <v>1117</v>
      </c>
      <c r="W1" s="21" t="s">
        <v>1118</v>
      </c>
      <c r="X1" s="21" t="s">
        <v>1119</v>
      </c>
      <c r="Y1" s="21" t="s">
        <v>1120</v>
      </c>
      <c r="Z1" s="21" t="s">
        <v>1121</v>
      </c>
      <c r="AA1" s="21" t="s">
        <v>46</v>
      </c>
      <c r="AB1" s="21" t="s">
        <v>77</v>
      </c>
      <c r="AC1" s="8"/>
    </row>
    <row r="2" spans="1:29" x14ac:dyDescent="0.25">
      <c r="A2" s="23">
        <v>8</v>
      </c>
      <c r="B2" s="23" t="s">
        <v>31</v>
      </c>
      <c r="C2" s="24" t="s">
        <v>1</v>
      </c>
      <c r="D2" s="24" t="s">
        <v>1122</v>
      </c>
      <c r="E2" s="24" t="s">
        <v>655</v>
      </c>
      <c r="F2" s="24" t="s">
        <v>1123</v>
      </c>
      <c r="G2" s="24">
        <v>2021</v>
      </c>
      <c r="H2" s="24">
        <v>47</v>
      </c>
      <c r="I2" s="24" t="s">
        <v>1124</v>
      </c>
      <c r="J2" s="24" t="str">
        <f>VLOOKUP(K2, '[1]Units-SCCs'!$I:$J, 2, FALSE)</f>
        <v>External Combustion Boilers &gt; Commercial/Institutional &gt; Natural Gas &gt; 10-100 Million BTU/hr</v>
      </c>
      <c r="K2" s="24">
        <v>10300602</v>
      </c>
      <c r="L2" s="8">
        <f>IF(M2="natural gas",1,IF(ISNUMBER(SEARCH("distillate",M2)),2,""))</f>
        <v>1</v>
      </c>
      <c r="M2" s="8" t="s">
        <v>745</v>
      </c>
      <c r="N2" s="22">
        <v>57.909153000000003</v>
      </c>
      <c r="O2" s="22" t="s">
        <v>1088</v>
      </c>
      <c r="P2" s="22">
        <f>(N2*1034)</f>
        <v>59878.064202000001</v>
      </c>
      <c r="Q2" s="22" t="s">
        <v>1125</v>
      </c>
      <c r="R2" s="22">
        <v>0.14000000000000001</v>
      </c>
      <c r="S2" s="22">
        <f>(P2*R2)</f>
        <v>8382.9289882800003</v>
      </c>
      <c r="T2" s="22">
        <f t="shared" ref="T2:T65" si="0">(S2*V2)/2000/92</f>
        <v>2.2779698337717395E-3</v>
      </c>
      <c r="U2" s="22">
        <f t="shared" ref="U2:U65" si="1">(P2*V2)/2000</f>
        <v>1.49695160505</v>
      </c>
      <c r="V2" s="24">
        <f>IF(
    M2="Natural Gas",
    0.05,
    IF(
        AND(M2="Distillate Oil", H2&gt;=25, H2&lt;100),
        0.12,
        IF(
            AND(M2="Distillate Oil", H2&gt;=100),
            0.9,
            V2
        )
    )
)</f>
        <v>0.05</v>
      </c>
      <c r="W2" s="8">
        <f t="shared" ref="W2:W22" si="2">T2</f>
        <v>2.2779698337717395E-3</v>
      </c>
      <c r="X2" s="8">
        <f t="shared" ref="X2:X19" si="3">T2</f>
        <v>2.2779698337717395E-3</v>
      </c>
      <c r="Y2" s="8">
        <f t="shared" ref="Y2:Y19" si="4">T2</f>
        <v>2.2779698337717395E-3</v>
      </c>
      <c r="Z2" s="8">
        <f t="shared" ref="Z2:Z19" si="5">T2</f>
        <v>2.2779698337717395E-3</v>
      </c>
      <c r="AA2" s="8" t="str">
        <f t="shared" ref="AA2:AA65" si="6">A2 &amp; C2 &amp; L2</f>
        <v>8CU-11</v>
      </c>
      <c r="AB2" s="8">
        <f>Y2</f>
        <v>2.2779698337717395E-3</v>
      </c>
      <c r="AC2" s="8"/>
    </row>
    <row r="3" spans="1:29" x14ac:dyDescent="0.25">
      <c r="A3" s="23">
        <v>8</v>
      </c>
      <c r="B3" s="23" t="s">
        <v>31</v>
      </c>
      <c r="C3" s="24" t="s">
        <v>3</v>
      </c>
      <c r="D3" s="24" t="s">
        <v>1122</v>
      </c>
      <c r="E3" s="24" t="s">
        <v>655</v>
      </c>
      <c r="F3" s="24" t="s">
        <v>1123</v>
      </c>
      <c r="G3" s="24">
        <v>2021</v>
      </c>
      <c r="H3" s="24">
        <v>47</v>
      </c>
      <c r="I3" s="24" t="s">
        <v>1124</v>
      </c>
      <c r="J3" s="24" t="str">
        <f>VLOOKUP(K3, '[1]Units-SCCs'!$I:$J, 2, FALSE)</f>
        <v>External Combustion Boilers &gt; Commercial/Institutional &gt; Natural Gas &gt; 10-100 Million BTU/hr</v>
      </c>
      <c r="K3" s="24">
        <v>10300602</v>
      </c>
      <c r="L3" s="8">
        <f t="shared" ref="L3:L61" si="7">IF(M3="natural gas",1,IF(ISNUMBER(SEARCH("distillate",M3)),2,""))</f>
        <v>1</v>
      </c>
      <c r="M3" s="8" t="s">
        <v>745</v>
      </c>
      <c r="N3" s="22">
        <v>45.390846000000003</v>
      </c>
      <c r="O3" s="22" t="s">
        <v>1088</v>
      </c>
      <c r="P3" s="22">
        <f t="shared" ref="P3" si="8">(N3*1034)</f>
        <v>46934.134764000002</v>
      </c>
      <c r="Q3" s="22" t="s">
        <v>1125</v>
      </c>
      <c r="R3" s="22">
        <v>0.18</v>
      </c>
      <c r="S3" s="22">
        <f t="shared" ref="S3:S57" si="9">(P3*R3)</f>
        <v>8448.1442575199999</v>
      </c>
      <c r="T3" s="22">
        <f t="shared" si="0"/>
        <v>2.2956913743260869E-3</v>
      </c>
      <c r="U3" s="22">
        <f t="shared" si="1"/>
        <v>1.1733533691</v>
      </c>
      <c r="V3" s="24">
        <f t="shared" ref="V3:V66" si="10">IF(
    M3="Natural Gas",
    0.05,
    IF(
        AND(M3="Distillate Oil", H3&gt;=25, H3&lt;100),
        0.12,
        IF(
            AND(M3="Distillate Oil", H3&gt;=100),
            0.9,
            V3
        )
    )
)</f>
        <v>0.05</v>
      </c>
      <c r="W3" s="8">
        <f t="shared" si="2"/>
        <v>2.2956913743260869E-3</v>
      </c>
      <c r="X3" s="8">
        <f t="shared" si="3"/>
        <v>2.2956913743260869E-3</v>
      </c>
      <c r="Y3" s="8">
        <f t="shared" si="4"/>
        <v>2.2956913743260869E-3</v>
      </c>
      <c r="Z3" s="8">
        <f t="shared" si="5"/>
        <v>2.2956913743260869E-3</v>
      </c>
      <c r="AA3" s="8" t="str">
        <f t="shared" si="6"/>
        <v>8CU-41</v>
      </c>
      <c r="AB3" s="8">
        <f t="shared" ref="AB3:AB22" si="11">Y3</f>
        <v>2.2956913743260869E-3</v>
      </c>
      <c r="AC3" s="8"/>
    </row>
    <row r="4" spans="1:29" x14ac:dyDescent="0.25">
      <c r="A4" s="23">
        <v>10</v>
      </c>
      <c r="B4" s="23" t="s">
        <v>34</v>
      </c>
      <c r="C4" s="24" t="s">
        <v>9</v>
      </c>
      <c r="D4" s="24" t="s">
        <v>1126</v>
      </c>
      <c r="E4" s="24" t="s">
        <v>655</v>
      </c>
      <c r="F4" s="24" t="s">
        <v>1123</v>
      </c>
      <c r="G4" s="24">
        <v>2020</v>
      </c>
      <c r="H4" s="24">
        <v>48.7</v>
      </c>
      <c r="I4" s="24" t="s">
        <v>1124</v>
      </c>
      <c r="J4" s="24" t="str">
        <f>VLOOKUP(K4, '[1]Units-SCCs'!$I:$J, 2, FALSE)</f>
        <v>External Combustion Boilers &gt; Commercial/Institutional &gt; Distillate Oil &gt; 10-100 Million BTU/hr</v>
      </c>
      <c r="K4" s="24">
        <v>10300502</v>
      </c>
      <c r="L4" s="8">
        <f t="shared" si="7"/>
        <v>2</v>
      </c>
      <c r="M4" s="8" t="s">
        <v>1127</v>
      </c>
      <c r="N4" s="22">
        <v>0.68600000000000005</v>
      </c>
      <c r="O4" s="22" t="s">
        <v>1087</v>
      </c>
      <c r="P4" s="22">
        <f>(N4*0.138)*1000</f>
        <v>94.668000000000021</v>
      </c>
      <c r="Q4" s="22" t="s">
        <v>1125</v>
      </c>
      <c r="R4" s="22">
        <v>0.25</v>
      </c>
      <c r="S4" s="22">
        <f t="shared" si="9"/>
        <v>23.667000000000005</v>
      </c>
      <c r="T4" s="22">
        <f t="shared" si="0"/>
        <v>1.5435000000000004E-5</v>
      </c>
      <c r="U4" s="22">
        <f t="shared" si="1"/>
        <v>5.6800800000000014E-3</v>
      </c>
      <c r="V4" s="24">
        <f t="shared" si="10"/>
        <v>0.12</v>
      </c>
      <c r="W4" s="8">
        <f t="shared" si="2"/>
        <v>1.5435000000000004E-5</v>
      </c>
      <c r="X4" s="8">
        <f t="shared" si="3"/>
        <v>1.5435000000000004E-5</v>
      </c>
      <c r="Y4" s="8">
        <f t="shared" si="4"/>
        <v>1.5435000000000004E-5</v>
      </c>
      <c r="Z4" s="8">
        <f t="shared" si="5"/>
        <v>1.5435000000000004E-5</v>
      </c>
      <c r="AA4" s="8" t="str">
        <f t="shared" si="6"/>
        <v>10EUN-342</v>
      </c>
      <c r="AB4" s="8">
        <f t="shared" si="11"/>
        <v>1.5435000000000004E-5</v>
      </c>
      <c r="AC4" s="8"/>
    </row>
    <row r="5" spans="1:29" x14ac:dyDescent="0.25">
      <c r="A5" s="23">
        <v>10</v>
      </c>
      <c r="B5" s="23" t="s">
        <v>34</v>
      </c>
      <c r="C5" s="24" t="s">
        <v>10</v>
      </c>
      <c r="D5" s="24" t="s">
        <v>1126</v>
      </c>
      <c r="E5" s="24" t="s">
        <v>655</v>
      </c>
      <c r="F5" s="24" t="s">
        <v>1123</v>
      </c>
      <c r="G5" s="24">
        <v>2020</v>
      </c>
      <c r="H5" s="24">
        <v>48.7</v>
      </c>
      <c r="I5" s="24" t="s">
        <v>1124</v>
      </c>
      <c r="J5" s="24" t="str">
        <f>VLOOKUP(K5, '[1]Units-SCCs'!$I:$J, 2, FALSE)</f>
        <v>External Combustion Boilers &gt; Commercial/Institutional &gt; Distillate Oil &gt; 10-100 Million BTU/hr</v>
      </c>
      <c r="K5" s="24">
        <v>10300502</v>
      </c>
      <c r="L5" s="8">
        <f t="shared" si="7"/>
        <v>2</v>
      </c>
      <c r="M5" s="8" t="s">
        <v>1127</v>
      </c>
      <c r="N5" s="22">
        <v>0.68600000000000005</v>
      </c>
      <c r="O5" s="22" t="s">
        <v>1087</v>
      </c>
      <c r="P5" s="22">
        <f>(N5*0.138)*1000</f>
        <v>94.668000000000021</v>
      </c>
      <c r="Q5" s="22" t="s">
        <v>1125</v>
      </c>
      <c r="R5" s="22">
        <v>0.25</v>
      </c>
      <c r="S5" s="22">
        <f t="shared" si="9"/>
        <v>23.667000000000005</v>
      </c>
      <c r="T5" s="22">
        <f t="shared" si="0"/>
        <v>1.5435000000000004E-5</v>
      </c>
      <c r="U5" s="22">
        <f t="shared" si="1"/>
        <v>5.6800800000000014E-3</v>
      </c>
      <c r="V5" s="24">
        <f t="shared" si="10"/>
        <v>0.12</v>
      </c>
      <c r="W5" s="8">
        <f t="shared" si="2"/>
        <v>1.5435000000000004E-5</v>
      </c>
      <c r="X5" s="8">
        <f t="shared" si="3"/>
        <v>1.5435000000000004E-5</v>
      </c>
      <c r="Y5" s="8">
        <f t="shared" si="4"/>
        <v>1.5435000000000004E-5</v>
      </c>
      <c r="Z5" s="8">
        <f t="shared" si="5"/>
        <v>1.5435000000000004E-5</v>
      </c>
      <c r="AA5" s="8" t="str">
        <f t="shared" si="6"/>
        <v>10EUN-352</v>
      </c>
      <c r="AB5" s="8">
        <f t="shared" si="11"/>
        <v>1.5435000000000004E-5</v>
      </c>
      <c r="AC5" s="8"/>
    </row>
    <row r="6" spans="1:29" x14ac:dyDescent="0.25">
      <c r="A6" s="23">
        <v>13</v>
      </c>
      <c r="B6" s="23" t="s">
        <v>44</v>
      </c>
      <c r="C6" s="24">
        <v>3</v>
      </c>
      <c r="D6" s="24" t="s">
        <v>1128</v>
      </c>
      <c r="E6" s="24" t="s">
        <v>655</v>
      </c>
      <c r="F6" s="24" t="s">
        <v>1123</v>
      </c>
      <c r="G6" s="24">
        <v>1995</v>
      </c>
      <c r="H6" s="24">
        <v>101</v>
      </c>
      <c r="I6" s="24" t="s">
        <v>1124</v>
      </c>
      <c r="J6" s="24" t="str">
        <f>VLOOKUP(K6, '[1]Units-SCCs'!$I:$J, 2, FALSE)</f>
        <v>&gt; 100 Million BTU/hr</v>
      </c>
      <c r="K6" s="24">
        <v>10300601</v>
      </c>
      <c r="L6" s="8">
        <f t="shared" si="7"/>
        <v>1</v>
      </c>
      <c r="M6" s="8" t="s">
        <v>745</v>
      </c>
      <c r="N6" s="22">
        <v>41.71</v>
      </c>
      <c r="O6" s="22" t="s">
        <v>1088</v>
      </c>
      <c r="P6" s="22">
        <f>(N6*1034)</f>
        <v>43128.14</v>
      </c>
      <c r="Q6" s="22" t="s">
        <v>1125</v>
      </c>
      <c r="R6" s="22">
        <v>0.25</v>
      </c>
      <c r="S6" s="22">
        <f t="shared" si="9"/>
        <v>10782.035</v>
      </c>
      <c r="T6" s="22">
        <f t="shared" si="0"/>
        <v>2.9299008152173915E-3</v>
      </c>
      <c r="U6" s="22">
        <f t="shared" si="1"/>
        <v>1.0782035000000001</v>
      </c>
      <c r="V6" s="24">
        <f t="shared" si="10"/>
        <v>0.05</v>
      </c>
      <c r="W6" s="8">
        <f t="shared" si="2"/>
        <v>2.9299008152173915E-3</v>
      </c>
      <c r="X6" s="8">
        <f t="shared" si="3"/>
        <v>2.9299008152173915E-3</v>
      </c>
      <c r="Y6" s="8">
        <f t="shared" si="4"/>
        <v>2.9299008152173915E-3</v>
      </c>
      <c r="Z6" s="8">
        <f t="shared" si="5"/>
        <v>2.9299008152173915E-3</v>
      </c>
      <c r="AA6" s="8" t="str">
        <f t="shared" si="6"/>
        <v>1331</v>
      </c>
      <c r="AB6" s="8">
        <f t="shared" si="11"/>
        <v>2.9299008152173915E-3</v>
      </c>
      <c r="AC6" s="8"/>
    </row>
    <row r="7" spans="1:29" x14ac:dyDescent="0.25">
      <c r="A7" s="23">
        <v>13</v>
      </c>
      <c r="B7" s="23" t="s">
        <v>44</v>
      </c>
      <c r="C7" s="24">
        <v>3</v>
      </c>
      <c r="D7" s="24" t="s">
        <v>1128</v>
      </c>
      <c r="E7" s="24" t="s">
        <v>655</v>
      </c>
      <c r="F7" s="24" t="s">
        <v>1123</v>
      </c>
      <c r="G7" s="24">
        <v>1995</v>
      </c>
      <c r="H7" s="24">
        <v>101</v>
      </c>
      <c r="I7" s="24" t="s">
        <v>1124</v>
      </c>
      <c r="J7" s="24" t="str">
        <f>VLOOKUP(K7, '[1]Units-SCCs'!$I:$J, 2, FALSE)</f>
        <v>Distillate Oil - Grades 1 and 2: Boiler</v>
      </c>
      <c r="K7" s="24">
        <v>10300501</v>
      </c>
      <c r="L7" s="8">
        <f t="shared" si="7"/>
        <v>2</v>
      </c>
      <c r="M7" s="8" t="s">
        <v>1127</v>
      </c>
      <c r="N7" s="22">
        <v>920</v>
      </c>
      <c r="O7" s="22" t="s">
        <v>1094</v>
      </c>
      <c r="P7" s="22">
        <f>(N7*0.138)</f>
        <v>126.96000000000001</v>
      </c>
      <c r="Q7" s="22" t="s">
        <v>1125</v>
      </c>
      <c r="R7" s="22">
        <v>0.06</v>
      </c>
      <c r="S7" s="22">
        <f t="shared" si="9"/>
        <v>7.6176000000000004</v>
      </c>
      <c r="T7" s="22">
        <f t="shared" si="0"/>
        <v>3.7259999999999999E-5</v>
      </c>
      <c r="U7" s="22">
        <f t="shared" si="1"/>
        <v>5.7132000000000002E-2</v>
      </c>
      <c r="V7" s="24">
        <f t="shared" si="10"/>
        <v>0.9</v>
      </c>
      <c r="W7" s="8">
        <f t="shared" si="2"/>
        <v>3.7259999999999999E-5</v>
      </c>
      <c r="X7" s="8">
        <f t="shared" si="3"/>
        <v>3.7259999999999999E-5</v>
      </c>
      <c r="Y7" s="8">
        <f t="shared" si="4"/>
        <v>3.7259999999999999E-5</v>
      </c>
      <c r="Z7" s="8">
        <f t="shared" si="5"/>
        <v>3.7259999999999999E-5</v>
      </c>
      <c r="AA7" s="8" t="str">
        <f t="shared" si="6"/>
        <v>1332</v>
      </c>
      <c r="AB7" s="8">
        <f t="shared" si="11"/>
        <v>3.7259999999999999E-5</v>
      </c>
      <c r="AC7" s="8"/>
    </row>
    <row r="8" spans="1:29" x14ac:dyDescent="0.25">
      <c r="A8" s="23">
        <v>14</v>
      </c>
      <c r="B8" s="23" t="s">
        <v>43</v>
      </c>
      <c r="C8" s="24">
        <v>1</v>
      </c>
      <c r="D8" s="24" t="s">
        <v>935</v>
      </c>
      <c r="E8" s="24" t="s">
        <v>655</v>
      </c>
      <c r="F8" s="24" t="s">
        <v>1123</v>
      </c>
      <c r="G8" s="24">
        <v>1984</v>
      </c>
      <c r="H8" s="24">
        <v>56.8</v>
      </c>
      <c r="I8" s="24" t="s">
        <v>1124</v>
      </c>
      <c r="J8" s="24" t="str">
        <f>VLOOKUP(K8, '[1]Units-SCCs'!$I:$J, 2, FALSE)</f>
        <v>External Combustion Boilers &gt; Commercial/Institutional &gt; Natural Gas &gt; 10-100 Million BTU/hr</v>
      </c>
      <c r="K8" s="24">
        <v>10300602</v>
      </c>
      <c r="L8" s="8">
        <f t="shared" si="7"/>
        <v>1</v>
      </c>
      <c r="M8" s="8" t="s">
        <v>745</v>
      </c>
      <c r="N8" s="22">
        <v>87.6</v>
      </c>
      <c r="O8" s="22" t="s">
        <v>1088</v>
      </c>
      <c r="P8" s="22">
        <f>(N8*1034)</f>
        <v>90578.4</v>
      </c>
      <c r="Q8" s="22" t="s">
        <v>1125</v>
      </c>
      <c r="R8" s="22">
        <v>0.16</v>
      </c>
      <c r="S8" s="22">
        <f t="shared" si="9"/>
        <v>14492.544</v>
      </c>
      <c r="T8" s="22">
        <f t="shared" si="0"/>
        <v>3.9381913043478262E-3</v>
      </c>
      <c r="U8" s="22">
        <f t="shared" si="1"/>
        <v>2.2644600000000001</v>
      </c>
      <c r="V8" s="24">
        <f t="shared" si="10"/>
        <v>0.05</v>
      </c>
      <c r="W8" s="8">
        <f t="shared" si="2"/>
        <v>3.9381913043478262E-3</v>
      </c>
      <c r="X8" s="8">
        <f t="shared" si="3"/>
        <v>3.9381913043478262E-3</v>
      </c>
      <c r="Y8" s="8">
        <f t="shared" si="4"/>
        <v>3.9381913043478262E-3</v>
      </c>
      <c r="Z8" s="8">
        <f t="shared" si="5"/>
        <v>3.9381913043478262E-3</v>
      </c>
      <c r="AA8" s="8" t="str">
        <f t="shared" si="6"/>
        <v>1411</v>
      </c>
      <c r="AB8" s="8">
        <f t="shared" si="11"/>
        <v>3.9381913043478262E-3</v>
      </c>
      <c r="AC8" s="8"/>
    </row>
    <row r="9" spans="1:29" x14ac:dyDescent="0.25">
      <c r="A9" s="23">
        <v>14</v>
      </c>
      <c r="B9" s="23" t="s">
        <v>43</v>
      </c>
      <c r="C9" s="24">
        <v>1</v>
      </c>
      <c r="D9" s="24" t="s">
        <v>935</v>
      </c>
      <c r="E9" s="24" t="s">
        <v>655</v>
      </c>
      <c r="F9" s="24" t="s">
        <v>1123</v>
      </c>
      <c r="G9" s="24">
        <v>1984</v>
      </c>
      <c r="H9" s="24">
        <v>56.8</v>
      </c>
      <c r="I9" s="24" t="s">
        <v>1124</v>
      </c>
      <c r="J9" s="24" t="str">
        <f>VLOOKUP(K9, '[1]Units-SCCs'!$I:$J, 2, FALSE)</f>
        <v>External Combustion Boilers &gt; Commercial/Institutional &gt; Distillate Oil &gt; 10-100 Million BTU/hr</v>
      </c>
      <c r="K9" s="24">
        <v>10300502</v>
      </c>
      <c r="L9" s="8">
        <f t="shared" si="7"/>
        <v>2</v>
      </c>
      <c r="M9" s="8" t="s">
        <v>1127</v>
      </c>
      <c r="N9" s="22">
        <v>3.35</v>
      </c>
      <c r="O9" s="22" t="s">
        <v>1087</v>
      </c>
      <c r="P9" s="22">
        <f>(N9*0.138)*1000</f>
        <v>462.30000000000007</v>
      </c>
      <c r="Q9" s="22" t="s">
        <v>1125</v>
      </c>
      <c r="R9" s="22">
        <v>0</v>
      </c>
      <c r="S9" s="22">
        <f t="shared" si="9"/>
        <v>0</v>
      </c>
      <c r="T9" s="22">
        <f t="shared" si="0"/>
        <v>0</v>
      </c>
      <c r="U9" s="22">
        <f t="shared" si="1"/>
        <v>2.7738000000000002E-2</v>
      </c>
      <c r="V9" s="24">
        <f t="shared" si="10"/>
        <v>0.12</v>
      </c>
      <c r="W9" s="8">
        <f t="shared" si="2"/>
        <v>0</v>
      </c>
      <c r="X9" s="8">
        <f t="shared" si="3"/>
        <v>0</v>
      </c>
      <c r="Y9" s="8">
        <f t="shared" si="4"/>
        <v>0</v>
      </c>
      <c r="Z9" s="8">
        <f t="shared" si="5"/>
        <v>0</v>
      </c>
      <c r="AA9" s="8" t="str">
        <f t="shared" si="6"/>
        <v>1412</v>
      </c>
      <c r="AB9" s="8">
        <f t="shared" si="11"/>
        <v>0</v>
      </c>
      <c r="AC9" s="8"/>
    </row>
    <row r="10" spans="1:29" x14ac:dyDescent="0.25">
      <c r="A10" s="23">
        <v>14</v>
      </c>
      <c r="B10" s="23" t="s">
        <v>43</v>
      </c>
      <c r="C10" s="24">
        <v>2</v>
      </c>
      <c r="D10" s="24" t="s">
        <v>936</v>
      </c>
      <c r="E10" s="24" t="s">
        <v>655</v>
      </c>
      <c r="F10" s="24" t="s">
        <v>1123</v>
      </c>
      <c r="G10" s="24">
        <v>2021</v>
      </c>
      <c r="H10" s="24">
        <v>56.8</v>
      </c>
      <c r="I10" s="24" t="s">
        <v>1124</v>
      </c>
      <c r="J10" s="24" t="str">
        <f>VLOOKUP(K10, '[1]Units-SCCs'!$I:$J, 2, FALSE)</f>
        <v>External Combustion Boilers &gt; Commercial/Institutional &gt; Natural Gas &gt; 10-100 Million BTU/hr</v>
      </c>
      <c r="K10" s="24">
        <v>10300602</v>
      </c>
      <c r="L10" s="8">
        <f t="shared" si="7"/>
        <v>1</v>
      </c>
      <c r="M10" s="8" t="s">
        <v>745</v>
      </c>
      <c r="N10" s="22">
        <v>88.04</v>
      </c>
      <c r="O10" s="22" t="s">
        <v>1088</v>
      </c>
      <c r="P10" s="22">
        <f>(N10*1034)</f>
        <v>91033.36</v>
      </c>
      <c r="Q10" s="22" t="s">
        <v>1125</v>
      </c>
      <c r="R10" s="22">
        <v>0.16</v>
      </c>
      <c r="S10" s="22">
        <f t="shared" si="9"/>
        <v>14565.337600000001</v>
      </c>
      <c r="T10" s="22">
        <f t="shared" si="0"/>
        <v>3.9579721739130443E-3</v>
      </c>
      <c r="U10" s="22">
        <f t="shared" si="1"/>
        <v>2.2758340000000001</v>
      </c>
      <c r="V10" s="24">
        <f t="shared" si="10"/>
        <v>0.05</v>
      </c>
      <c r="W10" s="8">
        <f t="shared" si="2"/>
        <v>3.9579721739130443E-3</v>
      </c>
      <c r="X10" s="8">
        <f t="shared" si="3"/>
        <v>3.9579721739130443E-3</v>
      </c>
      <c r="Y10" s="8">
        <f t="shared" si="4"/>
        <v>3.9579721739130443E-3</v>
      </c>
      <c r="Z10" s="8">
        <f t="shared" si="5"/>
        <v>3.9579721739130443E-3</v>
      </c>
      <c r="AA10" s="8" t="str">
        <f t="shared" si="6"/>
        <v>1421</v>
      </c>
      <c r="AB10" s="8">
        <f t="shared" si="11"/>
        <v>3.9579721739130443E-3</v>
      </c>
      <c r="AC10" s="8"/>
    </row>
    <row r="11" spans="1:29" x14ac:dyDescent="0.25">
      <c r="A11" s="23">
        <v>14</v>
      </c>
      <c r="B11" s="23" t="s">
        <v>43</v>
      </c>
      <c r="C11" s="24">
        <v>2</v>
      </c>
      <c r="D11" s="24" t="s">
        <v>936</v>
      </c>
      <c r="E11" s="24" t="s">
        <v>655</v>
      </c>
      <c r="F11" s="24" t="s">
        <v>1123</v>
      </c>
      <c r="G11" s="24">
        <v>2021</v>
      </c>
      <c r="H11" s="24">
        <v>56.8</v>
      </c>
      <c r="I11" s="24" t="s">
        <v>1124</v>
      </c>
      <c r="J11" s="24" t="str">
        <f>VLOOKUP(K11, '[1]Units-SCCs'!$I:$J, 2, FALSE)</f>
        <v>External Combustion Boilers &gt; Commercial/Institutional &gt; Distillate Oil &gt; 10-100 Million BTU/hr</v>
      </c>
      <c r="K11" s="24">
        <v>10300502</v>
      </c>
      <c r="L11" s="8">
        <f t="shared" si="7"/>
        <v>2</v>
      </c>
      <c r="M11" s="8" t="s">
        <v>1127</v>
      </c>
      <c r="N11" s="22">
        <v>3.24</v>
      </c>
      <c r="O11" s="22" t="s">
        <v>1087</v>
      </c>
      <c r="P11" s="22">
        <f>(N11*0.138)*1000</f>
        <v>447.12000000000006</v>
      </c>
      <c r="Q11" s="22" t="s">
        <v>1125</v>
      </c>
      <c r="R11" s="22">
        <v>0</v>
      </c>
      <c r="S11" s="22">
        <f t="shared" si="9"/>
        <v>0</v>
      </c>
      <c r="T11" s="22">
        <f t="shared" si="0"/>
        <v>0</v>
      </c>
      <c r="U11" s="22">
        <f t="shared" si="1"/>
        <v>2.6827200000000002E-2</v>
      </c>
      <c r="V11" s="24">
        <f t="shared" si="10"/>
        <v>0.12</v>
      </c>
      <c r="W11" s="8">
        <f t="shared" si="2"/>
        <v>0</v>
      </c>
      <c r="X11" s="8">
        <f t="shared" si="3"/>
        <v>0</v>
      </c>
      <c r="Y11" s="8">
        <f t="shared" si="4"/>
        <v>0</v>
      </c>
      <c r="Z11" s="8">
        <f t="shared" si="5"/>
        <v>0</v>
      </c>
      <c r="AA11" s="8" t="str">
        <f t="shared" si="6"/>
        <v>1422</v>
      </c>
      <c r="AB11" s="8">
        <f t="shared" si="11"/>
        <v>0</v>
      </c>
      <c r="AC11" s="8"/>
    </row>
    <row r="12" spans="1:29" x14ac:dyDescent="0.25">
      <c r="A12" s="23">
        <v>14</v>
      </c>
      <c r="B12" s="23" t="s">
        <v>43</v>
      </c>
      <c r="C12" s="24">
        <v>3</v>
      </c>
      <c r="D12" s="24" t="s">
        <v>937</v>
      </c>
      <c r="E12" s="24" t="s">
        <v>655</v>
      </c>
      <c r="F12" s="24" t="s">
        <v>1123</v>
      </c>
      <c r="G12" s="24">
        <v>1984</v>
      </c>
      <c r="H12" s="24">
        <v>56.8</v>
      </c>
      <c r="I12" s="24" t="s">
        <v>1124</v>
      </c>
      <c r="J12" s="24" t="str">
        <f>VLOOKUP(K12, '[1]Units-SCCs'!$I:$J, 2, FALSE)</f>
        <v>External Combustion Boilers &gt; Commercial/Institutional &gt; Natural Gas &gt; 10-100 Million BTU/hr</v>
      </c>
      <c r="K12" s="24">
        <v>10300602</v>
      </c>
      <c r="L12" s="8">
        <f t="shared" si="7"/>
        <v>1</v>
      </c>
      <c r="M12" s="8" t="s">
        <v>745</v>
      </c>
      <c r="N12" s="22">
        <v>69.23</v>
      </c>
      <c r="O12" s="22" t="s">
        <v>1088</v>
      </c>
      <c r="P12" s="22">
        <f>(N12*1034)</f>
        <v>71583.820000000007</v>
      </c>
      <c r="Q12" s="22" t="s">
        <v>1125</v>
      </c>
      <c r="R12" s="22">
        <v>0.1</v>
      </c>
      <c r="S12" s="22">
        <f t="shared" si="9"/>
        <v>7158.3820000000014</v>
      </c>
      <c r="T12" s="22">
        <f t="shared" si="0"/>
        <v>1.9452125000000002E-3</v>
      </c>
      <c r="U12" s="22">
        <f t="shared" si="1"/>
        <v>1.7895955000000003</v>
      </c>
      <c r="V12" s="24">
        <f t="shared" si="10"/>
        <v>0.05</v>
      </c>
      <c r="W12" s="8">
        <f t="shared" si="2"/>
        <v>1.9452125000000002E-3</v>
      </c>
      <c r="X12" s="8">
        <f t="shared" si="3"/>
        <v>1.9452125000000002E-3</v>
      </c>
      <c r="Y12" s="8">
        <f t="shared" si="4"/>
        <v>1.9452125000000002E-3</v>
      </c>
      <c r="Z12" s="8">
        <f t="shared" si="5"/>
        <v>1.9452125000000002E-3</v>
      </c>
      <c r="AA12" s="8" t="str">
        <f t="shared" si="6"/>
        <v>1431</v>
      </c>
      <c r="AB12" s="8">
        <f t="shared" si="11"/>
        <v>1.9452125000000002E-3</v>
      </c>
      <c r="AC12" s="8"/>
    </row>
    <row r="13" spans="1:29" x14ac:dyDescent="0.25">
      <c r="A13" s="23">
        <v>14</v>
      </c>
      <c r="B13" s="23" t="s">
        <v>43</v>
      </c>
      <c r="C13" s="24">
        <v>3</v>
      </c>
      <c r="D13" s="24" t="s">
        <v>937</v>
      </c>
      <c r="E13" s="24" t="s">
        <v>655</v>
      </c>
      <c r="F13" s="24" t="s">
        <v>1123</v>
      </c>
      <c r="G13" s="24">
        <v>1984</v>
      </c>
      <c r="H13" s="24">
        <v>56.8</v>
      </c>
      <c r="I13" s="24" t="s">
        <v>1124</v>
      </c>
      <c r="J13" s="24" t="str">
        <f>VLOOKUP(K13, '[1]Units-SCCs'!$I:$J, 2, FALSE)</f>
        <v>External Combustion Boilers &gt; Commercial/Institutional &gt; Distillate Oil &gt; 10-100 Million BTU/hr</v>
      </c>
      <c r="K13" s="24">
        <v>10300502</v>
      </c>
      <c r="L13" s="8">
        <f t="shared" si="7"/>
        <v>2</v>
      </c>
      <c r="M13" s="8" t="s">
        <v>1127</v>
      </c>
      <c r="N13" s="22">
        <v>5.82</v>
      </c>
      <c r="O13" s="22" t="s">
        <v>1087</v>
      </c>
      <c r="P13" s="22">
        <f>(N13*0.138)*1000</f>
        <v>803.16000000000008</v>
      </c>
      <c r="Q13" s="22" t="s">
        <v>1125</v>
      </c>
      <c r="R13" s="22">
        <v>0.49</v>
      </c>
      <c r="S13" s="22">
        <f t="shared" si="9"/>
        <v>393.54840000000002</v>
      </c>
      <c r="T13" s="22">
        <f t="shared" si="0"/>
        <v>2.56662E-4</v>
      </c>
      <c r="U13" s="22">
        <f t="shared" si="1"/>
        <v>4.8189600000000006E-2</v>
      </c>
      <c r="V13" s="24">
        <f t="shared" si="10"/>
        <v>0.12</v>
      </c>
      <c r="W13" s="8">
        <f t="shared" si="2"/>
        <v>2.56662E-4</v>
      </c>
      <c r="X13" s="8">
        <f t="shared" si="3"/>
        <v>2.56662E-4</v>
      </c>
      <c r="Y13" s="8">
        <f t="shared" si="4"/>
        <v>2.56662E-4</v>
      </c>
      <c r="Z13" s="8">
        <f t="shared" si="5"/>
        <v>2.56662E-4</v>
      </c>
      <c r="AA13" s="8" t="str">
        <f t="shared" si="6"/>
        <v>1432</v>
      </c>
      <c r="AB13" s="8">
        <f t="shared" si="11"/>
        <v>2.56662E-4</v>
      </c>
      <c r="AC13" s="8"/>
    </row>
    <row r="14" spans="1:29" x14ac:dyDescent="0.25">
      <c r="A14" s="23">
        <v>14</v>
      </c>
      <c r="B14" s="23" t="s">
        <v>43</v>
      </c>
      <c r="C14" s="24">
        <v>5</v>
      </c>
      <c r="D14" s="24" t="s">
        <v>939</v>
      </c>
      <c r="E14" s="24" t="s">
        <v>655</v>
      </c>
      <c r="F14" s="24" t="s">
        <v>1123</v>
      </c>
      <c r="G14" s="24">
        <v>1976</v>
      </c>
      <c r="H14" s="24">
        <v>57.3</v>
      </c>
      <c r="I14" s="24" t="s">
        <v>1124</v>
      </c>
      <c r="J14" s="24" t="str">
        <f>VLOOKUP(K14, '[1]Units-SCCs'!$I:$J, 2, FALSE)</f>
        <v>External Combustion Boilers &gt; Commercial/Institutional &gt; Natural Gas &gt; 10-100 Million BTU/hr</v>
      </c>
      <c r="K14" s="24">
        <v>10300602</v>
      </c>
      <c r="L14" s="8">
        <f t="shared" si="7"/>
        <v>1</v>
      </c>
      <c r="M14" s="8" t="s">
        <v>745</v>
      </c>
      <c r="N14" s="22">
        <v>16.88</v>
      </c>
      <c r="O14" s="22" t="s">
        <v>1088</v>
      </c>
      <c r="P14" s="22">
        <f>(N14*1034)</f>
        <v>17453.919999999998</v>
      </c>
      <c r="Q14" s="22" t="s">
        <v>1125</v>
      </c>
      <c r="R14" s="22">
        <v>0.64</v>
      </c>
      <c r="S14" s="22">
        <f t="shared" si="9"/>
        <v>11170.5088</v>
      </c>
      <c r="T14" s="22">
        <f t="shared" si="0"/>
        <v>3.0354643478260872E-3</v>
      </c>
      <c r="U14" s="22">
        <f t="shared" si="1"/>
        <v>0.43634799999999996</v>
      </c>
      <c r="V14" s="24">
        <f t="shared" si="10"/>
        <v>0.05</v>
      </c>
      <c r="W14" s="8">
        <f t="shared" si="2"/>
        <v>3.0354643478260872E-3</v>
      </c>
      <c r="X14" s="8">
        <f t="shared" si="3"/>
        <v>3.0354643478260872E-3</v>
      </c>
      <c r="Y14" s="8">
        <f t="shared" si="4"/>
        <v>3.0354643478260872E-3</v>
      </c>
      <c r="Z14" s="8">
        <f t="shared" si="5"/>
        <v>3.0354643478260872E-3</v>
      </c>
      <c r="AA14" s="8" t="str">
        <f t="shared" si="6"/>
        <v>1451</v>
      </c>
      <c r="AB14" s="8">
        <f t="shared" si="11"/>
        <v>3.0354643478260872E-3</v>
      </c>
      <c r="AC14" s="8"/>
    </row>
    <row r="15" spans="1:29" x14ac:dyDescent="0.25">
      <c r="A15" s="23">
        <v>14</v>
      </c>
      <c r="B15" s="23" t="s">
        <v>43</v>
      </c>
      <c r="C15" s="24">
        <v>6</v>
      </c>
      <c r="D15" s="24" t="s">
        <v>940</v>
      </c>
      <c r="E15" s="24" t="s">
        <v>655</v>
      </c>
      <c r="F15" s="24" t="s">
        <v>1123</v>
      </c>
      <c r="G15" s="24">
        <v>1976</v>
      </c>
      <c r="H15" s="24">
        <v>57.3</v>
      </c>
      <c r="I15" s="24" t="s">
        <v>1124</v>
      </c>
      <c r="J15" s="24" t="str">
        <f>VLOOKUP(K15, '[1]Units-SCCs'!$I:$J, 2, FALSE)</f>
        <v>External Combustion Boilers &gt; Commercial/Institutional &gt; Natural Gas &gt; 10-100 Million BTU/hr</v>
      </c>
      <c r="K15" s="24">
        <v>10300602</v>
      </c>
      <c r="L15" s="8">
        <f t="shared" si="7"/>
        <v>1</v>
      </c>
      <c r="M15" s="8" t="s">
        <v>745</v>
      </c>
      <c r="N15" s="22">
        <v>22.82</v>
      </c>
      <c r="O15" s="22" t="s">
        <v>1088</v>
      </c>
      <c r="P15" s="22">
        <f>(N15*1034)</f>
        <v>23595.88</v>
      </c>
      <c r="Q15" s="22" t="s">
        <v>1125</v>
      </c>
      <c r="R15" s="22">
        <v>0.52</v>
      </c>
      <c r="S15" s="22">
        <f t="shared" si="9"/>
        <v>12269.857600000001</v>
      </c>
      <c r="T15" s="22">
        <f t="shared" si="0"/>
        <v>3.3342004347826095E-3</v>
      </c>
      <c r="U15" s="22">
        <f t="shared" si="1"/>
        <v>0.589897</v>
      </c>
      <c r="V15" s="24">
        <f t="shared" si="10"/>
        <v>0.05</v>
      </c>
      <c r="W15" s="8">
        <f t="shared" si="2"/>
        <v>3.3342004347826095E-3</v>
      </c>
      <c r="X15" s="8">
        <f t="shared" si="3"/>
        <v>3.3342004347826095E-3</v>
      </c>
      <c r="Y15" s="8">
        <f t="shared" si="4"/>
        <v>3.3342004347826095E-3</v>
      </c>
      <c r="Z15" s="8">
        <f t="shared" si="5"/>
        <v>3.3342004347826095E-3</v>
      </c>
      <c r="AA15" s="8" t="str">
        <f t="shared" si="6"/>
        <v>1461</v>
      </c>
      <c r="AB15" s="8">
        <f t="shared" si="11"/>
        <v>3.3342004347826095E-3</v>
      </c>
      <c r="AC15" s="8"/>
    </row>
    <row r="16" spans="1:29" x14ac:dyDescent="0.25">
      <c r="A16" s="23">
        <v>21</v>
      </c>
      <c r="B16" s="23" t="s">
        <v>33</v>
      </c>
      <c r="C16" s="24" t="s">
        <v>1</v>
      </c>
      <c r="D16" s="24" t="s">
        <v>1129</v>
      </c>
      <c r="E16" s="24" t="s">
        <v>655</v>
      </c>
      <c r="F16" s="24" t="s">
        <v>1123</v>
      </c>
      <c r="G16" s="24">
        <v>2020</v>
      </c>
      <c r="H16" s="24">
        <v>42</v>
      </c>
      <c r="I16" s="24" t="s">
        <v>1124</v>
      </c>
      <c r="J16" s="24" t="str">
        <f>VLOOKUP(K16, '[1]Units-SCCs'!$I:$J, 2, FALSE)</f>
        <v>External Combustion Boilers &gt; Commercial/Institutional &gt; Natural Gas &gt; 10-100 Million BTU/hr</v>
      </c>
      <c r="K16" s="24">
        <v>10300602</v>
      </c>
      <c r="L16" s="8">
        <f t="shared" si="7"/>
        <v>1</v>
      </c>
      <c r="M16" s="8" t="s">
        <v>745</v>
      </c>
      <c r="N16" s="22">
        <v>50894829</v>
      </c>
      <c r="O16" s="22" t="s">
        <v>1084</v>
      </c>
      <c r="P16" s="22">
        <f>(N16*1034)/1000000</f>
        <v>52625.253186000002</v>
      </c>
      <c r="Q16" s="22" t="s">
        <v>1125</v>
      </c>
      <c r="R16" s="22">
        <v>0.25</v>
      </c>
      <c r="S16" s="22">
        <f t="shared" si="9"/>
        <v>13156.3132965</v>
      </c>
      <c r="T16" s="22">
        <f t="shared" si="0"/>
        <v>3.5750851349184787E-3</v>
      </c>
      <c r="U16" s="22">
        <f t="shared" si="1"/>
        <v>1.3156313296500002</v>
      </c>
      <c r="V16" s="24">
        <f t="shared" si="10"/>
        <v>0.05</v>
      </c>
      <c r="W16" s="8">
        <f t="shared" si="2"/>
        <v>3.5750851349184787E-3</v>
      </c>
      <c r="X16" s="8">
        <f t="shared" si="3"/>
        <v>3.5750851349184787E-3</v>
      </c>
      <c r="Y16" s="8">
        <f t="shared" si="4"/>
        <v>3.5750851349184787E-3</v>
      </c>
      <c r="Z16" s="8">
        <f t="shared" si="5"/>
        <v>3.5750851349184787E-3</v>
      </c>
      <c r="AA16" s="8" t="str">
        <f t="shared" si="6"/>
        <v>21CU-11</v>
      </c>
      <c r="AB16" s="8">
        <f t="shared" si="11"/>
        <v>3.5750851349184787E-3</v>
      </c>
      <c r="AC16" s="8"/>
    </row>
    <row r="17" spans="1:29" x14ac:dyDescent="0.25">
      <c r="A17" s="23">
        <v>21</v>
      </c>
      <c r="B17" s="23" t="s">
        <v>33</v>
      </c>
      <c r="C17" s="24" t="s">
        <v>1</v>
      </c>
      <c r="D17" s="24" t="s">
        <v>1129</v>
      </c>
      <c r="E17" s="24" t="s">
        <v>655</v>
      </c>
      <c r="F17" s="24" t="s">
        <v>1123</v>
      </c>
      <c r="G17" s="24">
        <v>2020</v>
      </c>
      <c r="H17" s="24">
        <v>42</v>
      </c>
      <c r="I17" s="24" t="s">
        <v>1124</v>
      </c>
      <c r="J17" s="24" t="str">
        <f>VLOOKUP(K17, '[1]Units-SCCs'!$I:$J, 2, FALSE)</f>
        <v>External Combustion Boilers &gt; Commercial/Institutional &gt; Distillate Oil &gt; 10-100 Million BTU/hr</v>
      </c>
      <c r="K17" s="24">
        <v>10300502</v>
      </c>
      <c r="L17" s="8">
        <f t="shared" si="7"/>
        <v>2</v>
      </c>
      <c r="M17" s="8" t="s">
        <v>1127</v>
      </c>
      <c r="N17" s="22">
        <v>446</v>
      </c>
      <c r="O17" s="22" t="s">
        <v>1094</v>
      </c>
      <c r="P17" s="22">
        <f>(N17*0.138)</f>
        <v>61.548000000000002</v>
      </c>
      <c r="Q17" s="22" t="s">
        <v>1125</v>
      </c>
      <c r="R17" s="22">
        <v>0</v>
      </c>
      <c r="S17" s="22">
        <f t="shared" si="9"/>
        <v>0</v>
      </c>
      <c r="T17" s="22">
        <f t="shared" si="0"/>
        <v>0</v>
      </c>
      <c r="U17" s="22">
        <f t="shared" si="1"/>
        <v>3.6928799999999999E-3</v>
      </c>
      <c r="V17" s="24">
        <f t="shared" si="10"/>
        <v>0.12</v>
      </c>
      <c r="W17" s="8">
        <f t="shared" si="2"/>
        <v>0</v>
      </c>
      <c r="X17" s="8">
        <f t="shared" si="3"/>
        <v>0</v>
      </c>
      <c r="Y17" s="8">
        <f t="shared" si="4"/>
        <v>0</v>
      </c>
      <c r="Z17" s="8">
        <f t="shared" si="5"/>
        <v>0</v>
      </c>
      <c r="AA17" s="8" t="str">
        <f t="shared" si="6"/>
        <v>21CU-12</v>
      </c>
      <c r="AB17" s="8">
        <f t="shared" si="11"/>
        <v>0</v>
      </c>
      <c r="AC17" s="8"/>
    </row>
    <row r="18" spans="1:29" x14ac:dyDescent="0.25">
      <c r="A18" s="23">
        <v>21</v>
      </c>
      <c r="B18" s="23" t="s">
        <v>33</v>
      </c>
      <c r="C18" s="24" t="s">
        <v>2</v>
      </c>
      <c r="D18" s="24" t="s">
        <v>1129</v>
      </c>
      <c r="E18" s="24" t="s">
        <v>655</v>
      </c>
      <c r="F18" s="24" t="s">
        <v>1123</v>
      </c>
      <c r="G18" s="24">
        <v>2020</v>
      </c>
      <c r="H18" s="24">
        <v>42</v>
      </c>
      <c r="I18" s="24" t="s">
        <v>1124</v>
      </c>
      <c r="J18" s="24" t="str">
        <f>VLOOKUP(K18, '[1]Units-SCCs'!$I:$J, 2, FALSE)</f>
        <v>External Combustion Boilers &gt; Commercial/Institutional &gt; Natural Gas &gt; 10-100 Million BTU/hr</v>
      </c>
      <c r="K18" s="24">
        <v>10300602</v>
      </c>
      <c r="L18" s="8">
        <f t="shared" si="7"/>
        <v>1</v>
      </c>
      <c r="M18" s="8" t="s">
        <v>745</v>
      </c>
      <c r="N18" s="22">
        <v>50271902</v>
      </c>
      <c r="O18" s="22" t="s">
        <v>1084</v>
      </c>
      <c r="P18" s="22">
        <f>(N18*1034)/1000000</f>
        <v>51981.146668000001</v>
      </c>
      <c r="Q18" s="22" t="s">
        <v>1125</v>
      </c>
      <c r="R18" s="22">
        <v>0.25</v>
      </c>
      <c r="S18" s="22">
        <f t="shared" si="9"/>
        <v>12995.286667</v>
      </c>
      <c r="T18" s="22">
        <f t="shared" si="0"/>
        <v>3.5313278986413045E-3</v>
      </c>
      <c r="U18" s="22">
        <f t="shared" si="1"/>
        <v>1.2995286667000001</v>
      </c>
      <c r="V18" s="24">
        <f t="shared" si="10"/>
        <v>0.05</v>
      </c>
      <c r="W18" s="8">
        <f t="shared" si="2"/>
        <v>3.5313278986413045E-3</v>
      </c>
      <c r="X18" s="8">
        <f t="shared" si="3"/>
        <v>3.5313278986413045E-3</v>
      </c>
      <c r="Y18" s="8">
        <f t="shared" si="4"/>
        <v>3.5313278986413045E-3</v>
      </c>
      <c r="Z18" s="8">
        <f t="shared" si="5"/>
        <v>3.5313278986413045E-3</v>
      </c>
      <c r="AA18" s="8" t="str">
        <f t="shared" si="6"/>
        <v>21CU-21</v>
      </c>
      <c r="AB18" s="8">
        <f t="shared" si="11"/>
        <v>3.5313278986413045E-3</v>
      </c>
      <c r="AC18" s="8"/>
    </row>
    <row r="19" spans="1:29" x14ac:dyDescent="0.25">
      <c r="A19" s="23">
        <v>21</v>
      </c>
      <c r="B19" s="23" t="s">
        <v>33</v>
      </c>
      <c r="C19" s="24" t="s">
        <v>2</v>
      </c>
      <c r="D19" s="24" t="s">
        <v>1129</v>
      </c>
      <c r="E19" s="24" t="s">
        <v>655</v>
      </c>
      <c r="F19" s="24" t="s">
        <v>1123</v>
      </c>
      <c r="G19" s="24">
        <v>2020</v>
      </c>
      <c r="H19" s="24">
        <v>42</v>
      </c>
      <c r="I19" s="24" t="s">
        <v>1124</v>
      </c>
      <c r="J19" s="24" t="str">
        <f>VLOOKUP(K19, '[1]Units-SCCs'!$I:$J, 2, FALSE)</f>
        <v>External Combustion Boilers &gt; Commercial/Institutional &gt; Distillate Oil &gt; 10-100 Million BTU/hr</v>
      </c>
      <c r="K19" s="24">
        <v>10300502</v>
      </c>
      <c r="L19" s="8">
        <f t="shared" si="7"/>
        <v>2</v>
      </c>
      <c r="M19" s="8" t="s">
        <v>1127</v>
      </c>
      <c r="N19" s="22">
        <v>426</v>
      </c>
      <c r="O19" s="22" t="s">
        <v>1094</v>
      </c>
      <c r="P19" s="22">
        <f>(N19*0.138)</f>
        <v>58.788000000000004</v>
      </c>
      <c r="Q19" s="22" t="s">
        <v>1125</v>
      </c>
      <c r="R19" s="22">
        <v>0</v>
      </c>
      <c r="S19" s="22">
        <f t="shared" si="9"/>
        <v>0</v>
      </c>
      <c r="T19" s="22">
        <f t="shared" si="0"/>
        <v>0</v>
      </c>
      <c r="U19" s="22">
        <f t="shared" si="1"/>
        <v>3.5272800000000003E-3</v>
      </c>
      <c r="V19" s="24">
        <f t="shared" si="10"/>
        <v>0.12</v>
      </c>
      <c r="W19" s="8">
        <f t="shared" si="2"/>
        <v>0</v>
      </c>
      <c r="X19" s="8">
        <f t="shared" si="3"/>
        <v>0</v>
      </c>
      <c r="Y19" s="8">
        <f t="shared" si="4"/>
        <v>0</v>
      </c>
      <c r="Z19" s="8">
        <f t="shared" si="5"/>
        <v>0</v>
      </c>
      <c r="AA19" s="8" t="str">
        <f t="shared" si="6"/>
        <v>21CU-22</v>
      </c>
      <c r="AB19" s="8">
        <f t="shared" si="11"/>
        <v>0</v>
      </c>
      <c r="AC19" s="8"/>
    </row>
    <row r="20" spans="1:29" x14ac:dyDescent="0.25">
      <c r="A20" s="23">
        <v>22</v>
      </c>
      <c r="B20" s="23" t="s">
        <v>36</v>
      </c>
      <c r="C20" s="24" t="s">
        <v>12</v>
      </c>
      <c r="D20" s="24" t="s">
        <v>87</v>
      </c>
      <c r="E20" s="24" t="s">
        <v>655</v>
      </c>
      <c r="F20" s="24" t="s">
        <v>1123</v>
      </c>
      <c r="G20" s="24">
        <v>2018</v>
      </c>
      <c r="H20" s="24">
        <v>37</v>
      </c>
      <c r="I20" s="24" t="s">
        <v>1124</v>
      </c>
      <c r="J20" s="24" t="str">
        <f>VLOOKUP(K20, '[1]Units-SCCs'!$I:$J, 2, FALSE)</f>
        <v>External Combustion Boilers &gt; Commercial/Institutional &gt; Natural Gas &gt; 10-100 Million BTU/hr</v>
      </c>
      <c r="K20" s="24">
        <v>10300602</v>
      </c>
      <c r="L20" s="8">
        <f t="shared" si="7"/>
        <v>1</v>
      </c>
      <c r="M20" s="8" t="s">
        <v>745</v>
      </c>
      <c r="N20" s="22">
        <v>37.86</v>
      </c>
      <c r="O20" s="22" t="s">
        <v>1088</v>
      </c>
      <c r="P20" s="22">
        <f>(N20*1034)</f>
        <v>39147.24</v>
      </c>
      <c r="Q20" s="22" t="s">
        <v>1125</v>
      </c>
      <c r="R20" s="22">
        <v>0</v>
      </c>
      <c r="S20" s="22">
        <f t="shared" si="9"/>
        <v>0</v>
      </c>
      <c r="T20" s="22">
        <f t="shared" si="0"/>
        <v>0</v>
      </c>
      <c r="U20" s="22">
        <f t="shared" si="1"/>
        <v>0.97868100000000002</v>
      </c>
      <c r="V20" s="24">
        <f t="shared" si="10"/>
        <v>0.05</v>
      </c>
      <c r="W20" s="8">
        <f t="shared" si="2"/>
        <v>0</v>
      </c>
      <c r="X20" s="8">
        <v>0</v>
      </c>
      <c r="Y20" s="8">
        <v>0</v>
      </c>
      <c r="Z20" s="8">
        <v>0</v>
      </c>
      <c r="AA20" s="8" t="str">
        <f t="shared" si="6"/>
        <v>22CU-191</v>
      </c>
      <c r="AB20" s="8">
        <f t="shared" si="11"/>
        <v>0</v>
      </c>
      <c r="AC20" s="8"/>
    </row>
    <row r="21" spans="1:29" x14ac:dyDescent="0.25">
      <c r="A21" s="23">
        <v>22</v>
      </c>
      <c r="B21" s="23" t="s">
        <v>36</v>
      </c>
      <c r="C21" s="24" t="s">
        <v>13</v>
      </c>
      <c r="D21" s="24" t="s">
        <v>87</v>
      </c>
      <c r="E21" s="24" t="s">
        <v>655</v>
      </c>
      <c r="F21" s="24" t="s">
        <v>1123</v>
      </c>
      <c r="G21" s="24">
        <v>2018</v>
      </c>
      <c r="H21" s="24">
        <v>37</v>
      </c>
      <c r="I21" s="24" t="s">
        <v>1124</v>
      </c>
      <c r="J21" s="24" t="str">
        <f>VLOOKUP(K21, '[1]Units-SCCs'!$I:$J, 2, FALSE)</f>
        <v>External Combustion Boilers &gt; Commercial/Institutional &gt; Natural Gas &gt; 10-100 Million BTU/hr</v>
      </c>
      <c r="K21" s="24">
        <v>10300602</v>
      </c>
      <c r="L21" s="8">
        <f t="shared" si="7"/>
        <v>1</v>
      </c>
      <c r="M21" s="8" t="s">
        <v>745</v>
      </c>
      <c r="N21" s="22">
        <v>52.62</v>
      </c>
      <c r="O21" s="22" t="s">
        <v>1088</v>
      </c>
      <c r="P21" s="22">
        <f>(N21*1034)</f>
        <v>54409.079999999994</v>
      </c>
      <c r="Q21" s="22" t="s">
        <v>1125</v>
      </c>
      <c r="R21" s="22">
        <v>0.28000000000000003</v>
      </c>
      <c r="S21" s="22">
        <f t="shared" si="9"/>
        <v>15234.5424</v>
      </c>
      <c r="T21" s="22">
        <f t="shared" si="0"/>
        <v>4.1398213043478257E-3</v>
      </c>
      <c r="U21" s="22">
        <f t="shared" si="1"/>
        <v>1.3602269999999999</v>
      </c>
      <c r="V21" s="24">
        <f t="shared" si="10"/>
        <v>0.05</v>
      </c>
      <c r="W21" s="8">
        <f t="shared" si="2"/>
        <v>4.1398213043478257E-3</v>
      </c>
      <c r="X21" s="8">
        <f>T21</f>
        <v>4.1398213043478257E-3</v>
      </c>
      <c r="Y21" s="8">
        <v>0</v>
      </c>
      <c r="Z21" s="8">
        <v>0</v>
      </c>
      <c r="AA21" s="8" t="str">
        <f t="shared" si="6"/>
        <v>22CU-201</v>
      </c>
      <c r="AB21" s="8">
        <f t="shared" si="11"/>
        <v>0</v>
      </c>
      <c r="AC21" s="8"/>
    </row>
    <row r="22" spans="1:29" x14ac:dyDescent="0.25">
      <c r="A22" s="23">
        <v>22</v>
      </c>
      <c r="B22" s="23" t="s">
        <v>36</v>
      </c>
      <c r="C22" s="24" t="s">
        <v>14</v>
      </c>
      <c r="D22" s="24" t="s">
        <v>87</v>
      </c>
      <c r="E22" s="24" t="s">
        <v>655</v>
      </c>
      <c r="F22" s="24" t="s">
        <v>1123</v>
      </c>
      <c r="G22" s="24">
        <v>2019</v>
      </c>
      <c r="H22" s="24">
        <v>37.799999999999997</v>
      </c>
      <c r="I22" s="24" t="s">
        <v>1124</v>
      </c>
      <c r="J22" s="24" t="str">
        <f>VLOOKUP(K22, '[1]Units-SCCs'!$I:$J, 2, FALSE)</f>
        <v>External Combustion Boilers &gt; Commercial/Institutional &gt; Natural Gas &gt; 10-100 Million BTU/hr</v>
      </c>
      <c r="K22" s="24">
        <v>10300602</v>
      </c>
      <c r="L22" s="8">
        <f t="shared" si="7"/>
        <v>1</v>
      </c>
      <c r="M22" s="8" t="s">
        <v>745</v>
      </c>
      <c r="N22" s="22">
        <v>62.47</v>
      </c>
      <c r="O22" s="22" t="s">
        <v>1088</v>
      </c>
      <c r="P22" s="22">
        <f>(N22*1034)</f>
        <v>64593.979999999996</v>
      </c>
      <c r="Q22" s="22" t="s">
        <v>1125</v>
      </c>
      <c r="R22" s="22">
        <v>0.22</v>
      </c>
      <c r="S22" s="22">
        <f t="shared" si="9"/>
        <v>14210.675599999999</v>
      </c>
      <c r="T22" s="22">
        <f t="shared" si="0"/>
        <v>3.8615966304347826E-3</v>
      </c>
      <c r="U22" s="22">
        <f t="shared" si="1"/>
        <v>1.6148495</v>
      </c>
      <c r="V22" s="24">
        <f t="shared" si="10"/>
        <v>0.05</v>
      </c>
      <c r="W22" s="8">
        <f t="shared" si="2"/>
        <v>3.8615966304347826E-3</v>
      </c>
      <c r="X22" s="8">
        <f>T22</f>
        <v>3.8615966304347826E-3</v>
      </c>
      <c r="Y22" s="8">
        <v>0</v>
      </c>
      <c r="Z22" s="8">
        <v>0</v>
      </c>
      <c r="AA22" s="8" t="str">
        <f t="shared" si="6"/>
        <v>22CU-211</v>
      </c>
      <c r="AB22" s="8">
        <f t="shared" si="11"/>
        <v>0</v>
      </c>
      <c r="AC22" s="8"/>
    </row>
    <row r="23" spans="1:29" x14ac:dyDescent="0.25">
      <c r="A23" s="23">
        <v>22</v>
      </c>
      <c r="B23" s="23" t="s">
        <v>36</v>
      </c>
      <c r="C23" s="24" t="s">
        <v>15</v>
      </c>
      <c r="D23" s="24" t="s">
        <v>87</v>
      </c>
      <c r="E23" s="24" t="s">
        <v>655</v>
      </c>
      <c r="F23" s="24" t="s">
        <v>1123</v>
      </c>
      <c r="G23" s="24">
        <v>2019</v>
      </c>
      <c r="H23" s="24">
        <v>37</v>
      </c>
      <c r="I23" s="24" t="s">
        <v>1124</v>
      </c>
      <c r="J23" s="24" t="str">
        <f>VLOOKUP(K23, '[1]Units-SCCs'!$I:$J, 2, FALSE)</f>
        <v>External Combustion Boilers &gt; Commercial/Institutional &gt; Natural Gas &gt; 10-100 Million BTU/hr</v>
      </c>
      <c r="K23" s="24">
        <v>10300602</v>
      </c>
      <c r="L23" s="8">
        <f t="shared" si="7"/>
        <v>1</v>
      </c>
      <c r="M23" s="8" t="s">
        <v>745</v>
      </c>
      <c r="N23" s="22">
        <v>42.87</v>
      </c>
      <c r="O23" s="22" t="s">
        <v>1088</v>
      </c>
      <c r="P23" s="22">
        <f>(N23*1034)</f>
        <v>44327.579999999994</v>
      </c>
      <c r="Q23" s="22" t="s">
        <v>1125</v>
      </c>
      <c r="R23" s="22">
        <v>0</v>
      </c>
      <c r="S23" s="22">
        <f t="shared" si="9"/>
        <v>0</v>
      </c>
      <c r="T23" s="22">
        <f t="shared" si="0"/>
        <v>0</v>
      </c>
      <c r="U23" s="22">
        <f t="shared" si="1"/>
        <v>1.1081894999999999</v>
      </c>
      <c r="V23" s="24">
        <f t="shared" si="10"/>
        <v>0.05</v>
      </c>
      <c r="W23" s="8">
        <v>0</v>
      </c>
      <c r="X23" s="8">
        <v>0</v>
      </c>
      <c r="Y23" s="8">
        <v>0</v>
      </c>
      <c r="Z23" s="8">
        <v>0</v>
      </c>
      <c r="AA23" s="8" t="str">
        <f t="shared" si="6"/>
        <v>22CU-221</v>
      </c>
      <c r="AB23" s="8">
        <v>0</v>
      </c>
      <c r="AC23" s="8"/>
    </row>
    <row r="24" spans="1:29" x14ac:dyDescent="0.25">
      <c r="A24" s="23">
        <v>22</v>
      </c>
      <c r="B24" s="23" t="s">
        <v>36</v>
      </c>
      <c r="C24" s="24" t="s">
        <v>16</v>
      </c>
      <c r="D24" s="24" t="s">
        <v>87</v>
      </c>
      <c r="E24" s="24" t="s">
        <v>655</v>
      </c>
      <c r="F24" s="24" t="s">
        <v>1123</v>
      </c>
      <c r="G24" s="24">
        <v>2018</v>
      </c>
      <c r="H24" s="24">
        <v>37</v>
      </c>
      <c r="I24" s="24" t="s">
        <v>1124</v>
      </c>
      <c r="J24" s="24" t="str">
        <f>VLOOKUP(K24, '[1]Units-SCCs'!$I:$J, 2, FALSE)</f>
        <v>External Combustion Boilers &gt; Commercial/Institutional &gt; Natural Gas &gt; 10-100 Million BTU/hr</v>
      </c>
      <c r="K24" s="24">
        <v>10300602</v>
      </c>
      <c r="L24" s="8">
        <f t="shared" si="7"/>
        <v>1</v>
      </c>
      <c r="M24" s="8" t="s">
        <v>745</v>
      </c>
      <c r="N24" s="22">
        <v>72.040000000000006</v>
      </c>
      <c r="O24" s="22" t="s">
        <v>1088</v>
      </c>
      <c r="P24" s="22">
        <f>(N24*1034)</f>
        <v>74489.36</v>
      </c>
      <c r="Q24" s="22" t="s">
        <v>1125</v>
      </c>
      <c r="R24" s="22">
        <v>0.08</v>
      </c>
      <c r="S24" s="22">
        <f t="shared" si="9"/>
        <v>5959.1487999999999</v>
      </c>
      <c r="T24" s="22">
        <f t="shared" si="0"/>
        <v>1.6193339130434784E-3</v>
      </c>
      <c r="U24" s="22">
        <f t="shared" si="1"/>
        <v>1.8622340000000002</v>
      </c>
      <c r="V24" s="24">
        <f t="shared" si="10"/>
        <v>0.05</v>
      </c>
      <c r="W24" s="8">
        <f t="shared" ref="W24:W48" si="12">T24</f>
        <v>1.6193339130434784E-3</v>
      </c>
      <c r="X24" s="8">
        <f t="shared" ref="X24:X65" si="13">T24</f>
        <v>1.6193339130434784E-3</v>
      </c>
      <c r="Y24" s="8">
        <v>0</v>
      </c>
      <c r="Z24" s="8">
        <v>0</v>
      </c>
      <c r="AA24" s="8" t="str">
        <f t="shared" si="6"/>
        <v>22CU-231</v>
      </c>
      <c r="AB24" s="8">
        <f t="shared" ref="AB24:AB48" si="14">Y24</f>
        <v>0</v>
      </c>
      <c r="AC24" s="8"/>
    </row>
    <row r="25" spans="1:29" x14ac:dyDescent="0.25">
      <c r="A25" s="23">
        <v>33</v>
      </c>
      <c r="B25" s="23" t="s">
        <v>37</v>
      </c>
      <c r="C25" s="24">
        <v>1</v>
      </c>
      <c r="D25" s="24" t="s">
        <v>1130</v>
      </c>
      <c r="E25" s="24" t="s">
        <v>655</v>
      </c>
      <c r="F25" s="24" t="s">
        <v>1123</v>
      </c>
      <c r="G25" s="24">
        <v>1987</v>
      </c>
      <c r="H25" s="24">
        <v>80.5</v>
      </c>
      <c r="I25" s="24" t="s">
        <v>1124</v>
      </c>
      <c r="J25" s="24" t="str">
        <f>VLOOKUP(K25, '[1]Units-SCCs'!$I:$J, 2, FALSE)</f>
        <v>External Combustion Boilers &gt; Commercial/Institutional &gt; Distillate Oil &gt; 10-100 Million BTU/hr</v>
      </c>
      <c r="K25" s="24">
        <v>10300502</v>
      </c>
      <c r="L25" s="8">
        <f t="shared" si="7"/>
        <v>2</v>
      </c>
      <c r="M25" s="8" t="s">
        <v>1127</v>
      </c>
      <c r="N25" s="22">
        <v>5.92</v>
      </c>
      <c r="O25" s="22" t="s">
        <v>1087</v>
      </c>
      <c r="P25" s="22">
        <f>(N25*0.138)*1000</f>
        <v>816.96</v>
      </c>
      <c r="Q25" s="22" t="s">
        <v>1125</v>
      </c>
      <c r="R25" s="22">
        <v>6.6000000000000003E-2</v>
      </c>
      <c r="S25" s="22">
        <f t="shared" si="9"/>
        <v>53.919360000000005</v>
      </c>
      <c r="T25" s="22">
        <f t="shared" si="0"/>
        <v>3.5164799999999999E-5</v>
      </c>
      <c r="U25" s="22">
        <f t="shared" si="1"/>
        <v>4.9017600000000001E-2</v>
      </c>
      <c r="V25" s="24">
        <f t="shared" si="10"/>
        <v>0.12</v>
      </c>
      <c r="W25" s="8">
        <f t="shared" si="12"/>
        <v>3.5164799999999999E-5</v>
      </c>
      <c r="X25" s="8">
        <f t="shared" si="13"/>
        <v>3.5164799999999999E-5</v>
      </c>
      <c r="Y25" s="8">
        <f t="shared" ref="Y25:Y57" si="15">T25</f>
        <v>3.5164799999999999E-5</v>
      </c>
      <c r="Z25" s="8">
        <f t="shared" ref="Z25:Z57" si="16">T25</f>
        <v>3.5164799999999999E-5</v>
      </c>
      <c r="AA25" s="8" t="str">
        <f t="shared" si="6"/>
        <v>3312</v>
      </c>
      <c r="AB25" s="8">
        <f t="shared" si="14"/>
        <v>3.5164799999999999E-5</v>
      </c>
      <c r="AC25" s="8"/>
    </row>
    <row r="26" spans="1:29" x14ac:dyDescent="0.25">
      <c r="A26" s="23">
        <v>33</v>
      </c>
      <c r="B26" s="23" t="s">
        <v>37</v>
      </c>
      <c r="C26" s="24">
        <v>2</v>
      </c>
      <c r="D26" s="24" t="s">
        <v>1130</v>
      </c>
      <c r="E26" s="24" t="s">
        <v>655</v>
      </c>
      <c r="F26" s="24" t="s">
        <v>1123</v>
      </c>
      <c r="G26" s="24">
        <v>1987</v>
      </c>
      <c r="H26" s="24">
        <v>80.5</v>
      </c>
      <c r="I26" s="24" t="s">
        <v>1124</v>
      </c>
      <c r="J26" s="24" t="str">
        <f>VLOOKUP(K26, '[1]Units-SCCs'!$I:$J, 2, FALSE)</f>
        <v>External Combustion Boilers &gt; Commercial/Institutional &gt; Distillate Oil &gt; 10-100 Million BTU/hr</v>
      </c>
      <c r="K26" s="24">
        <v>10300502</v>
      </c>
      <c r="L26" s="8">
        <f t="shared" si="7"/>
        <v>2</v>
      </c>
      <c r="M26" s="8" t="s">
        <v>1127</v>
      </c>
      <c r="N26" s="22">
        <v>5.92</v>
      </c>
      <c r="O26" s="22" t="s">
        <v>1087</v>
      </c>
      <c r="P26" s="22">
        <f>(N26*0.138)*1000</f>
        <v>816.96</v>
      </c>
      <c r="Q26" s="22" t="s">
        <v>1125</v>
      </c>
      <c r="R26" s="22">
        <v>6.6000000000000003E-2</v>
      </c>
      <c r="S26" s="22">
        <f t="shared" si="9"/>
        <v>53.919360000000005</v>
      </c>
      <c r="T26" s="22">
        <f t="shared" si="0"/>
        <v>3.5164799999999999E-5</v>
      </c>
      <c r="U26" s="22">
        <f t="shared" si="1"/>
        <v>4.9017600000000001E-2</v>
      </c>
      <c r="V26" s="24">
        <f t="shared" si="10"/>
        <v>0.12</v>
      </c>
      <c r="W26" s="8">
        <f t="shared" si="12"/>
        <v>3.5164799999999999E-5</v>
      </c>
      <c r="X26" s="8">
        <f t="shared" si="13"/>
        <v>3.5164799999999999E-5</v>
      </c>
      <c r="Y26" s="8">
        <f t="shared" si="15"/>
        <v>3.5164799999999999E-5</v>
      </c>
      <c r="Z26" s="8">
        <f t="shared" si="16"/>
        <v>3.5164799999999999E-5</v>
      </c>
      <c r="AA26" s="8" t="str">
        <f t="shared" si="6"/>
        <v>3322</v>
      </c>
      <c r="AB26" s="8">
        <f t="shared" si="14"/>
        <v>3.5164799999999999E-5</v>
      </c>
      <c r="AC26" s="8"/>
    </row>
    <row r="27" spans="1:29" x14ac:dyDescent="0.25">
      <c r="A27" s="23">
        <v>33</v>
      </c>
      <c r="B27" s="23" t="s">
        <v>37</v>
      </c>
      <c r="C27" s="24">
        <v>3</v>
      </c>
      <c r="D27" s="24" t="s">
        <v>1131</v>
      </c>
      <c r="E27" s="24" t="s">
        <v>655</v>
      </c>
      <c r="F27" s="24" t="s">
        <v>1123</v>
      </c>
      <c r="G27" s="24">
        <v>1987</v>
      </c>
      <c r="H27" s="24">
        <v>56.7</v>
      </c>
      <c r="I27" s="24" t="s">
        <v>1124</v>
      </c>
      <c r="J27" s="24" t="str">
        <f>VLOOKUP(K27, '[1]Units-SCCs'!$I:$J, 2, FALSE)</f>
        <v>External Combustion Boilers &gt; Commercial/Institutional &gt; Distillate Oil &gt; 10-100 Million BTU/hr</v>
      </c>
      <c r="K27" s="24">
        <v>10300502</v>
      </c>
      <c r="L27" s="8">
        <f t="shared" si="7"/>
        <v>2</v>
      </c>
      <c r="M27" s="8" t="s">
        <v>1127</v>
      </c>
      <c r="N27" s="22">
        <v>4.17</v>
      </c>
      <c r="O27" s="22" t="s">
        <v>1087</v>
      </c>
      <c r="P27" s="22">
        <f>(N27*0.138)*1000</f>
        <v>575.46</v>
      </c>
      <c r="Q27" s="22" t="s">
        <v>1125</v>
      </c>
      <c r="R27" s="22">
        <v>6.6000000000000003E-2</v>
      </c>
      <c r="S27" s="22">
        <f t="shared" si="9"/>
        <v>37.980360000000005</v>
      </c>
      <c r="T27" s="22">
        <f t="shared" si="0"/>
        <v>2.4769800000000001E-5</v>
      </c>
      <c r="U27" s="22">
        <f t="shared" si="1"/>
        <v>3.4527599999999999E-2</v>
      </c>
      <c r="V27" s="24">
        <f t="shared" si="10"/>
        <v>0.12</v>
      </c>
      <c r="W27" s="8">
        <f t="shared" si="12"/>
        <v>2.4769800000000001E-5</v>
      </c>
      <c r="X27" s="8">
        <f t="shared" si="13"/>
        <v>2.4769800000000001E-5</v>
      </c>
      <c r="Y27" s="8">
        <f t="shared" si="15"/>
        <v>2.4769800000000001E-5</v>
      </c>
      <c r="Z27" s="8">
        <f t="shared" si="16"/>
        <v>2.4769800000000001E-5</v>
      </c>
      <c r="AA27" s="8" t="str">
        <f t="shared" si="6"/>
        <v>3332</v>
      </c>
      <c r="AB27" s="8">
        <f t="shared" si="14"/>
        <v>2.4769800000000001E-5</v>
      </c>
      <c r="AC27" s="8"/>
    </row>
    <row r="28" spans="1:29" x14ac:dyDescent="0.25">
      <c r="A28" s="23">
        <v>33</v>
      </c>
      <c r="B28" s="23" t="s">
        <v>37</v>
      </c>
      <c r="C28" s="24">
        <v>1</v>
      </c>
      <c r="D28" s="24" t="s">
        <v>1130</v>
      </c>
      <c r="E28" s="24" t="s">
        <v>655</v>
      </c>
      <c r="F28" s="24" t="s">
        <v>1123</v>
      </c>
      <c r="G28" s="24">
        <v>1987</v>
      </c>
      <c r="H28" s="24">
        <v>80.5</v>
      </c>
      <c r="I28" s="24" t="s">
        <v>1124</v>
      </c>
      <c r="J28" s="24" t="str">
        <f>VLOOKUP(K28, '[1]Units-SCCs'!$I:$J, 2, FALSE)</f>
        <v>External Combustion Boilers &gt; Commercial/Institutional &gt; Natural Gas &gt; 10-100 Million BTU/hr</v>
      </c>
      <c r="K28" s="24">
        <v>10300602</v>
      </c>
      <c r="L28" s="8">
        <f t="shared" si="7"/>
        <v>1</v>
      </c>
      <c r="M28" s="8" t="s">
        <v>745</v>
      </c>
      <c r="N28" s="22">
        <v>193017701</v>
      </c>
      <c r="O28" s="22" t="s">
        <v>1084</v>
      </c>
      <c r="P28" s="22">
        <f>(N28*1034)/1000000</f>
        <v>199580.302834</v>
      </c>
      <c r="Q28" s="22" t="s">
        <v>1125</v>
      </c>
      <c r="R28" s="22">
        <v>0.189</v>
      </c>
      <c r="S28" s="22">
        <f t="shared" si="9"/>
        <v>37720.677235625997</v>
      </c>
      <c r="T28" s="22">
        <f t="shared" si="0"/>
        <v>1.0250184031420109E-2</v>
      </c>
      <c r="U28" s="22">
        <f t="shared" si="1"/>
        <v>4.9895075708500007</v>
      </c>
      <c r="V28" s="24">
        <f t="shared" si="10"/>
        <v>0.05</v>
      </c>
      <c r="W28" s="8">
        <f t="shared" si="12"/>
        <v>1.0250184031420109E-2</v>
      </c>
      <c r="X28" s="8">
        <f t="shared" si="13"/>
        <v>1.0250184031420109E-2</v>
      </c>
      <c r="Y28" s="8">
        <f t="shared" si="15"/>
        <v>1.0250184031420109E-2</v>
      </c>
      <c r="Z28" s="8">
        <f t="shared" si="16"/>
        <v>1.0250184031420109E-2</v>
      </c>
      <c r="AA28" s="8" t="str">
        <f t="shared" si="6"/>
        <v>3311</v>
      </c>
      <c r="AB28" s="8">
        <f t="shared" si="14"/>
        <v>1.0250184031420109E-2</v>
      </c>
      <c r="AC28" s="8"/>
    </row>
    <row r="29" spans="1:29" x14ac:dyDescent="0.25">
      <c r="A29" s="23">
        <v>33</v>
      </c>
      <c r="B29" s="23" t="s">
        <v>37</v>
      </c>
      <c r="C29" s="24">
        <v>2</v>
      </c>
      <c r="D29" s="24" t="s">
        <v>1130</v>
      </c>
      <c r="E29" s="24" t="s">
        <v>655</v>
      </c>
      <c r="F29" s="24" t="s">
        <v>1123</v>
      </c>
      <c r="G29" s="24">
        <v>1987</v>
      </c>
      <c r="H29" s="24">
        <v>80.5</v>
      </c>
      <c r="I29" s="24" t="s">
        <v>1124</v>
      </c>
      <c r="J29" s="24" t="str">
        <f>VLOOKUP(K29, '[1]Units-SCCs'!$I:$J, 2, FALSE)</f>
        <v>External Combustion Boilers &gt; Commercial/Institutional &gt; Natural Gas &gt; 10-100 Million BTU/hr</v>
      </c>
      <c r="K29" s="24">
        <v>10300602</v>
      </c>
      <c r="L29" s="8">
        <f t="shared" si="7"/>
        <v>1</v>
      </c>
      <c r="M29" s="8" t="s">
        <v>745</v>
      </c>
      <c r="N29" s="22">
        <v>193017701</v>
      </c>
      <c r="O29" s="22" t="s">
        <v>1084</v>
      </c>
      <c r="P29" s="22">
        <f>(N29*1034)/1000000</f>
        <v>199580.302834</v>
      </c>
      <c r="Q29" s="22" t="s">
        <v>1125</v>
      </c>
      <c r="R29" s="22">
        <v>0.189</v>
      </c>
      <c r="S29" s="22">
        <f t="shared" si="9"/>
        <v>37720.677235625997</v>
      </c>
      <c r="T29" s="22">
        <f t="shared" si="0"/>
        <v>1.0250184031420109E-2</v>
      </c>
      <c r="U29" s="22">
        <f t="shared" si="1"/>
        <v>4.9895075708500007</v>
      </c>
      <c r="V29" s="24">
        <f t="shared" si="10"/>
        <v>0.05</v>
      </c>
      <c r="W29" s="8">
        <f t="shared" si="12"/>
        <v>1.0250184031420109E-2</v>
      </c>
      <c r="X29" s="8">
        <f t="shared" si="13"/>
        <v>1.0250184031420109E-2</v>
      </c>
      <c r="Y29" s="8">
        <f t="shared" si="15"/>
        <v>1.0250184031420109E-2</v>
      </c>
      <c r="Z29" s="8">
        <f t="shared" si="16"/>
        <v>1.0250184031420109E-2</v>
      </c>
      <c r="AA29" s="8" t="str">
        <f t="shared" si="6"/>
        <v>3321</v>
      </c>
      <c r="AB29" s="8">
        <f t="shared" si="14"/>
        <v>1.0250184031420109E-2</v>
      </c>
      <c r="AC29" s="8"/>
    </row>
    <row r="30" spans="1:29" x14ac:dyDescent="0.25">
      <c r="A30" s="23">
        <v>33</v>
      </c>
      <c r="B30" s="23" t="s">
        <v>37</v>
      </c>
      <c r="C30" s="24">
        <v>3</v>
      </c>
      <c r="D30" s="24" t="s">
        <v>1131</v>
      </c>
      <c r="E30" s="24" t="s">
        <v>655</v>
      </c>
      <c r="F30" s="24" t="s">
        <v>1123</v>
      </c>
      <c r="G30" s="24">
        <v>1987</v>
      </c>
      <c r="H30" s="24">
        <v>56.7</v>
      </c>
      <c r="I30" s="24" t="s">
        <v>1124</v>
      </c>
      <c r="J30" s="24" t="str">
        <f>VLOOKUP(K30, '[1]Units-SCCs'!$I:$J, 2, FALSE)</f>
        <v>External Combustion Boilers &gt; Commercial/Institutional &gt; Natural Gas &gt; 10-100 Million BTU/hr</v>
      </c>
      <c r="K30" s="24">
        <v>10300602</v>
      </c>
      <c r="L30" s="8">
        <f t="shared" si="7"/>
        <v>1</v>
      </c>
      <c r="M30" s="8" t="s">
        <v>745</v>
      </c>
      <c r="N30" s="22">
        <v>135951598.09999999</v>
      </c>
      <c r="O30" s="22" t="s">
        <v>1084</v>
      </c>
      <c r="P30" s="22">
        <f>(N30*1034)/1000000</f>
        <v>140573.95243539999</v>
      </c>
      <c r="Q30" s="22" t="s">
        <v>1125</v>
      </c>
      <c r="R30" s="22">
        <v>0.189</v>
      </c>
      <c r="S30" s="22">
        <f t="shared" si="9"/>
        <v>26568.477010290597</v>
      </c>
      <c r="T30" s="22">
        <f t="shared" si="0"/>
        <v>7.2196948397528797E-3</v>
      </c>
      <c r="U30" s="22">
        <f t="shared" si="1"/>
        <v>3.5143488108849996</v>
      </c>
      <c r="V30" s="24">
        <f t="shared" si="10"/>
        <v>0.05</v>
      </c>
      <c r="W30" s="8">
        <f t="shared" si="12"/>
        <v>7.2196948397528797E-3</v>
      </c>
      <c r="X30" s="8">
        <f t="shared" si="13"/>
        <v>7.2196948397528797E-3</v>
      </c>
      <c r="Y30" s="8">
        <f t="shared" si="15"/>
        <v>7.2196948397528797E-3</v>
      </c>
      <c r="Z30" s="8">
        <f t="shared" si="16"/>
        <v>7.2196948397528797E-3</v>
      </c>
      <c r="AA30" s="8" t="str">
        <f t="shared" si="6"/>
        <v>3331</v>
      </c>
      <c r="AB30" s="8">
        <f t="shared" si="14"/>
        <v>7.2196948397528797E-3</v>
      </c>
      <c r="AC30" s="8"/>
    </row>
    <row r="31" spans="1:29" x14ac:dyDescent="0.25">
      <c r="A31" s="23">
        <v>48</v>
      </c>
      <c r="B31" s="23" t="s">
        <v>45</v>
      </c>
      <c r="C31" s="24" t="s">
        <v>1</v>
      </c>
      <c r="D31" s="24" t="s">
        <v>1132</v>
      </c>
      <c r="E31" s="24" t="s">
        <v>655</v>
      </c>
      <c r="F31" s="24" t="s">
        <v>1123</v>
      </c>
      <c r="G31" s="24">
        <v>1971</v>
      </c>
      <c r="H31" s="24">
        <v>25.106000000000002</v>
      </c>
      <c r="I31" s="24" t="s">
        <v>1124</v>
      </c>
      <c r="J31" s="24" t="str">
        <f>VLOOKUP(K31, '[1]Units-SCCs'!$I:$J, 2, FALSE)</f>
        <v>External Combustion Boilers &gt; Commercial/Institutional &gt; Natural Gas &gt; 10-100 Million BTU/hr</v>
      </c>
      <c r="K31" s="24">
        <v>10300602</v>
      </c>
      <c r="L31" s="8">
        <f t="shared" si="7"/>
        <v>1</v>
      </c>
      <c r="M31" s="8" t="s">
        <v>745</v>
      </c>
      <c r="N31" s="22">
        <v>12.233788000000001</v>
      </c>
      <c r="O31" s="22" t="s">
        <v>1083</v>
      </c>
      <c r="P31" s="22">
        <f>(N31*1034)</f>
        <v>12649.736792</v>
      </c>
      <c r="Q31" s="22" t="s">
        <v>1125</v>
      </c>
      <c r="R31" s="22">
        <v>0.05</v>
      </c>
      <c r="S31" s="22">
        <f t="shared" si="9"/>
        <v>632.48683960000005</v>
      </c>
      <c r="T31" s="22">
        <f t="shared" si="0"/>
        <v>1.7187142380434785E-4</v>
      </c>
      <c r="U31" s="22">
        <f t="shared" si="1"/>
        <v>0.31624341980000004</v>
      </c>
      <c r="V31" s="24">
        <f t="shared" si="10"/>
        <v>0.05</v>
      </c>
      <c r="W31" s="8">
        <f t="shared" si="12"/>
        <v>1.7187142380434785E-4</v>
      </c>
      <c r="X31" s="8">
        <f t="shared" si="13"/>
        <v>1.7187142380434785E-4</v>
      </c>
      <c r="Y31" s="8">
        <f t="shared" si="15"/>
        <v>1.7187142380434785E-4</v>
      </c>
      <c r="Z31" s="8">
        <f t="shared" si="16"/>
        <v>1.7187142380434785E-4</v>
      </c>
      <c r="AA31" s="8" t="str">
        <f t="shared" si="6"/>
        <v>48CU-11</v>
      </c>
      <c r="AB31" s="8">
        <f t="shared" si="14"/>
        <v>1.7187142380434785E-4</v>
      </c>
      <c r="AC31" s="8"/>
    </row>
    <row r="32" spans="1:29" x14ac:dyDescent="0.25">
      <c r="A32" s="23">
        <v>48</v>
      </c>
      <c r="B32" s="23" t="s">
        <v>45</v>
      </c>
      <c r="C32" s="24" t="s">
        <v>2</v>
      </c>
      <c r="D32" s="24" t="s">
        <v>1133</v>
      </c>
      <c r="E32" s="24" t="s">
        <v>655</v>
      </c>
      <c r="F32" s="24" t="s">
        <v>1123</v>
      </c>
      <c r="G32" s="24">
        <v>1971</v>
      </c>
      <c r="H32" s="24">
        <v>25.106000000000002</v>
      </c>
      <c r="I32" s="24" t="s">
        <v>1124</v>
      </c>
      <c r="J32" s="24" t="str">
        <f>VLOOKUP(K32, '[1]Units-SCCs'!$I:$J, 2, FALSE)</f>
        <v>External Combustion Boilers &gt; Commercial/Institutional &gt; Natural Gas &gt; 10-100 Million BTU/hr</v>
      </c>
      <c r="K32" s="24">
        <v>10300602</v>
      </c>
      <c r="L32" s="8">
        <f t="shared" si="7"/>
        <v>1</v>
      </c>
      <c r="M32" s="8" t="s">
        <v>745</v>
      </c>
      <c r="N32" s="22">
        <v>12.233788000000001</v>
      </c>
      <c r="O32" s="22" t="s">
        <v>1083</v>
      </c>
      <c r="P32" s="22">
        <f>(N32*1034)</f>
        <v>12649.736792</v>
      </c>
      <c r="Q32" s="22" t="s">
        <v>1125</v>
      </c>
      <c r="R32" s="22">
        <v>0.05</v>
      </c>
      <c r="S32" s="22">
        <f t="shared" si="9"/>
        <v>632.48683960000005</v>
      </c>
      <c r="T32" s="22">
        <f t="shared" si="0"/>
        <v>1.7187142380434785E-4</v>
      </c>
      <c r="U32" s="22">
        <f t="shared" si="1"/>
        <v>0.31624341980000004</v>
      </c>
      <c r="V32" s="24">
        <f t="shared" si="10"/>
        <v>0.05</v>
      </c>
      <c r="W32" s="8">
        <f t="shared" si="12"/>
        <v>1.7187142380434785E-4</v>
      </c>
      <c r="X32" s="8">
        <f t="shared" si="13"/>
        <v>1.7187142380434785E-4</v>
      </c>
      <c r="Y32" s="8">
        <f t="shared" si="15"/>
        <v>1.7187142380434785E-4</v>
      </c>
      <c r="Z32" s="8">
        <f t="shared" si="16"/>
        <v>1.7187142380434785E-4</v>
      </c>
      <c r="AA32" s="8" t="str">
        <f t="shared" si="6"/>
        <v>48CU-21</v>
      </c>
      <c r="AB32" s="8">
        <f t="shared" si="14"/>
        <v>1.7187142380434785E-4</v>
      </c>
      <c r="AC32" s="8"/>
    </row>
    <row r="33" spans="1:29" x14ac:dyDescent="0.25">
      <c r="A33" s="23">
        <v>52</v>
      </c>
      <c r="B33" s="23" t="s">
        <v>38</v>
      </c>
      <c r="C33" s="24">
        <v>17035</v>
      </c>
      <c r="D33" s="24" t="s">
        <v>1134</v>
      </c>
      <c r="E33" s="24" t="s">
        <v>655</v>
      </c>
      <c r="F33" s="24" t="s">
        <v>1123</v>
      </c>
      <c r="G33" s="24">
        <v>1977</v>
      </c>
      <c r="H33" s="24">
        <v>33.200000000000003</v>
      </c>
      <c r="I33" s="24" t="s">
        <v>1124</v>
      </c>
      <c r="J33" s="24" t="str">
        <f>VLOOKUP(K33, '[1]Units-SCCs'!$I:$J, 2, FALSE)</f>
        <v>External Combustion Boilers &gt; Commercial/Institutional &gt; Natural Gas &gt; 10-100 Million BTU/hr</v>
      </c>
      <c r="K33" s="24">
        <v>10300602</v>
      </c>
      <c r="L33" s="8">
        <f t="shared" si="7"/>
        <v>1</v>
      </c>
      <c r="M33" s="8" t="s">
        <v>745</v>
      </c>
      <c r="N33" s="22">
        <v>2000683</v>
      </c>
      <c r="O33" s="22" t="s">
        <v>1084</v>
      </c>
      <c r="P33" s="22">
        <f>(N33*1034)/1000000</f>
        <v>2068.7062219999998</v>
      </c>
      <c r="Q33" s="22" t="s">
        <v>1125</v>
      </c>
      <c r="R33" s="22">
        <v>0.25</v>
      </c>
      <c r="S33" s="22">
        <f t="shared" si="9"/>
        <v>517.17655549999995</v>
      </c>
      <c r="T33" s="22">
        <f t="shared" si="0"/>
        <v>1.4053710747282609E-4</v>
      </c>
      <c r="U33" s="22">
        <f t="shared" si="1"/>
        <v>5.1717655549999998E-2</v>
      </c>
      <c r="V33" s="24">
        <f t="shared" si="10"/>
        <v>0.05</v>
      </c>
      <c r="W33" s="8">
        <f t="shared" si="12"/>
        <v>1.4053710747282609E-4</v>
      </c>
      <c r="X33" s="8">
        <f t="shared" si="13"/>
        <v>1.4053710747282609E-4</v>
      </c>
      <c r="Y33" s="8">
        <f t="shared" si="15"/>
        <v>1.4053710747282609E-4</v>
      </c>
      <c r="Z33" s="8">
        <f t="shared" si="16"/>
        <v>1.4053710747282609E-4</v>
      </c>
      <c r="AA33" s="8" t="str">
        <f t="shared" si="6"/>
        <v>52170351</v>
      </c>
      <c r="AB33" s="8">
        <f t="shared" si="14"/>
        <v>1.4053710747282609E-4</v>
      </c>
      <c r="AC33" s="8"/>
    </row>
    <row r="34" spans="1:29" x14ac:dyDescent="0.25">
      <c r="A34" s="23">
        <v>52</v>
      </c>
      <c r="B34" s="23" t="s">
        <v>38</v>
      </c>
      <c r="C34" s="24">
        <v>17035</v>
      </c>
      <c r="D34" s="24" t="s">
        <v>1134</v>
      </c>
      <c r="E34" s="24" t="s">
        <v>655</v>
      </c>
      <c r="F34" s="24" t="s">
        <v>1123</v>
      </c>
      <c r="G34" s="24">
        <v>1977</v>
      </c>
      <c r="H34" s="24">
        <v>33.200000000000003</v>
      </c>
      <c r="I34" s="24" t="s">
        <v>1124</v>
      </c>
      <c r="J34" s="24" t="str">
        <f>VLOOKUP(K34, '[1]Units-SCCs'!$I:$J, 2, FALSE)</f>
        <v>External Combustion Boilers &gt; Commercial/Institutional &gt; Distillate Oil &gt; 10-100 Million BTU/hr</v>
      </c>
      <c r="K34" s="24">
        <v>10300502</v>
      </c>
      <c r="L34" s="8">
        <f t="shared" si="7"/>
        <v>2</v>
      </c>
      <c r="M34" s="8" t="s">
        <v>1127</v>
      </c>
      <c r="N34" s="22">
        <v>24</v>
      </c>
      <c r="O34" s="22" t="s">
        <v>1094</v>
      </c>
      <c r="P34" s="22">
        <f>(N34*0.138)</f>
        <v>3.3120000000000003</v>
      </c>
      <c r="Q34" s="22" t="s">
        <v>1125</v>
      </c>
      <c r="R34" s="22">
        <v>0</v>
      </c>
      <c r="S34" s="22">
        <f t="shared" si="9"/>
        <v>0</v>
      </c>
      <c r="T34" s="22">
        <f t="shared" si="0"/>
        <v>0</v>
      </c>
      <c r="U34" s="22">
        <f t="shared" si="1"/>
        <v>1.9871999999999999E-4</v>
      </c>
      <c r="V34" s="24">
        <f t="shared" si="10"/>
        <v>0.12</v>
      </c>
      <c r="W34" s="8">
        <f t="shared" si="12"/>
        <v>0</v>
      </c>
      <c r="X34" s="8">
        <f t="shared" si="13"/>
        <v>0</v>
      </c>
      <c r="Y34" s="8">
        <f t="shared" si="15"/>
        <v>0</v>
      </c>
      <c r="Z34" s="8">
        <f t="shared" si="16"/>
        <v>0</v>
      </c>
      <c r="AA34" s="8" t="str">
        <f t="shared" si="6"/>
        <v>52170352</v>
      </c>
      <c r="AB34" s="8">
        <f t="shared" si="14"/>
        <v>0</v>
      </c>
      <c r="AC34" s="8"/>
    </row>
    <row r="35" spans="1:29" x14ac:dyDescent="0.25">
      <c r="A35" s="23">
        <v>54</v>
      </c>
      <c r="B35" s="23" t="s">
        <v>39</v>
      </c>
      <c r="C35" s="24" t="s">
        <v>1</v>
      </c>
      <c r="D35" s="24" t="s">
        <v>1135</v>
      </c>
      <c r="E35" s="24" t="s">
        <v>655</v>
      </c>
      <c r="F35" s="24" t="s">
        <v>1123</v>
      </c>
      <c r="G35" s="24">
        <v>1996</v>
      </c>
      <c r="H35" s="24">
        <v>38.5</v>
      </c>
      <c r="I35" s="24" t="s">
        <v>1124</v>
      </c>
      <c r="J35" s="24" t="str">
        <f>VLOOKUP(K35, '[1]Units-SCCs'!$I:$J, 2, FALSE)</f>
        <v>External Combustion Boilers &gt; Commercial/Institutional &gt; Distillate Oil &gt; 10-100 Million BTU/hr</v>
      </c>
      <c r="K35" s="24">
        <v>10300502</v>
      </c>
      <c r="L35" s="8">
        <f t="shared" si="7"/>
        <v>2</v>
      </c>
      <c r="M35" s="8" t="s">
        <v>1127</v>
      </c>
      <c r="N35" s="22">
        <v>1877</v>
      </c>
      <c r="O35" s="22" t="s">
        <v>1094</v>
      </c>
      <c r="P35" s="22">
        <f>(N35*0.138)</f>
        <v>259.02600000000001</v>
      </c>
      <c r="Q35" s="22" t="s">
        <v>1125</v>
      </c>
      <c r="R35" s="22">
        <v>0</v>
      </c>
      <c r="S35" s="22">
        <f t="shared" si="9"/>
        <v>0</v>
      </c>
      <c r="T35" s="22">
        <f t="shared" si="0"/>
        <v>0</v>
      </c>
      <c r="U35" s="22">
        <f t="shared" si="1"/>
        <v>1.5541560000000001E-2</v>
      </c>
      <c r="V35" s="24">
        <f t="shared" si="10"/>
        <v>0.12</v>
      </c>
      <c r="W35" s="8">
        <f t="shared" si="12"/>
        <v>0</v>
      </c>
      <c r="X35" s="8">
        <f t="shared" si="13"/>
        <v>0</v>
      </c>
      <c r="Y35" s="8">
        <f t="shared" si="15"/>
        <v>0</v>
      </c>
      <c r="Z35" s="8">
        <f t="shared" si="16"/>
        <v>0</v>
      </c>
      <c r="AA35" s="8" t="str">
        <f t="shared" si="6"/>
        <v>54CU-12</v>
      </c>
      <c r="AB35" s="8">
        <f t="shared" si="14"/>
        <v>0</v>
      </c>
      <c r="AC35" s="8"/>
    </row>
    <row r="36" spans="1:29" x14ac:dyDescent="0.25">
      <c r="A36" s="23">
        <v>54</v>
      </c>
      <c r="B36" s="23" t="s">
        <v>39</v>
      </c>
      <c r="C36" s="24" t="s">
        <v>1</v>
      </c>
      <c r="D36" s="24" t="s">
        <v>1135</v>
      </c>
      <c r="E36" s="24" t="s">
        <v>655</v>
      </c>
      <c r="F36" s="24" t="s">
        <v>1123</v>
      </c>
      <c r="G36" s="24">
        <v>1996</v>
      </c>
      <c r="H36" s="24">
        <v>38.5</v>
      </c>
      <c r="I36" s="24" t="s">
        <v>1124</v>
      </c>
      <c r="J36" s="24" t="str">
        <f>VLOOKUP(K36, '[1]Units-SCCs'!$I:$J, 2, FALSE)</f>
        <v>External Combustion Boilers &gt; Commercial/Institutional &gt; Natural Gas &gt; 10-100 Million BTU/hr</v>
      </c>
      <c r="K36" s="24">
        <v>10300602</v>
      </c>
      <c r="L36" s="8">
        <f t="shared" si="7"/>
        <v>1</v>
      </c>
      <c r="M36" s="8" t="s">
        <v>745</v>
      </c>
      <c r="N36" s="22">
        <v>2.7820309999999999</v>
      </c>
      <c r="O36" s="22" t="s">
        <v>1088</v>
      </c>
      <c r="P36" s="22">
        <f>(N36*1034)</f>
        <v>2876.620054</v>
      </c>
      <c r="Q36" s="22" t="s">
        <v>1125</v>
      </c>
      <c r="R36" s="22">
        <v>0</v>
      </c>
      <c r="S36" s="22">
        <f t="shared" si="9"/>
        <v>0</v>
      </c>
      <c r="T36" s="22">
        <f t="shared" si="0"/>
        <v>0</v>
      </c>
      <c r="U36" s="22">
        <f t="shared" si="1"/>
        <v>7.1915501349999994E-2</v>
      </c>
      <c r="V36" s="24">
        <f t="shared" si="10"/>
        <v>0.05</v>
      </c>
      <c r="W36" s="8">
        <f t="shared" si="12"/>
        <v>0</v>
      </c>
      <c r="X36" s="8">
        <f t="shared" si="13"/>
        <v>0</v>
      </c>
      <c r="Y36" s="8">
        <f t="shared" si="15"/>
        <v>0</v>
      </c>
      <c r="Z36" s="8">
        <f t="shared" si="16"/>
        <v>0</v>
      </c>
      <c r="AA36" s="8" t="str">
        <f t="shared" si="6"/>
        <v>54CU-11</v>
      </c>
      <c r="AB36" s="8">
        <f t="shared" si="14"/>
        <v>0</v>
      </c>
      <c r="AC36" s="8"/>
    </row>
    <row r="37" spans="1:29" x14ac:dyDescent="0.25">
      <c r="A37" s="23">
        <v>54</v>
      </c>
      <c r="B37" s="23" t="s">
        <v>39</v>
      </c>
      <c r="C37" s="24" t="s">
        <v>2</v>
      </c>
      <c r="D37" s="24" t="s">
        <v>1135</v>
      </c>
      <c r="E37" s="24" t="s">
        <v>655</v>
      </c>
      <c r="F37" s="24" t="s">
        <v>1123</v>
      </c>
      <c r="G37" s="24">
        <v>1996</v>
      </c>
      <c r="H37" s="24">
        <v>38.5</v>
      </c>
      <c r="I37" s="24" t="s">
        <v>1124</v>
      </c>
      <c r="J37" s="24" t="str">
        <f>VLOOKUP(K37, '[1]Units-SCCs'!$I:$J, 2, FALSE)</f>
        <v>External Combustion Boilers &gt; Commercial/Institutional &gt; Distillate Oil &gt; 10-100 Million BTU/hr</v>
      </c>
      <c r="K37" s="24">
        <v>10300502</v>
      </c>
      <c r="L37" s="8">
        <f t="shared" si="7"/>
        <v>2</v>
      </c>
      <c r="M37" s="8" t="s">
        <v>1127</v>
      </c>
      <c r="N37" s="22">
        <v>1912</v>
      </c>
      <c r="O37" s="22" t="s">
        <v>1094</v>
      </c>
      <c r="P37" s="22">
        <f>(N37*0.138)</f>
        <v>263.85599999999999</v>
      </c>
      <c r="Q37" s="22" t="s">
        <v>1125</v>
      </c>
      <c r="R37" s="22">
        <v>0</v>
      </c>
      <c r="S37" s="22">
        <f t="shared" si="9"/>
        <v>0</v>
      </c>
      <c r="T37" s="22">
        <f t="shared" si="0"/>
        <v>0</v>
      </c>
      <c r="U37" s="22">
        <f t="shared" si="1"/>
        <v>1.5831359999999999E-2</v>
      </c>
      <c r="V37" s="24">
        <f t="shared" si="10"/>
        <v>0.12</v>
      </c>
      <c r="W37" s="8">
        <f t="shared" si="12"/>
        <v>0</v>
      </c>
      <c r="X37" s="8">
        <f t="shared" si="13"/>
        <v>0</v>
      </c>
      <c r="Y37" s="8">
        <f t="shared" si="15"/>
        <v>0</v>
      </c>
      <c r="Z37" s="8">
        <f t="shared" si="16"/>
        <v>0</v>
      </c>
      <c r="AA37" s="8" t="str">
        <f t="shared" si="6"/>
        <v>54CU-22</v>
      </c>
      <c r="AB37" s="8">
        <f t="shared" si="14"/>
        <v>0</v>
      </c>
      <c r="AC37" s="8"/>
    </row>
    <row r="38" spans="1:29" x14ac:dyDescent="0.25">
      <c r="A38" s="23">
        <v>54</v>
      </c>
      <c r="B38" s="23" t="s">
        <v>39</v>
      </c>
      <c r="C38" s="24" t="s">
        <v>2</v>
      </c>
      <c r="D38" s="24" t="s">
        <v>1135</v>
      </c>
      <c r="E38" s="24" t="s">
        <v>655</v>
      </c>
      <c r="F38" s="24" t="s">
        <v>1123</v>
      </c>
      <c r="G38" s="24">
        <v>1996</v>
      </c>
      <c r="H38" s="24">
        <v>38.5</v>
      </c>
      <c r="I38" s="24" t="s">
        <v>1124</v>
      </c>
      <c r="J38" s="24" t="str">
        <f>VLOOKUP(K38, '[1]Units-SCCs'!$I:$J, 2, FALSE)</f>
        <v>External Combustion Boilers &gt; Commercial/Institutional &gt; Natural Gas &gt; 10-100 Million BTU/hr</v>
      </c>
      <c r="K38" s="24">
        <v>10300602</v>
      </c>
      <c r="L38" s="8">
        <f t="shared" si="7"/>
        <v>1</v>
      </c>
      <c r="M38" s="8" t="s">
        <v>745</v>
      </c>
      <c r="N38" s="22">
        <v>1.2877529999999999</v>
      </c>
      <c r="O38" s="22" t="s">
        <v>1088</v>
      </c>
      <c r="P38" s="22">
        <f>(N38*1034)</f>
        <v>1331.5366019999999</v>
      </c>
      <c r="Q38" s="22" t="s">
        <v>1125</v>
      </c>
      <c r="R38" s="22">
        <v>0</v>
      </c>
      <c r="S38" s="22">
        <f t="shared" si="9"/>
        <v>0</v>
      </c>
      <c r="T38" s="22">
        <f t="shared" si="0"/>
        <v>0</v>
      </c>
      <c r="U38" s="22">
        <f t="shared" si="1"/>
        <v>3.3288415049999999E-2</v>
      </c>
      <c r="V38" s="24">
        <f t="shared" si="10"/>
        <v>0.05</v>
      </c>
      <c r="W38" s="8">
        <f t="shared" si="12"/>
        <v>0</v>
      </c>
      <c r="X38" s="8">
        <f t="shared" si="13"/>
        <v>0</v>
      </c>
      <c r="Y38" s="8">
        <f t="shared" si="15"/>
        <v>0</v>
      </c>
      <c r="Z38" s="8">
        <f t="shared" si="16"/>
        <v>0</v>
      </c>
      <c r="AA38" s="8" t="str">
        <f t="shared" si="6"/>
        <v>54CU-21</v>
      </c>
      <c r="AB38" s="8">
        <f t="shared" si="14"/>
        <v>0</v>
      </c>
      <c r="AC38" s="8"/>
    </row>
    <row r="39" spans="1:29" x14ac:dyDescent="0.25">
      <c r="A39" s="23">
        <v>59</v>
      </c>
      <c r="B39" s="23" t="s">
        <v>35</v>
      </c>
      <c r="C39" s="24" t="s">
        <v>5</v>
      </c>
      <c r="D39" s="24" t="s">
        <v>1136</v>
      </c>
      <c r="E39" s="24" t="s">
        <v>655</v>
      </c>
      <c r="F39" s="24" t="s">
        <v>1123</v>
      </c>
      <c r="G39" s="24">
        <v>1969</v>
      </c>
      <c r="H39" s="24">
        <v>127</v>
      </c>
      <c r="I39" s="24" t="s">
        <v>1124</v>
      </c>
      <c r="J39" s="24" t="str">
        <f>VLOOKUP(K39, '[1]Units-SCCs'!$I:$J, 2, FALSE)</f>
        <v>&gt; 100 Million BTU/hr</v>
      </c>
      <c r="K39" s="24">
        <v>10300601</v>
      </c>
      <c r="L39" s="8">
        <f t="shared" si="7"/>
        <v>1</v>
      </c>
      <c r="M39" s="8" t="s">
        <v>745</v>
      </c>
      <c r="N39" s="22">
        <v>268.16000000000003</v>
      </c>
      <c r="O39" s="22" t="s">
        <v>1088</v>
      </c>
      <c r="P39" s="22">
        <f>(N39*1034)</f>
        <v>277277.44</v>
      </c>
      <c r="Q39" s="22" t="s">
        <v>1125</v>
      </c>
      <c r="R39" s="22">
        <v>0.1</v>
      </c>
      <c r="S39" s="22">
        <f t="shared" si="9"/>
        <v>27727.744000000002</v>
      </c>
      <c r="T39" s="22">
        <f t="shared" si="0"/>
        <v>7.534713043478262E-3</v>
      </c>
      <c r="U39" s="22">
        <f t="shared" si="1"/>
        <v>6.9319360000000003</v>
      </c>
      <c r="V39" s="24">
        <f t="shared" si="10"/>
        <v>0.05</v>
      </c>
      <c r="W39" s="8">
        <f t="shared" si="12"/>
        <v>7.534713043478262E-3</v>
      </c>
      <c r="X39" s="8">
        <f t="shared" si="13"/>
        <v>7.534713043478262E-3</v>
      </c>
      <c r="Y39" s="8">
        <f t="shared" si="15"/>
        <v>7.534713043478262E-3</v>
      </c>
      <c r="Z39" s="8">
        <f t="shared" si="16"/>
        <v>7.534713043478262E-3</v>
      </c>
      <c r="AA39" s="8" t="str">
        <f t="shared" si="6"/>
        <v>59EPN-11</v>
      </c>
      <c r="AB39" s="8">
        <f t="shared" si="14"/>
        <v>7.534713043478262E-3</v>
      </c>
      <c r="AC39" s="8"/>
    </row>
    <row r="40" spans="1:29" x14ac:dyDescent="0.25">
      <c r="A40" s="23">
        <v>59</v>
      </c>
      <c r="B40" s="23" t="s">
        <v>35</v>
      </c>
      <c r="C40" s="24" t="s">
        <v>5</v>
      </c>
      <c r="D40" s="24" t="s">
        <v>1136</v>
      </c>
      <c r="E40" s="24" t="s">
        <v>655</v>
      </c>
      <c r="F40" s="24" t="s">
        <v>1123</v>
      </c>
      <c r="G40" s="24">
        <v>1969</v>
      </c>
      <c r="H40" s="24">
        <v>127</v>
      </c>
      <c r="I40" s="24" t="s">
        <v>1124</v>
      </c>
      <c r="J40" s="24" t="str">
        <f>VLOOKUP(K40, '[1]Units-SCCs'!$I:$J, 2, FALSE)</f>
        <v>Distillate Oil - Grades 1 and 2: Boiler</v>
      </c>
      <c r="K40" s="24">
        <v>10300501</v>
      </c>
      <c r="L40" s="8">
        <f t="shared" si="7"/>
        <v>2</v>
      </c>
      <c r="M40" s="8" t="s">
        <v>1127</v>
      </c>
      <c r="N40" s="22">
        <v>0</v>
      </c>
      <c r="O40" s="22" t="s">
        <v>1087</v>
      </c>
      <c r="P40" s="22">
        <f>(N40*0.138)*1000</f>
        <v>0</v>
      </c>
      <c r="Q40" s="22" t="s">
        <v>1125</v>
      </c>
      <c r="R40" s="22">
        <v>0.1</v>
      </c>
      <c r="S40" s="22">
        <f t="shared" si="9"/>
        <v>0</v>
      </c>
      <c r="T40" s="22">
        <f t="shared" si="0"/>
        <v>0</v>
      </c>
      <c r="U40" s="22">
        <f t="shared" si="1"/>
        <v>0</v>
      </c>
      <c r="V40" s="24">
        <f t="shared" si="10"/>
        <v>0.9</v>
      </c>
      <c r="W40" s="8">
        <f t="shared" si="12"/>
        <v>0</v>
      </c>
      <c r="X40" s="8">
        <f t="shared" si="13"/>
        <v>0</v>
      </c>
      <c r="Y40" s="8">
        <f t="shared" si="15"/>
        <v>0</v>
      </c>
      <c r="Z40" s="8">
        <f t="shared" si="16"/>
        <v>0</v>
      </c>
      <c r="AA40" s="8" t="str">
        <f t="shared" si="6"/>
        <v>59EPN-12</v>
      </c>
      <c r="AB40" s="8">
        <f t="shared" si="14"/>
        <v>0</v>
      </c>
      <c r="AC40" s="8"/>
    </row>
    <row r="41" spans="1:29" x14ac:dyDescent="0.25">
      <c r="A41" s="23">
        <v>59</v>
      </c>
      <c r="B41" s="23" t="s">
        <v>35</v>
      </c>
      <c r="C41" s="24" t="s">
        <v>6</v>
      </c>
      <c r="D41" s="24" t="s">
        <v>1137</v>
      </c>
      <c r="E41" s="24" t="s">
        <v>655</v>
      </c>
      <c r="F41" s="24" t="s">
        <v>1123</v>
      </c>
      <c r="G41" s="24">
        <v>2020</v>
      </c>
      <c r="H41" s="24">
        <v>127</v>
      </c>
      <c r="I41" s="24" t="s">
        <v>1124</v>
      </c>
      <c r="J41" s="24" t="str">
        <f>VLOOKUP(K41, '[1]Units-SCCs'!$I:$J, 2, FALSE)</f>
        <v>&gt; 100 Million BTU/hr</v>
      </c>
      <c r="K41" s="24">
        <v>10300601</v>
      </c>
      <c r="L41" s="8">
        <f t="shared" si="7"/>
        <v>1</v>
      </c>
      <c r="M41" s="8" t="s">
        <v>745</v>
      </c>
      <c r="N41" s="22">
        <v>2.16</v>
      </c>
      <c r="O41" s="22" t="s">
        <v>1088</v>
      </c>
      <c r="P41" s="22">
        <f>(N41*1034)</f>
        <v>2233.44</v>
      </c>
      <c r="Q41" s="22" t="s">
        <v>1125</v>
      </c>
      <c r="R41" s="22">
        <v>0.1</v>
      </c>
      <c r="S41" s="22">
        <f t="shared" si="9"/>
        <v>223.34400000000002</v>
      </c>
      <c r="T41" s="22">
        <f t="shared" si="0"/>
        <v>6.0691304347826088E-5</v>
      </c>
      <c r="U41" s="22">
        <f t="shared" si="1"/>
        <v>5.5836000000000004E-2</v>
      </c>
      <c r="V41" s="24">
        <f t="shared" si="10"/>
        <v>0.05</v>
      </c>
      <c r="W41" s="8">
        <f t="shared" si="12"/>
        <v>6.0691304347826088E-5</v>
      </c>
      <c r="X41" s="8">
        <f t="shared" si="13"/>
        <v>6.0691304347826088E-5</v>
      </c>
      <c r="Y41" s="8">
        <f t="shared" si="15"/>
        <v>6.0691304347826088E-5</v>
      </c>
      <c r="Z41" s="8">
        <f t="shared" si="16"/>
        <v>6.0691304347826088E-5</v>
      </c>
      <c r="AA41" s="8" t="str">
        <f t="shared" si="6"/>
        <v>59EPN-21</v>
      </c>
      <c r="AB41" s="8">
        <f t="shared" si="14"/>
        <v>6.0691304347826088E-5</v>
      </c>
      <c r="AC41" s="8"/>
    </row>
    <row r="42" spans="1:29" x14ac:dyDescent="0.25">
      <c r="A42" s="23">
        <v>59</v>
      </c>
      <c r="B42" s="23" t="s">
        <v>35</v>
      </c>
      <c r="C42" s="24" t="s">
        <v>6</v>
      </c>
      <c r="D42" s="24" t="s">
        <v>1137</v>
      </c>
      <c r="E42" s="24" t="s">
        <v>655</v>
      </c>
      <c r="F42" s="24" t="s">
        <v>1123</v>
      </c>
      <c r="G42" s="24">
        <v>2020</v>
      </c>
      <c r="H42" s="24">
        <v>127</v>
      </c>
      <c r="I42" s="24" t="s">
        <v>1124</v>
      </c>
      <c r="J42" s="24" t="str">
        <f>VLOOKUP(K42, '[1]Units-SCCs'!$I:$J, 2, FALSE)</f>
        <v>Distillate Oil - Grades 1 and 2: Boiler</v>
      </c>
      <c r="K42" s="24">
        <v>10300501</v>
      </c>
      <c r="L42" s="8">
        <f t="shared" si="7"/>
        <v>2</v>
      </c>
      <c r="M42" s="8" t="s">
        <v>1127</v>
      </c>
      <c r="N42" s="22">
        <v>2.1030000000000002</v>
      </c>
      <c r="O42" s="22" t="s">
        <v>1087</v>
      </c>
      <c r="P42" s="22">
        <f>(N42*0.138)*1000</f>
        <v>290.21400000000006</v>
      </c>
      <c r="Q42" s="22" t="s">
        <v>1125</v>
      </c>
      <c r="R42" s="22">
        <v>0.1</v>
      </c>
      <c r="S42" s="22">
        <f>(P42*R42)</f>
        <v>29.021400000000007</v>
      </c>
      <c r="T42" s="22">
        <f>(S42*V42)/2000/92</f>
        <v>1.4195250000000005E-4</v>
      </c>
      <c r="U42" s="22">
        <f>(P42*V42)/2000</f>
        <v>0.13059630000000005</v>
      </c>
      <c r="V42" s="24">
        <f t="shared" si="10"/>
        <v>0.9</v>
      </c>
      <c r="W42" s="8">
        <f t="shared" si="12"/>
        <v>1.4195250000000005E-4</v>
      </c>
      <c r="X42" s="8">
        <f t="shared" si="13"/>
        <v>1.4195250000000005E-4</v>
      </c>
      <c r="Y42" s="8">
        <f>T42</f>
        <v>1.4195250000000005E-4</v>
      </c>
      <c r="Z42" s="8">
        <f t="shared" si="16"/>
        <v>1.4195250000000005E-4</v>
      </c>
      <c r="AA42" s="8" t="str">
        <f>A42 &amp; C42 &amp; L42</f>
        <v>59EPN-22</v>
      </c>
      <c r="AB42" s="8">
        <f>Y42</f>
        <v>1.4195250000000005E-4</v>
      </c>
      <c r="AC42" s="8"/>
    </row>
    <row r="43" spans="1:29" x14ac:dyDescent="0.25">
      <c r="A43" s="23">
        <v>59</v>
      </c>
      <c r="B43" s="23" t="s">
        <v>35</v>
      </c>
      <c r="C43" s="24" t="s">
        <v>7</v>
      </c>
      <c r="D43" s="24" t="s">
        <v>1138</v>
      </c>
      <c r="E43" s="24" t="s">
        <v>655</v>
      </c>
      <c r="F43" s="24" t="s">
        <v>1123</v>
      </c>
      <c r="G43" s="24">
        <v>1989</v>
      </c>
      <c r="H43" s="24">
        <v>120.6</v>
      </c>
      <c r="I43" s="24" t="s">
        <v>1124</v>
      </c>
      <c r="J43" s="24" t="str">
        <f>VLOOKUP(K43, '[1]Units-SCCs'!$I:$J, 2, FALSE)</f>
        <v>&gt; 100 Million BTU/hr</v>
      </c>
      <c r="K43" s="24">
        <v>10300601</v>
      </c>
      <c r="L43" s="8">
        <f t="shared" si="7"/>
        <v>1</v>
      </c>
      <c r="M43" s="8" t="s">
        <v>745</v>
      </c>
      <c r="N43" s="22">
        <v>250.86</v>
      </c>
      <c r="O43" s="22" t="s">
        <v>1088</v>
      </c>
      <c r="P43" s="22">
        <f>(N43*1034)</f>
        <v>259389.24000000002</v>
      </c>
      <c r="Q43" s="22" t="s">
        <v>1125</v>
      </c>
      <c r="R43" s="22">
        <v>0.1</v>
      </c>
      <c r="S43" s="22">
        <f t="shared" si="9"/>
        <v>25938.924000000003</v>
      </c>
      <c r="T43" s="22">
        <f t="shared" si="0"/>
        <v>7.0486206521739149E-3</v>
      </c>
      <c r="U43" s="22">
        <f t="shared" si="1"/>
        <v>6.4847310000000009</v>
      </c>
      <c r="V43" s="24">
        <f t="shared" si="10"/>
        <v>0.05</v>
      </c>
      <c r="W43" s="8">
        <f t="shared" si="12"/>
        <v>7.0486206521739149E-3</v>
      </c>
      <c r="X43" s="8">
        <f t="shared" si="13"/>
        <v>7.0486206521739149E-3</v>
      </c>
      <c r="Y43" s="8">
        <f t="shared" si="15"/>
        <v>7.0486206521739149E-3</v>
      </c>
      <c r="Z43" s="8">
        <f t="shared" si="16"/>
        <v>7.0486206521739149E-3</v>
      </c>
      <c r="AA43" s="8" t="str">
        <f t="shared" si="6"/>
        <v>59EPN-31</v>
      </c>
      <c r="AB43" s="8">
        <f t="shared" si="14"/>
        <v>7.0486206521739149E-3</v>
      </c>
      <c r="AC43" s="8"/>
    </row>
    <row r="44" spans="1:29" x14ac:dyDescent="0.25">
      <c r="A44" s="23">
        <v>59</v>
      </c>
      <c r="B44" s="23" t="s">
        <v>35</v>
      </c>
      <c r="C44" s="24" t="s">
        <v>7</v>
      </c>
      <c r="D44" s="24" t="s">
        <v>1138</v>
      </c>
      <c r="E44" s="24" t="s">
        <v>655</v>
      </c>
      <c r="F44" s="24" t="s">
        <v>1123</v>
      </c>
      <c r="G44" s="24">
        <v>1989</v>
      </c>
      <c r="H44" s="24">
        <v>120.6</v>
      </c>
      <c r="I44" s="24" t="s">
        <v>1124</v>
      </c>
      <c r="J44" s="24" t="str">
        <f>VLOOKUP(K44, '[1]Units-SCCs'!$I:$J, 2, FALSE)</f>
        <v>Distillate Oil - Grades 1 and 2: Boiler</v>
      </c>
      <c r="K44" s="24">
        <v>10300501</v>
      </c>
      <c r="L44" s="8">
        <f t="shared" si="7"/>
        <v>2</v>
      </c>
      <c r="M44" s="8" t="s">
        <v>1127</v>
      </c>
      <c r="N44" s="22">
        <v>0</v>
      </c>
      <c r="O44" s="22" t="s">
        <v>1087</v>
      </c>
      <c r="P44" s="22">
        <f>(N44*0.138)*1000</f>
        <v>0</v>
      </c>
      <c r="Q44" s="22" t="s">
        <v>1125</v>
      </c>
      <c r="R44" s="22">
        <v>0.1</v>
      </c>
      <c r="S44" s="22">
        <f t="shared" si="9"/>
        <v>0</v>
      </c>
      <c r="T44" s="22">
        <f t="shared" si="0"/>
        <v>0</v>
      </c>
      <c r="U44" s="22">
        <f t="shared" si="1"/>
        <v>0</v>
      </c>
      <c r="V44" s="24">
        <f t="shared" si="10"/>
        <v>0.9</v>
      </c>
      <c r="W44" s="8">
        <f t="shared" si="12"/>
        <v>0</v>
      </c>
      <c r="X44" s="8">
        <f t="shared" si="13"/>
        <v>0</v>
      </c>
      <c r="Y44" s="8">
        <f t="shared" si="15"/>
        <v>0</v>
      </c>
      <c r="Z44" s="8">
        <f t="shared" si="16"/>
        <v>0</v>
      </c>
      <c r="AA44" s="8" t="str">
        <f t="shared" si="6"/>
        <v>59EPN-32</v>
      </c>
      <c r="AB44" s="8">
        <f t="shared" si="14"/>
        <v>0</v>
      </c>
      <c r="AC44" s="8"/>
    </row>
    <row r="45" spans="1:29" x14ac:dyDescent="0.25">
      <c r="A45" s="23">
        <v>59</v>
      </c>
      <c r="B45" s="23" t="s">
        <v>35</v>
      </c>
      <c r="C45" s="24" t="s">
        <v>8</v>
      </c>
      <c r="D45" s="24" t="s">
        <v>1139</v>
      </c>
      <c r="E45" s="24" t="s">
        <v>655</v>
      </c>
      <c r="F45" s="24" t="s">
        <v>1123</v>
      </c>
      <c r="G45" s="24">
        <v>2021</v>
      </c>
      <c r="H45" s="24">
        <v>119.8</v>
      </c>
      <c r="I45" s="24" t="s">
        <v>1124</v>
      </c>
      <c r="J45" s="24" t="str">
        <f>VLOOKUP(K45, '[1]Units-SCCs'!$I:$J, 2, FALSE)</f>
        <v>&gt; 100 Million BTU/hr</v>
      </c>
      <c r="K45" s="24">
        <v>10300601</v>
      </c>
      <c r="L45" s="8">
        <f t="shared" si="7"/>
        <v>1</v>
      </c>
      <c r="M45" s="8" t="s">
        <v>745</v>
      </c>
      <c r="N45" s="22">
        <v>108.22</v>
      </c>
      <c r="O45" s="22" t="s">
        <v>1088</v>
      </c>
      <c r="P45" s="22">
        <f>(N45*1034)</f>
        <v>111899.48</v>
      </c>
      <c r="Q45" s="22" t="s">
        <v>1125</v>
      </c>
      <c r="R45" s="22">
        <v>0</v>
      </c>
      <c r="S45" s="22">
        <f t="shared" si="9"/>
        <v>0</v>
      </c>
      <c r="T45" s="22">
        <f t="shared" si="0"/>
        <v>0</v>
      </c>
      <c r="U45" s="22">
        <f t="shared" si="1"/>
        <v>2.7974870000000003</v>
      </c>
      <c r="V45" s="24">
        <f t="shared" si="10"/>
        <v>0.05</v>
      </c>
      <c r="W45" s="8">
        <f t="shared" si="12"/>
        <v>0</v>
      </c>
      <c r="X45" s="8">
        <f t="shared" si="13"/>
        <v>0</v>
      </c>
      <c r="Y45" s="8">
        <f t="shared" si="15"/>
        <v>0</v>
      </c>
      <c r="Z45" s="8">
        <f t="shared" si="16"/>
        <v>0</v>
      </c>
      <c r="AA45" s="8" t="str">
        <f t="shared" si="6"/>
        <v>59EPN-41</v>
      </c>
      <c r="AB45" s="8">
        <f t="shared" si="14"/>
        <v>0</v>
      </c>
      <c r="AC45" s="8"/>
    </row>
    <row r="46" spans="1:29" x14ac:dyDescent="0.25">
      <c r="A46" s="23">
        <v>59</v>
      </c>
      <c r="B46" s="23" t="s">
        <v>35</v>
      </c>
      <c r="C46" s="24" t="s">
        <v>8</v>
      </c>
      <c r="D46" s="24" t="s">
        <v>1139</v>
      </c>
      <c r="E46" s="24" t="s">
        <v>655</v>
      </c>
      <c r="F46" s="24" t="s">
        <v>1123</v>
      </c>
      <c r="G46" s="24">
        <v>2021</v>
      </c>
      <c r="H46" s="24">
        <v>119.8</v>
      </c>
      <c r="I46" s="24" t="s">
        <v>1124</v>
      </c>
      <c r="J46" s="24" t="str">
        <f>VLOOKUP(K46, '[1]Units-SCCs'!$I:$J, 2, FALSE)</f>
        <v>Distillate Oil - Grades 1 and 2: Boiler</v>
      </c>
      <c r="K46" s="24">
        <v>10300501</v>
      </c>
      <c r="L46" s="8">
        <f t="shared" si="7"/>
        <v>2</v>
      </c>
      <c r="M46" s="8" t="s">
        <v>1127</v>
      </c>
      <c r="N46" s="22">
        <v>24582</v>
      </c>
      <c r="O46" s="22" t="s">
        <v>1087</v>
      </c>
      <c r="P46" s="22">
        <f>(N46*0.138)*1000</f>
        <v>3392316.0000000005</v>
      </c>
      <c r="Q46" s="22" t="s">
        <v>1125</v>
      </c>
      <c r="R46" s="22">
        <v>0</v>
      </c>
      <c r="S46" s="22">
        <f t="shared" si="9"/>
        <v>0</v>
      </c>
      <c r="T46" s="22">
        <f t="shared" si="0"/>
        <v>0</v>
      </c>
      <c r="U46" s="22">
        <f t="shared" si="1"/>
        <v>1526.5422000000001</v>
      </c>
      <c r="V46" s="24">
        <f t="shared" si="10"/>
        <v>0.9</v>
      </c>
      <c r="W46" s="8">
        <f t="shared" si="12"/>
        <v>0</v>
      </c>
      <c r="X46" s="8">
        <f t="shared" si="13"/>
        <v>0</v>
      </c>
      <c r="Y46" s="8">
        <f t="shared" si="15"/>
        <v>0</v>
      </c>
      <c r="Z46" s="8">
        <f t="shared" si="16"/>
        <v>0</v>
      </c>
      <c r="AA46" s="8" t="str">
        <f t="shared" si="6"/>
        <v>59EPN-42</v>
      </c>
      <c r="AB46" s="8">
        <f t="shared" si="14"/>
        <v>0</v>
      </c>
      <c r="AC46" s="8"/>
    </row>
    <row r="47" spans="1:29" x14ac:dyDescent="0.25">
      <c r="A47" s="23">
        <v>142</v>
      </c>
      <c r="B47" s="23" t="s">
        <v>30</v>
      </c>
      <c r="C47" s="24" t="s">
        <v>4</v>
      </c>
      <c r="D47" s="24" t="s">
        <v>1140</v>
      </c>
      <c r="E47" s="24" t="s">
        <v>655</v>
      </c>
      <c r="F47" s="24" t="s">
        <v>1123</v>
      </c>
      <c r="G47" s="24">
        <v>2017</v>
      </c>
      <c r="H47" s="24">
        <v>62.5</v>
      </c>
      <c r="I47" s="24" t="s">
        <v>1124</v>
      </c>
      <c r="J47" s="24" t="str">
        <f>VLOOKUP(K47, '[1]Units-SCCs'!$I:$J, 2, FALSE)</f>
        <v>External Combustion Boilers &gt; Commercial/Institutional &gt; Natural Gas &gt; 10-100 Million BTU/hr</v>
      </c>
      <c r="K47" s="24">
        <v>10300602</v>
      </c>
      <c r="L47" s="8">
        <f t="shared" si="7"/>
        <v>1</v>
      </c>
      <c r="M47" s="8" t="s">
        <v>745</v>
      </c>
      <c r="N47" s="22">
        <v>3.34</v>
      </c>
      <c r="O47" s="22" t="s">
        <v>1088</v>
      </c>
      <c r="P47" s="22">
        <f>(N47*1034)</f>
        <v>3453.56</v>
      </c>
      <c r="Q47" s="22" t="s">
        <v>1125</v>
      </c>
      <c r="R47" s="22">
        <v>8.4000000000000005E-2</v>
      </c>
      <c r="S47" s="22">
        <f t="shared" si="9"/>
        <v>290.09904</v>
      </c>
      <c r="T47" s="22">
        <f>(S47*V47)/2000/92</f>
        <v>7.8831260869565226E-5</v>
      </c>
      <c r="U47" s="22">
        <f t="shared" si="1"/>
        <v>8.6338999999999999E-2</v>
      </c>
      <c r="V47" s="24">
        <f t="shared" si="10"/>
        <v>0.05</v>
      </c>
      <c r="W47" s="8">
        <f t="shared" si="12"/>
        <v>7.8831260869565226E-5</v>
      </c>
      <c r="X47" s="8">
        <f t="shared" si="13"/>
        <v>7.8831260869565226E-5</v>
      </c>
      <c r="Y47" s="8">
        <f t="shared" si="15"/>
        <v>7.8831260869565226E-5</v>
      </c>
      <c r="Z47" s="8">
        <f t="shared" si="16"/>
        <v>7.8831260869565226E-5</v>
      </c>
      <c r="AA47" s="8" t="str">
        <f t="shared" si="6"/>
        <v>142AB1</v>
      </c>
      <c r="AB47" s="8">
        <f t="shared" si="14"/>
        <v>7.8831260869565226E-5</v>
      </c>
      <c r="AC47" s="8"/>
    </row>
    <row r="48" spans="1:29" x14ac:dyDescent="0.25">
      <c r="A48" s="23">
        <v>142</v>
      </c>
      <c r="B48" s="23" t="s">
        <v>30</v>
      </c>
      <c r="C48" s="24" t="s">
        <v>4</v>
      </c>
      <c r="D48" s="24" t="s">
        <v>1140</v>
      </c>
      <c r="E48" s="24" t="s">
        <v>655</v>
      </c>
      <c r="F48" s="24" t="s">
        <v>1123</v>
      </c>
      <c r="G48" s="24">
        <v>2017</v>
      </c>
      <c r="H48" s="24">
        <v>62.5</v>
      </c>
      <c r="I48" s="24" t="s">
        <v>1124</v>
      </c>
      <c r="J48" s="24" t="str">
        <f>VLOOKUP(K48, '[1]Units-SCCs'!$I:$J, 2, FALSE)</f>
        <v>External Combustion Boilers &gt; Commercial/Institutional &gt; Process Gas &gt; POTW Digester Gas-fired Boiler</v>
      </c>
      <c r="K48" s="24">
        <v>10300701</v>
      </c>
      <c r="L48" s="8">
        <f t="shared" si="7"/>
        <v>2</v>
      </c>
      <c r="M48" s="8" t="s">
        <v>1127</v>
      </c>
      <c r="N48" s="22">
        <v>18.026900000000001</v>
      </c>
      <c r="O48" s="22" t="s">
        <v>1088</v>
      </c>
      <c r="P48" s="22">
        <f>(N48*1034)</f>
        <v>18639.814600000002</v>
      </c>
      <c r="Q48" s="22" t="s">
        <v>1125</v>
      </c>
      <c r="R48" s="22">
        <v>0.29599999999999999</v>
      </c>
      <c r="S48" s="22">
        <f t="shared" si="9"/>
        <v>5517.3851216000003</v>
      </c>
      <c r="T48" s="22">
        <f t="shared" si="0"/>
        <v>3.5982946445217391E-3</v>
      </c>
      <c r="U48" s="22">
        <f t="shared" si="1"/>
        <v>1.118388876</v>
      </c>
      <c r="V48" s="24">
        <f t="shared" si="10"/>
        <v>0.12</v>
      </c>
      <c r="W48" s="8">
        <f t="shared" si="12"/>
        <v>3.5982946445217391E-3</v>
      </c>
      <c r="X48" s="8">
        <f t="shared" si="13"/>
        <v>3.5982946445217391E-3</v>
      </c>
      <c r="Y48" s="8">
        <f t="shared" si="15"/>
        <v>3.5982946445217391E-3</v>
      </c>
      <c r="Z48" s="8">
        <f t="shared" si="16"/>
        <v>3.5982946445217391E-3</v>
      </c>
      <c r="AA48" s="8" t="str">
        <f t="shared" si="6"/>
        <v>142AB2</v>
      </c>
      <c r="AB48" s="8">
        <f t="shared" si="14"/>
        <v>3.5982946445217391E-3</v>
      </c>
      <c r="AC48" s="8"/>
    </row>
    <row r="49" spans="1:29" x14ac:dyDescent="0.25">
      <c r="A49" s="23">
        <v>5007</v>
      </c>
      <c r="B49" s="23" t="s">
        <v>32</v>
      </c>
      <c r="C49" s="24" t="s">
        <v>11</v>
      </c>
      <c r="D49" s="24" t="s">
        <v>1141</v>
      </c>
      <c r="E49" s="24" t="s">
        <v>655</v>
      </c>
      <c r="F49" s="24" t="s">
        <v>1123</v>
      </c>
      <c r="G49" s="24">
        <v>2014</v>
      </c>
      <c r="H49" s="24">
        <v>75</v>
      </c>
      <c r="I49" s="24" t="s">
        <v>1124</v>
      </c>
      <c r="J49" s="24" t="str">
        <f>VLOOKUP(K49, '[1]Units-SCCs'!$I:$J, 2, FALSE)</f>
        <v>Industrial Processes &gt; Mineral Products &gt; Asphalt Concrete &gt; Batch Mix Plant: Hot Elevators, Screens, Bins, Mixer &amp; NG Rot Dryer</v>
      </c>
      <c r="K49" s="24">
        <v>30500245</v>
      </c>
      <c r="L49" s="8">
        <f t="shared" si="7"/>
        <v>1</v>
      </c>
      <c r="M49" s="8" t="s">
        <v>745</v>
      </c>
      <c r="N49" s="22">
        <v>27.8</v>
      </c>
      <c r="O49" s="22" t="s">
        <v>1088</v>
      </c>
      <c r="P49" s="22">
        <f>(N49*1034)</f>
        <v>28745.200000000001</v>
      </c>
      <c r="Q49" s="22" t="s">
        <v>1125</v>
      </c>
      <c r="R49" s="22">
        <v>0.314</v>
      </c>
      <c r="S49" s="22">
        <f t="shared" si="9"/>
        <v>9025.9928</v>
      </c>
      <c r="T49" s="22">
        <f t="shared" si="0"/>
        <v>2.4527154347826086E-3</v>
      </c>
      <c r="U49" s="22">
        <f t="shared" si="1"/>
        <v>0.7186300000000001</v>
      </c>
      <c r="V49" s="24">
        <f t="shared" si="10"/>
        <v>0.05</v>
      </c>
      <c r="W49" s="8">
        <v>4.1089630434782603E-3</v>
      </c>
      <c r="X49" s="8">
        <f t="shared" si="13"/>
        <v>2.4527154347826086E-3</v>
      </c>
      <c r="Y49" s="8">
        <f t="shared" si="15"/>
        <v>2.4527154347826086E-3</v>
      </c>
      <c r="Z49" s="8">
        <f t="shared" si="16"/>
        <v>2.4527154347826086E-3</v>
      </c>
      <c r="AA49" s="8" t="str">
        <f t="shared" si="6"/>
        <v>5007KB11</v>
      </c>
      <c r="AB49" s="8">
        <v>4.1089630434782603E-3</v>
      </c>
      <c r="AC49" s="8"/>
    </row>
    <row r="50" spans="1:29" x14ac:dyDescent="0.25">
      <c r="A50" s="23">
        <v>5007</v>
      </c>
      <c r="B50" s="23" t="s">
        <v>32</v>
      </c>
      <c r="C50" s="24" t="s">
        <v>11</v>
      </c>
      <c r="D50" s="24" t="s">
        <v>1141</v>
      </c>
      <c r="E50" s="24" t="s">
        <v>655</v>
      </c>
      <c r="F50" s="24" t="s">
        <v>1123</v>
      </c>
      <c r="G50" s="24">
        <v>2014</v>
      </c>
      <c r="H50" s="24">
        <v>75</v>
      </c>
      <c r="I50" s="24" t="s">
        <v>1124</v>
      </c>
      <c r="J50" s="24" t="str">
        <f>VLOOKUP(K50, '[1]Units-SCCs'!$I:$J, 2, FALSE)</f>
        <v>Industrial Processes &gt; Mineral Products &gt; Asphalt Concrete &gt; Batch Mix Plant: Hot Elevators, Screens, Bins, Mixer&amp; #2 Oil Rot Dryer</v>
      </c>
      <c r="K50" s="24">
        <v>30500246</v>
      </c>
      <c r="L50" s="8">
        <f t="shared" si="7"/>
        <v>2</v>
      </c>
      <c r="M50" s="8" t="s">
        <v>1127</v>
      </c>
      <c r="N50" s="22">
        <v>0</v>
      </c>
      <c r="O50" s="22" t="s">
        <v>1142</v>
      </c>
      <c r="P50" s="22">
        <f>(N50*0.138)</f>
        <v>0</v>
      </c>
      <c r="Q50" s="22" t="s">
        <v>1125</v>
      </c>
      <c r="R50" s="22">
        <v>0.33</v>
      </c>
      <c r="S50" s="22">
        <f t="shared" si="9"/>
        <v>0</v>
      </c>
      <c r="T50" s="22">
        <f t="shared" si="0"/>
        <v>0</v>
      </c>
      <c r="U50" s="22">
        <f t="shared" si="1"/>
        <v>0</v>
      </c>
      <c r="V50" s="24">
        <f t="shared" si="10"/>
        <v>0.12</v>
      </c>
      <c r="W50" s="8">
        <f t="shared" ref="W50:W60" si="17">T50</f>
        <v>0</v>
      </c>
      <c r="X50" s="8">
        <f t="shared" si="13"/>
        <v>0</v>
      </c>
      <c r="Y50" s="8">
        <f t="shared" si="15"/>
        <v>0</v>
      </c>
      <c r="Z50" s="8">
        <f t="shared" si="16"/>
        <v>0</v>
      </c>
      <c r="AA50" s="8" t="str">
        <f t="shared" si="6"/>
        <v>5007KB12</v>
      </c>
      <c r="AB50" s="8">
        <f t="shared" ref="AB50:AB60" si="18">Y50</f>
        <v>0</v>
      </c>
      <c r="AC50" s="8"/>
    </row>
    <row r="51" spans="1:29" x14ac:dyDescent="0.25">
      <c r="A51" s="23">
        <v>8001</v>
      </c>
      <c r="B51" s="23" t="s">
        <v>42</v>
      </c>
      <c r="C51" s="24">
        <v>1</v>
      </c>
      <c r="D51" s="24" t="s">
        <v>1143</v>
      </c>
      <c r="E51" s="24" t="s">
        <v>655</v>
      </c>
      <c r="F51" s="24" t="s">
        <v>1123</v>
      </c>
      <c r="G51" s="24">
        <v>2021</v>
      </c>
      <c r="H51" s="24">
        <v>30.6</v>
      </c>
      <c r="I51" s="24" t="s">
        <v>1124</v>
      </c>
      <c r="J51" s="24" t="str">
        <f>VLOOKUP(K51, '[1]Units-SCCs'!$I:$J, 2, FALSE)</f>
        <v>External Combustion Boilers &gt; Commercial/Institutional &gt; Natural Gas &gt; 10-100 Million BTU/hr</v>
      </c>
      <c r="K51" s="24">
        <v>10300602</v>
      </c>
      <c r="L51" s="8">
        <f t="shared" si="7"/>
        <v>1</v>
      </c>
      <c r="M51" s="8" t="s">
        <v>745</v>
      </c>
      <c r="N51" s="22">
        <v>6.2682349999999998</v>
      </c>
      <c r="O51" s="22" t="s">
        <v>1083</v>
      </c>
      <c r="P51" s="22">
        <f>(N51*1034)</f>
        <v>6481.3549899999998</v>
      </c>
      <c r="Q51" s="22" t="s">
        <v>1125</v>
      </c>
      <c r="R51" s="22">
        <v>0</v>
      </c>
      <c r="S51" s="22">
        <f t="shared" si="9"/>
        <v>0</v>
      </c>
      <c r="T51" s="22">
        <f t="shared" si="0"/>
        <v>0</v>
      </c>
      <c r="U51" s="22">
        <f t="shared" si="1"/>
        <v>0.16203387475</v>
      </c>
      <c r="V51" s="24">
        <f t="shared" si="10"/>
        <v>0.05</v>
      </c>
      <c r="W51" s="8">
        <f t="shared" si="17"/>
        <v>0</v>
      </c>
      <c r="X51" s="8">
        <f t="shared" si="13"/>
        <v>0</v>
      </c>
      <c r="Y51" s="8">
        <f t="shared" si="15"/>
        <v>0</v>
      </c>
      <c r="Z51" s="8">
        <f t="shared" si="16"/>
        <v>0</v>
      </c>
      <c r="AA51" s="8" t="str">
        <f t="shared" si="6"/>
        <v>800111</v>
      </c>
      <c r="AB51" s="8">
        <f t="shared" si="18"/>
        <v>0</v>
      </c>
      <c r="AC51" s="8"/>
    </row>
    <row r="52" spans="1:29" x14ac:dyDescent="0.25">
      <c r="A52" s="23">
        <v>8001</v>
      </c>
      <c r="B52" s="23" t="s">
        <v>42</v>
      </c>
      <c r="C52" s="24">
        <v>1</v>
      </c>
      <c r="D52" s="24" t="s">
        <v>1143</v>
      </c>
      <c r="E52" s="24" t="s">
        <v>655</v>
      </c>
      <c r="F52" s="24" t="s">
        <v>1123</v>
      </c>
      <c r="G52" s="24">
        <v>2021</v>
      </c>
      <c r="H52" s="24">
        <v>30.6</v>
      </c>
      <c r="I52" s="24" t="s">
        <v>1124</v>
      </c>
      <c r="J52" s="24" t="str">
        <f>VLOOKUP(K52, '[1]Units-SCCs'!$I:$J, 2, FALSE)</f>
        <v>External Combustion Boilers &gt; Commercial/Institutional &gt; Distillate Oil &gt; 10-100 Million BTU/hr</v>
      </c>
      <c r="K52" s="24">
        <v>10300502</v>
      </c>
      <c r="L52" s="8">
        <f t="shared" si="7"/>
        <v>2</v>
      </c>
      <c r="M52" s="8" t="s">
        <v>1127</v>
      </c>
      <c r="N52" s="22">
        <v>0.187</v>
      </c>
      <c r="O52" s="22" t="s">
        <v>1087</v>
      </c>
      <c r="P52" s="22">
        <f>(N52*0.138)*1000</f>
        <v>25.806000000000001</v>
      </c>
      <c r="Q52" s="22" t="s">
        <v>1125</v>
      </c>
      <c r="R52" s="22">
        <v>5.0000000000000001E-3</v>
      </c>
      <c r="S52" s="22">
        <f t="shared" si="9"/>
        <v>0.12903000000000001</v>
      </c>
      <c r="T52" s="22">
        <f t="shared" si="0"/>
        <v>8.4149999999999996E-8</v>
      </c>
      <c r="U52" s="22">
        <f t="shared" si="1"/>
        <v>1.5483599999999999E-3</v>
      </c>
      <c r="V52" s="24">
        <f t="shared" si="10"/>
        <v>0.12</v>
      </c>
      <c r="W52" s="8">
        <f t="shared" si="17"/>
        <v>8.4149999999999996E-8</v>
      </c>
      <c r="X52" s="8">
        <f t="shared" si="13"/>
        <v>8.4149999999999996E-8</v>
      </c>
      <c r="Y52" s="8">
        <f t="shared" si="15"/>
        <v>8.4149999999999996E-8</v>
      </c>
      <c r="Z52" s="8">
        <f t="shared" si="16"/>
        <v>8.4149999999999996E-8</v>
      </c>
      <c r="AA52" s="8" t="str">
        <f t="shared" si="6"/>
        <v>800112</v>
      </c>
      <c r="AB52" s="8">
        <f t="shared" si="18"/>
        <v>8.4149999999999996E-8</v>
      </c>
      <c r="AC52" s="8"/>
    </row>
    <row r="53" spans="1:29" x14ac:dyDescent="0.25">
      <c r="A53" s="23">
        <v>8001</v>
      </c>
      <c r="B53" s="23" t="s">
        <v>42</v>
      </c>
      <c r="C53" s="24">
        <v>2</v>
      </c>
      <c r="D53" s="24" t="s">
        <v>1143</v>
      </c>
      <c r="E53" s="24" t="s">
        <v>655</v>
      </c>
      <c r="F53" s="24" t="s">
        <v>1123</v>
      </c>
      <c r="G53" s="24">
        <v>2021</v>
      </c>
      <c r="H53" s="24">
        <v>30.6</v>
      </c>
      <c r="I53" s="24" t="s">
        <v>1124</v>
      </c>
      <c r="J53" s="24" t="str">
        <f>VLOOKUP(K53, '[1]Units-SCCs'!$I:$J, 2, FALSE)</f>
        <v>External Combustion Boilers &gt; Commercial/Institutional &gt; Natural Gas &gt; 10-100 Million BTU/hr</v>
      </c>
      <c r="K53" s="24">
        <v>10300602</v>
      </c>
      <c r="L53" s="8">
        <f t="shared" si="7"/>
        <v>1</v>
      </c>
      <c r="M53" s="8" t="s">
        <v>745</v>
      </c>
      <c r="N53" s="22">
        <v>10.231764999999999</v>
      </c>
      <c r="O53" s="22" t="s">
        <v>1083</v>
      </c>
      <c r="P53" s="22">
        <f>(N53*1034)</f>
        <v>10579.64501</v>
      </c>
      <c r="Q53" s="22" t="s">
        <v>1125</v>
      </c>
      <c r="R53" s="22">
        <v>0</v>
      </c>
      <c r="S53" s="22">
        <f t="shared" si="9"/>
        <v>0</v>
      </c>
      <c r="T53" s="22">
        <f t="shared" si="0"/>
        <v>0</v>
      </c>
      <c r="U53" s="22">
        <f t="shared" si="1"/>
        <v>0.26449112525000001</v>
      </c>
      <c r="V53" s="24">
        <f t="shared" si="10"/>
        <v>0.05</v>
      </c>
      <c r="W53" s="8">
        <f t="shared" si="17"/>
        <v>0</v>
      </c>
      <c r="X53" s="8">
        <f t="shared" si="13"/>
        <v>0</v>
      </c>
      <c r="Y53" s="8">
        <f t="shared" si="15"/>
        <v>0</v>
      </c>
      <c r="Z53" s="8">
        <f t="shared" si="16"/>
        <v>0</v>
      </c>
      <c r="AA53" s="8" t="str">
        <f t="shared" si="6"/>
        <v>800121</v>
      </c>
      <c r="AB53" s="8">
        <f t="shared" si="18"/>
        <v>0</v>
      </c>
      <c r="AC53" s="8"/>
    </row>
    <row r="54" spans="1:29" x14ac:dyDescent="0.25">
      <c r="A54" s="23">
        <v>8001</v>
      </c>
      <c r="B54" s="23" t="s">
        <v>42</v>
      </c>
      <c r="C54" s="24">
        <v>2</v>
      </c>
      <c r="D54" s="24" t="s">
        <v>1143</v>
      </c>
      <c r="E54" s="24" t="s">
        <v>655</v>
      </c>
      <c r="F54" s="24" t="s">
        <v>1123</v>
      </c>
      <c r="G54" s="24">
        <v>2020</v>
      </c>
      <c r="H54" s="24">
        <v>30.6</v>
      </c>
      <c r="I54" s="24" t="s">
        <v>1124</v>
      </c>
      <c r="J54" s="24" t="str">
        <f>VLOOKUP(K54, '[1]Units-SCCs'!$I:$J, 2, FALSE)</f>
        <v>External Combustion Boilers &gt; Commercial/Institutional &gt; Distillate Oil &gt; 10-100 Million BTU/hr</v>
      </c>
      <c r="K54" s="24">
        <v>10300502</v>
      </c>
      <c r="L54" s="8">
        <f t="shared" si="7"/>
        <v>2</v>
      </c>
      <c r="M54" s="8" t="s">
        <v>1127</v>
      </c>
      <c r="N54" s="22">
        <v>2.0289999999999999</v>
      </c>
      <c r="O54" s="22" t="s">
        <v>1087</v>
      </c>
      <c r="P54" s="22">
        <f>(N54*0.138)*1000</f>
        <v>280.00200000000001</v>
      </c>
      <c r="Q54" s="22" t="s">
        <v>1125</v>
      </c>
      <c r="R54" s="22">
        <v>0</v>
      </c>
      <c r="S54" s="22">
        <f t="shared" si="9"/>
        <v>0</v>
      </c>
      <c r="T54" s="22">
        <f t="shared" si="0"/>
        <v>0</v>
      </c>
      <c r="U54" s="22">
        <f t="shared" si="1"/>
        <v>1.6800119999999998E-2</v>
      </c>
      <c r="V54" s="24">
        <f t="shared" si="10"/>
        <v>0.12</v>
      </c>
      <c r="W54" s="8">
        <f t="shared" si="17"/>
        <v>0</v>
      </c>
      <c r="X54" s="8">
        <f t="shared" si="13"/>
        <v>0</v>
      </c>
      <c r="Y54" s="8">
        <f t="shared" si="15"/>
        <v>0</v>
      </c>
      <c r="Z54" s="8">
        <f t="shared" si="16"/>
        <v>0</v>
      </c>
      <c r="AA54" s="8" t="str">
        <f t="shared" si="6"/>
        <v>800122</v>
      </c>
      <c r="AB54" s="8">
        <f t="shared" si="18"/>
        <v>0</v>
      </c>
      <c r="AC54" s="8"/>
    </row>
    <row r="55" spans="1:29" x14ac:dyDescent="0.25">
      <c r="A55" s="23">
        <v>10</v>
      </c>
      <c r="B55" s="23" t="s">
        <v>34</v>
      </c>
      <c r="C55" s="24" t="s">
        <v>9</v>
      </c>
      <c r="D55" s="24" t="s">
        <v>1126</v>
      </c>
      <c r="E55" s="24" t="s">
        <v>655</v>
      </c>
      <c r="F55" s="24" t="s">
        <v>1123</v>
      </c>
      <c r="G55" s="24">
        <v>2020</v>
      </c>
      <c r="H55" s="24">
        <v>48.7</v>
      </c>
      <c r="I55" s="24" t="s">
        <v>1124</v>
      </c>
      <c r="J55" s="24" t="str">
        <f>VLOOKUP(K55, '[1]Units-SCCs'!$I:$J, 2, FALSE)</f>
        <v>External Combustion Boilers &gt; Commercial/Institutional &gt; Natural Gas &gt; 10-100 Million BTU/hr</v>
      </c>
      <c r="K55" s="24">
        <v>10300602</v>
      </c>
      <c r="L55" s="8">
        <f t="shared" si="7"/>
        <v>1</v>
      </c>
      <c r="M55" s="8" t="s">
        <v>745</v>
      </c>
      <c r="N55" s="22">
        <v>60.83</v>
      </c>
      <c r="O55" s="22" t="s">
        <v>1088</v>
      </c>
      <c r="P55" s="22">
        <f>(N55*1034)</f>
        <v>62898.22</v>
      </c>
      <c r="Q55" s="22" t="s">
        <v>1125</v>
      </c>
      <c r="R55" s="22">
        <v>0.21</v>
      </c>
      <c r="S55" s="22">
        <f t="shared" si="9"/>
        <v>13208.626200000001</v>
      </c>
      <c r="T55" s="22">
        <f t="shared" si="0"/>
        <v>3.5893005978260874E-3</v>
      </c>
      <c r="U55" s="22">
        <f t="shared" si="1"/>
        <v>1.5724555</v>
      </c>
      <c r="V55" s="24">
        <f t="shared" si="10"/>
        <v>0.05</v>
      </c>
      <c r="W55" s="8">
        <f t="shared" si="17"/>
        <v>3.5893005978260874E-3</v>
      </c>
      <c r="X55" s="8">
        <f t="shared" si="13"/>
        <v>3.5893005978260874E-3</v>
      </c>
      <c r="Y55" s="8">
        <f t="shared" si="15"/>
        <v>3.5893005978260874E-3</v>
      </c>
      <c r="Z55" s="8">
        <f t="shared" si="16"/>
        <v>3.5893005978260874E-3</v>
      </c>
      <c r="AA55" s="8" t="str">
        <f t="shared" si="6"/>
        <v>10EUN-341</v>
      </c>
      <c r="AB55" s="8">
        <f t="shared" si="18"/>
        <v>3.5893005978260874E-3</v>
      </c>
      <c r="AC55" s="8"/>
    </row>
    <row r="56" spans="1:29" x14ac:dyDescent="0.25">
      <c r="A56" s="23">
        <v>10</v>
      </c>
      <c r="B56" s="23" t="s">
        <v>34</v>
      </c>
      <c r="C56" s="24" t="s">
        <v>10</v>
      </c>
      <c r="D56" s="24" t="s">
        <v>1126</v>
      </c>
      <c r="E56" s="24" t="s">
        <v>655</v>
      </c>
      <c r="F56" s="24" t="s">
        <v>1123</v>
      </c>
      <c r="G56" s="24">
        <v>2020</v>
      </c>
      <c r="H56" s="24">
        <v>48.7</v>
      </c>
      <c r="I56" s="24" t="s">
        <v>1124</v>
      </c>
      <c r="J56" s="24" t="str">
        <f>VLOOKUP(K56, '[1]Units-SCCs'!$I:$J, 2, FALSE)</f>
        <v>External Combustion Boilers &gt; Commercial/Institutional &gt; Natural Gas &gt; 10-100 Million BTU/hr</v>
      </c>
      <c r="K56" s="24">
        <v>10300602</v>
      </c>
      <c r="L56" s="8">
        <f t="shared" si="7"/>
        <v>1</v>
      </c>
      <c r="M56" s="8" t="s">
        <v>745</v>
      </c>
      <c r="N56" s="22">
        <v>60.83</v>
      </c>
      <c r="O56" s="22" t="s">
        <v>1088</v>
      </c>
      <c r="P56" s="22">
        <f>(N56*1034)</f>
        <v>62898.22</v>
      </c>
      <c r="Q56" s="22" t="s">
        <v>1125</v>
      </c>
      <c r="R56" s="22">
        <v>0.21</v>
      </c>
      <c r="S56" s="22">
        <f t="shared" si="9"/>
        <v>13208.626200000001</v>
      </c>
      <c r="T56" s="22">
        <f t="shared" si="0"/>
        <v>3.5893005978260874E-3</v>
      </c>
      <c r="U56" s="22">
        <f t="shared" si="1"/>
        <v>1.5724555</v>
      </c>
      <c r="V56" s="24">
        <f t="shared" si="10"/>
        <v>0.05</v>
      </c>
      <c r="W56" s="8">
        <f t="shared" si="17"/>
        <v>3.5893005978260874E-3</v>
      </c>
      <c r="X56" s="8">
        <f t="shared" si="13"/>
        <v>3.5893005978260874E-3</v>
      </c>
      <c r="Y56" s="8">
        <f t="shared" si="15"/>
        <v>3.5893005978260874E-3</v>
      </c>
      <c r="Z56" s="8">
        <f t="shared" si="16"/>
        <v>3.5893005978260874E-3</v>
      </c>
      <c r="AA56" s="8" t="str">
        <f t="shared" si="6"/>
        <v>10EUN-351</v>
      </c>
      <c r="AB56" s="8">
        <f t="shared" si="18"/>
        <v>3.5893005978260874E-3</v>
      </c>
      <c r="AC56" s="8"/>
    </row>
    <row r="57" spans="1:29" x14ac:dyDescent="0.25">
      <c r="A57" s="23">
        <v>13</v>
      </c>
      <c r="B57" s="23" t="s">
        <v>44</v>
      </c>
      <c r="C57" s="24">
        <v>5</v>
      </c>
      <c r="D57" s="24" t="s">
        <v>1128</v>
      </c>
      <c r="E57" s="24" t="s">
        <v>655</v>
      </c>
      <c r="F57" s="24" t="s">
        <v>1123</v>
      </c>
      <c r="G57" s="24">
        <v>1995</v>
      </c>
      <c r="H57" s="24">
        <v>101</v>
      </c>
      <c r="I57" s="24" t="s">
        <v>1124</v>
      </c>
      <c r="J57" s="24" t="str">
        <f>VLOOKUP(K57, '[1]Units-SCCs'!$I:$J, 2, FALSE)</f>
        <v>&gt; 100 Million BTU/hr</v>
      </c>
      <c r="K57" s="24">
        <v>10300601</v>
      </c>
      <c r="L57" s="8">
        <f t="shared" si="7"/>
        <v>1</v>
      </c>
      <c r="M57" s="8" t="s">
        <v>745</v>
      </c>
      <c r="N57" s="22">
        <v>81.03</v>
      </c>
      <c r="O57" s="22" t="s">
        <v>1088</v>
      </c>
      <c r="P57" s="22">
        <f t="shared" ref="P57" si="19">(N57*0.001034)</f>
        <v>8.3785020000000002E-2</v>
      </c>
      <c r="Q57" s="22" t="s">
        <v>1125</v>
      </c>
      <c r="R57" s="22">
        <v>0.01</v>
      </c>
      <c r="S57" s="22">
        <f t="shared" si="9"/>
        <v>8.3785020000000008E-4</v>
      </c>
      <c r="T57" s="22">
        <f t="shared" si="0"/>
        <v>2.2767668478260872E-10</v>
      </c>
      <c r="U57" s="22">
        <f t="shared" si="1"/>
        <v>2.0946255000000004E-6</v>
      </c>
      <c r="V57" s="24">
        <f t="shared" si="10"/>
        <v>0.05</v>
      </c>
      <c r="W57" s="8">
        <f t="shared" si="17"/>
        <v>2.2767668478260872E-10</v>
      </c>
      <c r="X57" s="8">
        <f t="shared" si="13"/>
        <v>2.2767668478260872E-10</v>
      </c>
      <c r="Y57" s="8">
        <f t="shared" si="15"/>
        <v>2.2767668478260872E-10</v>
      </c>
      <c r="Z57" s="8">
        <f t="shared" si="16"/>
        <v>2.2767668478260872E-10</v>
      </c>
      <c r="AA57" s="8" t="str">
        <f t="shared" si="6"/>
        <v>1351</v>
      </c>
      <c r="AB57" s="8">
        <f t="shared" si="18"/>
        <v>2.2767668478260872E-10</v>
      </c>
      <c r="AC57" s="8"/>
    </row>
    <row r="58" spans="1:29" x14ac:dyDescent="0.25">
      <c r="A58" s="25">
        <v>25</v>
      </c>
      <c r="B58" s="26" t="s">
        <v>1144</v>
      </c>
      <c r="C58" s="26" t="s">
        <v>22</v>
      </c>
      <c r="D58" s="27">
        <v>169849</v>
      </c>
      <c r="E58" s="27" t="s">
        <v>655</v>
      </c>
      <c r="F58" s="27" t="s">
        <v>1123</v>
      </c>
      <c r="G58" s="27">
        <v>2021</v>
      </c>
      <c r="H58" s="27">
        <v>250</v>
      </c>
      <c r="I58" s="27" t="s">
        <v>1124</v>
      </c>
      <c r="J58" s="24" t="str">
        <f>VLOOKUP(K58, '[1]Units-SCCs'!$I:$J, 2, FALSE)</f>
        <v>External Combustion Boilers &gt; Commercial/Institutional &gt; Natural Gas &gt; 10-100 Million BTU/hr</v>
      </c>
      <c r="K58" s="27">
        <v>10300602</v>
      </c>
      <c r="L58" s="8">
        <f t="shared" si="7"/>
        <v>1</v>
      </c>
      <c r="M58" s="28" t="s">
        <v>745</v>
      </c>
      <c r="N58" s="29">
        <v>406964400</v>
      </c>
      <c r="O58" s="29" t="s">
        <v>1084</v>
      </c>
      <c r="P58" s="29">
        <f>(N58*1034)/1000000</f>
        <v>420801.18959999998</v>
      </c>
      <c r="Q58" s="29" t="s">
        <v>1125</v>
      </c>
      <c r="R58" s="29">
        <v>0.01</v>
      </c>
      <c r="S58" s="29">
        <f>P58*R58</f>
        <v>4208.011896</v>
      </c>
      <c r="T58" s="22">
        <f>(S58*V58)/2000/92</f>
        <v>1.1434814934782611E-3</v>
      </c>
      <c r="U58" s="29">
        <f>(P58*V58)/2000</f>
        <v>10.52002974</v>
      </c>
      <c r="V58" s="24">
        <f t="shared" si="10"/>
        <v>0.05</v>
      </c>
      <c r="W58" s="8">
        <f t="shared" si="17"/>
        <v>1.1434814934782611E-3</v>
      </c>
      <c r="X58" s="8">
        <f t="shared" si="13"/>
        <v>1.1434814934782611E-3</v>
      </c>
      <c r="Y58" s="8">
        <v>1.1434814934782611E-3</v>
      </c>
      <c r="Z58" s="8">
        <v>1.1434814934782611E-3</v>
      </c>
      <c r="AA58" s="8" t="str">
        <f t="shared" si="6"/>
        <v>250011</v>
      </c>
      <c r="AB58" s="8">
        <f t="shared" si="18"/>
        <v>1.1434814934782611E-3</v>
      </c>
      <c r="AC58" s="8"/>
    </row>
    <row r="59" spans="1:29" x14ac:dyDescent="0.25">
      <c r="A59" s="25">
        <v>25</v>
      </c>
      <c r="B59" s="26" t="s">
        <v>1144</v>
      </c>
      <c r="C59" s="26" t="s">
        <v>21</v>
      </c>
      <c r="D59" s="27">
        <v>169838</v>
      </c>
      <c r="E59" s="27" t="s">
        <v>655</v>
      </c>
      <c r="F59" s="27" t="s">
        <v>1123</v>
      </c>
      <c r="G59" s="27">
        <v>2021</v>
      </c>
      <c r="H59" s="27">
        <v>250</v>
      </c>
      <c r="I59" s="27" t="s">
        <v>1124</v>
      </c>
      <c r="J59" s="24" t="str">
        <f>VLOOKUP(K59, '[1]Units-SCCs'!$I:$J, 2, FALSE)</f>
        <v>External Combustion Boilers &gt; Commercial/Institutional &gt; Natural Gas &gt; 10-100 Million BTU/hr</v>
      </c>
      <c r="K59" s="27">
        <v>10300602</v>
      </c>
      <c r="L59" s="8">
        <f t="shared" si="7"/>
        <v>1</v>
      </c>
      <c r="M59" s="28" t="s">
        <v>745</v>
      </c>
      <c r="N59" s="29">
        <v>231251800</v>
      </c>
      <c r="O59" s="29" t="s">
        <v>1084</v>
      </c>
      <c r="P59" s="29">
        <f t="shared" ref="P59:P65" si="20">(N59*1034)/1000000</f>
        <v>239114.36120000001</v>
      </c>
      <c r="Q59" s="29" t="s">
        <v>1125</v>
      </c>
      <c r="R59" s="29">
        <v>0.39</v>
      </c>
      <c r="S59" s="29">
        <f t="shared" ref="S59:S65" si="21">P59*R59</f>
        <v>93254.600868000009</v>
      </c>
      <c r="T59" s="22">
        <f t="shared" si="0"/>
        <v>2.5340924148913046E-2</v>
      </c>
      <c r="U59" s="29">
        <f t="shared" si="1"/>
        <v>5.9778590300000003</v>
      </c>
      <c r="V59" s="24">
        <f t="shared" si="10"/>
        <v>0.05</v>
      </c>
      <c r="W59" s="8">
        <f t="shared" si="17"/>
        <v>2.5340924148913046E-2</v>
      </c>
      <c r="X59" s="8">
        <f t="shared" si="13"/>
        <v>2.5340924148913046E-2</v>
      </c>
      <c r="Y59" s="8">
        <v>1.6244182146739131E-2</v>
      </c>
      <c r="Z59" s="8">
        <v>1.6244182146739131E-2</v>
      </c>
      <c r="AA59" s="8" t="str">
        <f t="shared" si="6"/>
        <v>250021</v>
      </c>
      <c r="AB59" s="8">
        <f t="shared" si="18"/>
        <v>1.6244182146739131E-2</v>
      </c>
      <c r="AC59" s="8"/>
    </row>
    <row r="60" spans="1:29" x14ac:dyDescent="0.25">
      <c r="A60" s="25">
        <v>25</v>
      </c>
      <c r="B60" s="26" t="s">
        <v>1144</v>
      </c>
      <c r="C60" s="26" t="s">
        <v>19</v>
      </c>
      <c r="D60" s="27">
        <v>169840</v>
      </c>
      <c r="E60" s="27" t="s">
        <v>655</v>
      </c>
      <c r="F60" s="27" t="s">
        <v>1123</v>
      </c>
      <c r="G60" s="27">
        <v>2021</v>
      </c>
      <c r="H60" s="27">
        <v>500</v>
      </c>
      <c r="I60" s="27" t="s">
        <v>1124</v>
      </c>
      <c r="J60" s="24" t="str">
        <f>VLOOKUP(K60, '[1]Units-SCCs'!$I:$J, 2, FALSE)</f>
        <v>External Combustion Boilers &gt; Commercial/Institutional &gt; Natural Gas &gt; 10-100 Million BTU/hr</v>
      </c>
      <c r="K60" s="27">
        <v>10300602</v>
      </c>
      <c r="L60" s="8">
        <f t="shared" si="7"/>
        <v>1</v>
      </c>
      <c r="M60" s="28" t="s">
        <v>745</v>
      </c>
      <c r="N60" s="29">
        <v>548276600</v>
      </c>
      <c r="O60" s="29" t="s">
        <v>1084</v>
      </c>
      <c r="P60" s="29">
        <f t="shared" si="20"/>
        <v>566918.00439999998</v>
      </c>
      <c r="Q60" s="29" t="s">
        <v>1125</v>
      </c>
      <c r="R60" s="29">
        <v>0</v>
      </c>
      <c r="S60" s="29">
        <f t="shared" si="21"/>
        <v>0</v>
      </c>
      <c r="T60" s="22">
        <f t="shared" si="0"/>
        <v>0</v>
      </c>
      <c r="U60" s="29">
        <f>(P60*V60)/2000</f>
        <v>14.17295011</v>
      </c>
      <c r="V60" s="24">
        <f t="shared" si="10"/>
        <v>0.05</v>
      </c>
      <c r="W60" s="8">
        <f t="shared" si="17"/>
        <v>0</v>
      </c>
      <c r="X60" s="8">
        <f t="shared" si="13"/>
        <v>0</v>
      </c>
      <c r="Y60" s="8">
        <f>T60</f>
        <v>0</v>
      </c>
      <c r="Z60" s="8">
        <f>T60</f>
        <v>0</v>
      </c>
      <c r="AA60" s="8" t="str">
        <f t="shared" si="6"/>
        <v>250031</v>
      </c>
      <c r="AB60" s="8">
        <f t="shared" si="18"/>
        <v>0</v>
      </c>
      <c r="AC60" s="8"/>
    </row>
    <row r="61" spans="1:29" x14ac:dyDescent="0.25">
      <c r="A61" s="23">
        <v>13</v>
      </c>
      <c r="B61" s="23" t="s">
        <v>44</v>
      </c>
      <c r="C61" s="24">
        <v>5</v>
      </c>
      <c r="D61" s="24" t="s">
        <v>1128</v>
      </c>
      <c r="E61" s="24" t="s">
        <v>655</v>
      </c>
      <c r="F61" s="24" t="s">
        <v>1123</v>
      </c>
      <c r="G61" s="24">
        <v>1995</v>
      </c>
      <c r="H61" s="24">
        <v>101</v>
      </c>
      <c r="I61" s="24" t="s">
        <v>1124</v>
      </c>
      <c r="J61" s="24" t="str">
        <f>VLOOKUP(K61, '[1]Units-SCCs'!$I:$J, 2, FALSE)</f>
        <v>Distillate Oil - Grades 1 and 2: Boiler</v>
      </c>
      <c r="K61" s="24">
        <v>10300501</v>
      </c>
      <c r="L61" s="8">
        <f t="shared" si="7"/>
        <v>2</v>
      </c>
      <c r="M61" s="8" t="s">
        <v>1127</v>
      </c>
      <c r="N61" s="22">
        <v>0</v>
      </c>
      <c r="O61" s="22" t="s">
        <v>1094</v>
      </c>
      <c r="P61" s="22">
        <f>(N61*0.138)</f>
        <v>0</v>
      </c>
      <c r="Q61" s="22" t="s">
        <v>1125</v>
      </c>
      <c r="R61" s="22">
        <v>1E-3</v>
      </c>
      <c r="S61" s="29">
        <f t="shared" si="21"/>
        <v>0</v>
      </c>
      <c r="T61" s="22">
        <f>(S61*V61)/2000/92</f>
        <v>0</v>
      </c>
      <c r="U61" s="22">
        <f>(P61*V61)/2000</f>
        <v>0</v>
      </c>
      <c r="V61" s="24">
        <f t="shared" si="10"/>
        <v>0.9</v>
      </c>
      <c r="W61" s="8">
        <f>T61</f>
        <v>0</v>
      </c>
      <c r="X61" s="8">
        <f>T61</f>
        <v>0</v>
      </c>
      <c r="Y61" s="8">
        <f>T61</f>
        <v>0</v>
      </c>
      <c r="Z61" s="8">
        <f>T61</f>
        <v>0</v>
      </c>
      <c r="AA61" s="8" t="str">
        <f t="shared" si="6"/>
        <v>1352</v>
      </c>
      <c r="AB61" s="8">
        <f>Y61</f>
        <v>0</v>
      </c>
      <c r="AC61" s="8"/>
    </row>
    <row r="62" spans="1:29" x14ac:dyDescent="0.25">
      <c r="A62" s="30">
        <v>25</v>
      </c>
      <c r="B62" s="30" t="s">
        <v>1144</v>
      </c>
      <c r="C62" s="30" t="s">
        <v>606</v>
      </c>
      <c r="D62" s="30"/>
      <c r="E62" s="27" t="s">
        <v>655</v>
      </c>
      <c r="F62" s="27" t="s">
        <v>1123</v>
      </c>
      <c r="G62" s="27">
        <v>2021</v>
      </c>
      <c r="H62" s="30">
        <v>210</v>
      </c>
      <c r="I62" s="27" t="s">
        <v>1124</v>
      </c>
      <c r="J62" s="24" t="str">
        <f>VLOOKUP(K62, '[1]Units-SCCs'!$I:$J, 2, FALSE)</f>
        <v>Internal Combustion Engines &gt; Industrial &gt; Natural Gas &gt; Turbine: Cogeneration</v>
      </c>
      <c r="K62" s="8">
        <v>20200203</v>
      </c>
      <c r="L62" s="28">
        <v>1</v>
      </c>
      <c r="M62" s="30"/>
      <c r="N62" s="31">
        <v>195238800</v>
      </c>
      <c r="O62" s="29" t="s">
        <v>1084</v>
      </c>
      <c r="P62" s="29">
        <f t="shared" si="20"/>
        <v>201876.9192</v>
      </c>
      <c r="Q62" s="32" t="s">
        <v>1125</v>
      </c>
      <c r="R62" s="32">
        <v>0.36499999999999999</v>
      </c>
      <c r="S62" s="29">
        <f>P62*R62</f>
        <v>73685.075507999994</v>
      </c>
      <c r="T62" s="22">
        <f ca="1">(S62*V62)/2000/92</f>
        <v>0</v>
      </c>
      <c r="U62" s="29">
        <f ca="1">(P62*V62)/2000</f>
        <v>0</v>
      </c>
      <c r="V62" s="24">
        <f t="shared" ca="1" si="10"/>
        <v>0.05</v>
      </c>
      <c r="W62" s="8">
        <f ca="1">T62</f>
        <v>0</v>
      </c>
      <c r="X62" s="8">
        <f ca="1">T62</f>
        <v>0</v>
      </c>
      <c r="Y62" s="8">
        <f ca="1">T62</f>
        <v>0</v>
      </c>
      <c r="Z62" s="8">
        <f ca="1">T62</f>
        <v>0</v>
      </c>
      <c r="AA62" s="8" t="str">
        <f t="shared" si="6"/>
        <v>25005C1</v>
      </c>
      <c r="AB62" s="8">
        <v>0</v>
      </c>
    </row>
    <row r="63" spans="1:29" x14ac:dyDescent="0.25">
      <c r="A63" s="30">
        <v>25</v>
      </c>
      <c r="B63" s="30" t="s">
        <v>1144</v>
      </c>
      <c r="C63" s="30" t="s">
        <v>606</v>
      </c>
      <c r="D63" s="30"/>
      <c r="E63" s="27" t="s">
        <v>655</v>
      </c>
      <c r="F63" s="27" t="s">
        <v>1123</v>
      </c>
      <c r="G63" s="27">
        <v>2021</v>
      </c>
      <c r="H63" s="30">
        <v>210</v>
      </c>
      <c r="I63" s="27" t="s">
        <v>1124</v>
      </c>
      <c r="J63" s="24" t="str">
        <f>VLOOKUP(K63, '[1]Units-SCCs'!$I:$J, 2, FALSE)</f>
        <v>Internal Combustion Engines &gt; Industrial &gt; Natural Gas &gt; Turbine: Cogeneration</v>
      </c>
      <c r="K63" s="8">
        <v>20200203</v>
      </c>
      <c r="L63" s="28">
        <v>2</v>
      </c>
      <c r="M63" s="30"/>
      <c r="N63" s="31">
        <v>0</v>
      </c>
      <c r="O63" s="29" t="s">
        <v>1084</v>
      </c>
      <c r="P63" s="29">
        <f t="shared" si="20"/>
        <v>0</v>
      </c>
      <c r="Q63" s="32" t="s">
        <v>1125</v>
      </c>
      <c r="R63" s="32">
        <v>0</v>
      </c>
      <c r="S63" s="29">
        <f t="shared" si="21"/>
        <v>0</v>
      </c>
      <c r="T63" s="22">
        <f t="shared" ca="1" si="0"/>
        <v>0</v>
      </c>
      <c r="U63" s="29">
        <f t="shared" ca="1" si="1"/>
        <v>0</v>
      </c>
      <c r="V63" s="24">
        <f t="shared" ca="1" si="10"/>
        <v>0.05</v>
      </c>
      <c r="W63" s="8">
        <v>0</v>
      </c>
      <c r="X63" s="8">
        <f t="shared" ca="1" si="13"/>
        <v>0</v>
      </c>
      <c r="Y63" s="8">
        <v>0</v>
      </c>
      <c r="Z63" s="8">
        <v>0</v>
      </c>
      <c r="AA63" s="8" t="str">
        <f t="shared" si="6"/>
        <v>25005C2</v>
      </c>
      <c r="AB63" s="8">
        <v>0</v>
      </c>
    </row>
    <row r="64" spans="1:29" x14ac:dyDescent="0.25">
      <c r="A64" s="30">
        <v>25</v>
      </c>
      <c r="B64" s="30" t="s">
        <v>1144</v>
      </c>
      <c r="C64" s="33" t="s">
        <v>17</v>
      </c>
      <c r="D64" s="30"/>
      <c r="E64" s="27" t="s">
        <v>655</v>
      </c>
      <c r="F64" s="27" t="s">
        <v>1123</v>
      </c>
      <c r="G64" s="27">
        <v>2021</v>
      </c>
      <c r="H64" s="30">
        <v>250</v>
      </c>
      <c r="I64" s="27" t="s">
        <v>1124</v>
      </c>
      <c r="J64" s="24" t="str">
        <f>VLOOKUP(K64, '[1]Units-SCCs'!$I:$J, 2, FALSE)</f>
        <v>&gt; 100 Million BTU/hr</v>
      </c>
      <c r="K64" s="30">
        <v>10300601</v>
      </c>
      <c r="L64" s="28">
        <v>1</v>
      </c>
      <c r="M64" s="30"/>
      <c r="N64" s="31">
        <v>609623000</v>
      </c>
      <c r="O64" s="29" t="s">
        <v>1084</v>
      </c>
      <c r="P64" s="29">
        <f t="shared" si="20"/>
        <v>630350.18200000003</v>
      </c>
      <c r="Q64" s="32" t="s">
        <v>1125</v>
      </c>
      <c r="R64" s="32">
        <v>25</v>
      </c>
      <c r="S64" s="29">
        <f t="shared" si="21"/>
        <v>15758754.550000001</v>
      </c>
      <c r="T64" s="22">
        <f t="shared" ca="1" si="0"/>
        <v>4.2822702581521739</v>
      </c>
      <c r="U64" s="29">
        <f t="shared" ca="1" si="1"/>
        <v>15.758754550000001</v>
      </c>
      <c r="V64" s="24">
        <f t="shared" ca="1" si="10"/>
        <v>0.05</v>
      </c>
      <c r="W64" s="8">
        <f ca="1">T64</f>
        <v>4.2822702581521739</v>
      </c>
      <c r="X64" s="8">
        <f t="shared" ca="1" si="13"/>
        <v>4.2822702581521739</v>
      </c>
      <c r="Y64" s="8">
        <v>4.2822702581521739</v>
      </c>
      <c r="Z64" s="8">
        <v>4.2822702581521739</v>
      </c>
      <c r="AA64" s="8" t="str">
        <f t="shared" si="6"/>
        <v>250061</v>
      </c>
      <c r="AB64" s="8">
        <v>0</v>
      </c>
    </row>
    <row r="65" spans="1:29" x14ac:dyDescent="0.25">
      <c r="A65" s="30">
        <v>25</v>
      </c>
      <c r="B65" s="30" t="s">
        <v>1144</v>
      </c>
      <c r="C65" s="33" t="s">
        <v>17</v>
      </c>
      <c r="D65" s="30"/>
      <c r="E65" s="27" t="s">
        <v>655</v>
      </c>
      <c r="F65" s="27" t="s">
        <v>1123</v>
      </c>
      <c r="G65" s="27">
        <v>2021</v>
      </c>
      <c r="H65" s="30">
        <v>250</v>
      </c>
      <c r="I65" s="27" t="s">
        <v>1124</v>
      </c>
      <c r="J65" s="24" t="str">
        <f>VLOOKUP(K65, '[1]Units-SCCs'!$I:$J, 2, FALSE)</f>
        <v>Distillate Oil - Grades 1 and 2: Boiler</v>
      </c>
      <c r="K65" s="30">
        <v>10300501</v>
      </c>
      <c r="L65" s="28">
        <v>2</v>
      </c>
      <c r="M65" s="30"/>
      <c r="N65" s="31">
        <v>0</v>
      </c>
      <c r="O65" s="29" t="s">
        <v>1084</v>
      </c>
      <c r="P65" s="29">
        <f t="shared" si="20"/>
        <v>0</v>
      </c>
      <c r="Q65" s="32" t="s">
        <v>1125</v>
      </c>
      <c r="R65" s="32">
        <v>0</v>
      </c>
      <c r="S65" s="29">
        <f t="shared" si="21"/>
        <v>0</v>
      </c>
      <c r="T65" s="22">
        <f t="shared" ca="1" si="0"/>
        <v>0</v>
      </c>
      <c r="U65" s="29">
        <f t="shared" ca="1" si="1"/>
        <v>0</v>
      </c>
      <c r="V65" s="24">
        <f t="shared" ca="1" si="10"/>
        <v>0.05</v>
      </c>
      <c r="W65" s="8">
        <v>0</v>
      </c>
      <c r="X65" s="8">
        <f t="shared" ca="1" si="13"/>
        <v>0</v>
      </c>
      <c r="Y65" s="8">
        <v>0</v>
      </c>
      <c r="Z65" s="8">
        <v>0</v>
      </c>
      <c r="AA65" s="8" t="str">
        <f t="shared" si="6"/>
        <v>250062</v>
      </c>
      <c r="AB65" s="8">
        <v>0</v>
      </c>
    </row>
    <row r="66" spans="1:29" x14ac:dyDescent="0.25">
      <c r="A66" s="30">
        <v>10</v>
      </c>
      <c r="B66" s="30" t="s">
        <v>34</v>
      </c>
      <c r="C66" s="30" t="s">
        <v>218</v>
      </c>
      <c r="D66" s="30"/>
      <c r="E66" s="30" t="s">
        <v>1145</v>
      </c>
      <c r="F66" s="30" t="s">
        <v>1123</v>
      </c>
      <c r="G66" s="30">
        <v>2020</v>
      </c>
      <c r="H66" s="30">
        <v>52.9</v>
      </c>
      <c r="I66" s="24" t="s">
        <v>1124</v>
      </c>
      <c r="J66" s="34" t="str">
        <f>VLOOKUP(K66, '[1]Units-SCCs'!$I:$J, 2, FALSE)</f>
        <v>External Combustion &gt; Industrial: Boilers &gt; Natural Gas &gt; Cogeneration</v>
      </c>
      <c r="K66" s="30">
        <v>10200604</v>
      </c>
      <c r="L66" s="28">
        <f>IF(M66="natural gas",1,IF(ISNUMBER(SEARCH("distillate",M66)),2,""))</f>
        <v>1</v>
      </c>
      <c r="M66" s="8" t="s">
        <v>745</v>
      </c>
      <c r="N66" s="31">
        <v>191.98699999999999</v>
      </c>
      <c r="O66" s="22" t="s">
        <v>1088</v>
      </c>
      <c r="P66" s="22">
        <f>(N66*1034)</f>
        <v>198514.55799999999</v>
      </c>
      <c r="Q66" s="32" t="s">
        <v>1125</v>
      </c>
      <c r="R66" s="32">
        <v>0.28599999999999998</v>
      </c>
      <c r="S66" s="22">
        <f>(P66*R66)</f>
        <v>56775.163587999996</v>
      </c>
      <c r="T66" s="22">
        <f>(S66*V66)/2000/92</f>
        <v>1.542803358369565E-2</v>
      </c>
      <c r="U66" s="32">
        <f>(P66*V66)/2000</f>
        <v>4.96286395</v>
      </c>
      <c r="V66" s="24">
        <f t="shared" si="10"/>
        <v>0.05</v>
      </c>
      <c r="W66" s="8">
        <f t="shared" ref="W66" si="22">T66</f>
        <v>1.542803358369565E-2</v>
      </c>
      <c r="X66" s="8">
        <f>T66</f>
        <v>1.542803358369565E-2</v>
      </c>
      <c r="Y66" s="8">
        <f>T66</f>
        <v>1.542803358369565E-2</v>
      </c>
      <c r="Z66" s="8">
        <f t="shared" ref="Z66" si="23">W66</f>
        <v>1.542803358369565E-2</v>
      </c>
      <c r="AA66" s="8" t="str">
        <f t="shared" ref="AA66" si="24">A66 &amp; C66 &amp; L66</f>
        <v>106618-C-R1-CT1</v>
      </c>
      <c r="AB66" s="8">
        <f>Y66</f>
        <v>1.542803358369565E-2</v>
      </c>
    </row>
    <row r="74" spans="1:29" x14ac:dyDescent="0.25">
      <c r="AA74" s="35"/>
      <c r="AC74" s="8"/>
    </row>
    <row r="75" spans="1:29" x14ac:dyDescent="0.25">
      <c r="AA75" s="35"/>
      <c r="AC75" s="8"/>
    </row>
    <row r="76" spans="1:29" x14ac:dyDescent="0.25">
      <c r="AA76" s="35"/>
      <c r="AC76" s="8"/>
    </row>
    <row r="77" spans="1:29" x14ac:dyDescent="0.25">
      <c r="AA77" s="35"/>
      <c r="AC77" s="8"/>
    </row>
    <row r="78" spans="1:29" x14ac:dyDescent="0.25">
      <c r="AA78" s="35"/>
      <c r="AC78" s="8"/>
    </row>
    <row r="79" spans="1:29" x14ac:dyDescent="0.25">
      <c r="AA79" s="35"/>
      <c r="AC79" s="8"/>
    </row>
    <row r="80" spans="1:29" x14ac:dyDescent="0.25">
      <c r="AA80" s="35"/>
      <c r="AC80" s="8"/>
    </row>
    <row r="81" spans="27:29" x14ac:dyDescent="0.25">
      <c r="AA81" s="35"/>
      <c r="AC81" s="8"/>
    </row>
    <row r="82" spans="27:29" x14ac:dyDescent="0.25">
      <c r="AA82" s="35"/>
      <c r="AC82" s="8"/>
    </row>
    <row r="83" spans="27:29" x14ac:dyDescent="0.25">
      <c r="AA83" s="35"/>
      <c r="AC83" s="8"/>
    </row>
    <row r="84" spans="27:29" x14ac:dyDescent="0.25">
      <c r="AA84" s="35"/>
      <c r="AC84" s="8"/>
    </row>
    <row r="85" spans="27:29" x14ac:dyDescent="0.25">
      <c r="AA85" s="35"/>
      <c r="AC85" s="8"/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3AF0F-ACAD-4EB3-B53B-2C33F853B81A}">
  <dimension ref="A1:R63"/>
  <sheetViews>
    <sheetView tabSelected="1" topLeftCell="H1" zoomScale="99" zoomScaleNormal="126" workbookViewId="0">
      <selection activeCell="R2" sqref="R2"/>
    </sheetView>
  </sheetViews>
  <sheetFormatPr defaultRowHeight="15" x14ac:dyDescent="0.25"/>
  <cols>
    <col min="2" max="2" width="32" customWidth="1"/>
    <col min="3" max="3" width="21.7109375" bestFit="1" customWidth="1"/>
    <col min="5" max="5" width="10.140625" bestFit="1" customWidth="1"/>
    <col min="7" max="7" width="93.5703125" bestFit="1" customWidth="1"/>
    <col min="9" max="9" width="21.28515625" customWidth="1"/>
    <col min="12" max="12" width="39.7109375" bestFit="1" customWidth="1"/>
    <col min="13" max="13" width="15.7109375" customWidth="1"/>
    <col min="14" max="14" width="17.140625" customWidth="1"/>
    <col min="15" max="15" width="14.7109375" customWidth="1"/>
    <col min="16" max="16" width="14.42578125" customWidth="1"/>
    <col min="17" max="17" width="21.7109375" style="8" bestFit="1" customWidth="1"/>
    <col min="18" max="18" width="21" style="8" customWidth="1"/>
  </cols>
  <sheetData>
    <row r="1" spans="1:18" s="8" customFormat="1" x14ac:dyDescent="0.25">
      <c r="A1" s="10" t="s">
        <v>0</v>
      </c>
      <c r="B1" s="10" t="s">
        <v>23</v>
      </c>
      <c r="C1" s="10" t="s">
        <v>24</v>
      </c>
      <c r="D1" s="10" t="s">
        <v>1073</v>
      </c>
      <c r="E1" s="10" t="s">
        <v>70</v>
      </c>
      <c r="F1" s="10" t="s">
        <v>25</v>
      </c>
      <c r="G1" s="10" t="s">
        <v>26</v>
      </c>
      <c r="H1" s="10" t="s">
        <v>48</v>
      </c>
      <c r="I1" s="10" t="s">
        <v>49</v>
      </c>
      <c r="J1" s="10" t="s">
        <v>50</v>
      </c>
      <c r="K1" s="10" t="s">
        <v>51</v>
      </c>
      <c r="L1" s="10" t="s">
        <v>47</v>
      </c>
      <c r="M1" s="10" t="s">
        <v>1098</v>
      </c>
      <c r="N1" s="10" t="s">
        <v>27</v>
      </c>
      <c r="O1" s="10" t="s">
        <v>28</v>
      </c>
      <c r="P1" s="10" t="s">
        <v>29</v>
      </c>
      <c r="Q1" s="10" t="s">
        <v>46</v>
      </c>
      <c r="R1" s="10" t="s">
        <v>1146</v>
      </c>
    </row>
    <row r="2" spans="1:18" s="8" customFormat="1" x14ac:dyDescent="0.25">
      <c r="A2" s="10">
        <v>8</v>
      </c>
      <c r="B2" s="10" t="s">
        <v>31</v>
      </c>
      <c r="C2" s="11" t="s">
        <v>1</v>
      </c>
      <c r="D2" s="11" t="s">
        <v>81</v>
      </c>
      <c r="E2" s="10">
        <v>10300602</v>
      </c>
      <c r="F2" s="10">
        <v>1</v>
      </c>
      <c r="G2" s="10"/>
      <c r="H2" s="10" t="s">
        <v>57</v>
      </c>
      <c r="I2" s="10" t="s">
        <v>57</v>
      </c>
      <c r="J2" s="10" t="s">
        <v>56</v>
      </c>
      <c r="K2" s="10" t="s">
        <v>56</v>
      </c>
      <c r="L2" s="10">
        <f>VLOOKUP(Q2,'OSD (R Studio)'!O:P, 2, FALSE)</f>
        <v>2.4233695652173899E-4</v>
      </c>
      <c r="M2" s="10">
        <f>IF($R2&gt;=$L2,$L2,IF($H2="yes",$R2,$L2))</f>
        <v>2.4233695652173899E-4</v>
      </c>
      <c r="N2" s="10">
        <f>IF($R2&gt;=$L2,$L2,IF($I2="yes",$R2,$L2))</f>
        <v>2.4233695652173899E-4</v>
      </c>
      <c r="O2" s="10">
        <f>IF($R2&gt;=$L2,$L2,IF($J2="yes",$R2,$L2))</f>
        <v>2.4233695652173899E-4</v>
      </c>
      <c r="P2" s="10">
        <f>IF($R2&gt;=$L2,$L2,IF($K2="yes",$R2,$L2))</f>
        <v>2.4233695652173899E-4</v>
      </c>
      <c r="Q2" s="10" t="str">
        <f>A2 &amp; C2 &amp; F2</f>
        <v>8CU-11</v>
      </c>
      <c r="R2" s="10">
        <f>VLOOKUP(Q2, 'NOX RACT Units'!$AA:$AB, 2, FALSE)</f>
        <v>2.2779698337717395E-3</v>
      </c>
    </row>
    <row r="3" spans="1:18" s="8" customFormat="1" x14ac:dyDescent="0.25">
      <c r="A3" s="10">
        <v>8</v>
      </c>
      <c r="B3" s="10" t="s">
        <v>31</v>
      </c>
      <c r="C3" s="11" t="s">
        <v>3</v>
      </c>
      <c r="D3" s="11" t="s">
        <v>81</v>
      </c>
      <c r="E3" s="10">
        <v>10300602</v>
      </c>
      <c r="F3" s="10">
        <v>1</v>
      </c>
      <c r="G3" s="10"/>
      <c r="H3" s="10" t="s">
        <v>57</v>
      </c>
      <c r="I3" s="10" t="s">
        <v>57</v>
      </c>
      <c r="J3" s="10" t="s">
        <v>56</v>
      </c>
      <c r="K3" s="10" t="s">
        <v>56</v>
      </c>
      <c r="L3" s="10">
        <f>VLOOKUP(Q3,'OSD (R Studio)'!O:P, 2, FALSE)</f>
        <v>2.4422282608695703E-4</v>
      </c>
      <c r="M3" s="10">
        <f t="shared" ref="M3:N63" si="0">IF($R3&gt;=$L3,$L3,IF($H3="yes",$R3,$L3))</f>
        <v>2.4422282608695703E-4</v>
      </c>
      <c r="N3" s="10">
        <f t="shared" ref="N3:N63" si="1">IF($R3&gt;=$L3,$L3,IF($I3="yes",$R3,$L3))</f>
        <v>2.4422282608695703E-4</v>
      </c>
      <c r="O3" s="10">
        <f t="shared" ref="O3:O63" si="2">IF($R3&gt;=$L3,$L3,IF($J3="yes",$R3,$L3))</f>
        <v>2.4422282608695703E-4</v>
      </c>
      <c r="P3" s="10">
        <f t="shared" ref="P3:P63" si="3">IF($R3&gt;=$L3,$L3,IF($K3="yes",$R3,$L3))</f>
        <v>2.4422282608695703E-4</v>
      </c>
      <c r="Q3" s="10" t="str">
        <f>A3 &amp; C3 &amp; F3</f>
        <v>8CU-41</v>
      </c>
      <c r="R3" s="10">
        <f>VLOOKUP(Q3, 'NOX RACT Units'!$AA:$AB, 2, FALSE)</f>
        <v>2.2956913743260869E-3</v>
      </c>
    </row>
    <row r="4" spans="1:18" s="8" customFormat="1" x14ac:dyDescent="0.25">
      <c r="A4" s="10">
        <v>10</v>
      </c>
      <c r="B4" s="10" t="s">
        <v>34</v>
      </c>
      <c r="C4" s="12" t="s">
        <v>218</v>
      </c>
      <c r="D4" s="11" t="s">
        <v>81</v>
      </c>
      <c r="E4" s="13">
        <v>10200604</v>
      </c>
      <c r="F4" s="10">
        <v>1</v>
      </c>
      <c r="G4" s="14" t="s">
        <v>55</v>
      </c>
      <c r="H4" s="10" t="s">
        <v>56</v>
      </c>
      <c r="I4" s="10" t="s">
        <v>56</v>
      </c>
      <c r="J4" s="10" t="s">
        <v>56</v>
      </c>
      <c r="K4" s="10" t="s">
        <v>56</v>
      </c>
      <c r="L4" s="10">
        <f>VLOOKUP(Q4,'OSD (R Studio)'!O:P, 2, FALSE)</f>
        <v>1.2434782608695699E-9</v>
      </c>
      <c r="M4" s="10">
        <f t="shared" si="0"/>
        <v>1.2434782608695699E-9</v>
      </c>
      <c r="N4" s="10">
        <f t="shared" si="1"/>
        <v>1.2434782608695699E-9</v>
      </c>
      <c r="O4" s="10">
        <f t="shared" si="2"/>
        <v>1.2434782608695699E-9</v>
      </c>
      <c r="P4" s="10">
        <f t="shared" si="3"/>
        <v>1.2434782608695699E-9</v>
      </c>
      <c r="Q4" s="10" t="str">
        <f>A4 &amp; C4 &amp; F4</f>
        <v>106618-C-R1-CT1</v>
      </c>
      <c r="R4" s="10">
        <f>VLOOKUP(Q4, 'NOX RACT Units'!$AA:$AB, 2, FALSE)</f>
        <v>1.542803358369565E-2</v>
      </c>
    </row>
    <row r="5" spans="1:18" s="8" customFormat="1" ht="112.9" customHeight="1" x14ac:dyDescent="0.25">
      <c r="A5" s="10">
        <v>10</v>
      </c>
      <c r="B5" s="10" t="s">
        <v>34</v>
      </c>
      <c r="C5" s="11" t="s">
        <v>9</v>
      </c>
      <c r="D5" s="11" t="s">
        <v>81</v>
      </c>
      <c r="E5" s="10">
        <v>10300502</v>
      </c>
      <c r="F5" s="10">
        <v>2</v>
      </c>
      <c r="G5" s="10" t="s">
        <v>54</v>
      </c>
      <c r="H5" s="10" t="s">
        <v>52</v>
      </c>
      <c r="I5" s="15" t="s">
        <v>53</v>
      </c>
      <c r="J5" s="10" t="s">
        <v>57</v>
      </c>
      <c r="K5" s="10" t="s">
        <v>57</v>
      </c>
      <c r="L5" s="10">
        <f>VLOOKUP(Q5,'OSD (R Studio)'!O:P, 2, FALSE)</f>
        <v>3.7336956521739098E-7</v>
      </c>
      <c r="M5" s="10">
        <f t="shared" si="0"/>
        <v>3.7336956521739098E-7</v>
      </c>
      <c r="N5" s="10">
        <f t="shared" si="1"/>
        <v>3.7336956521739098E-7</v>
      </c>
      <c r="O5" s="10">
        <f t="shared" si="2"/>
        <v>3.7336956521739098E-7</v>
      </c>
      <c r="P5" s="10">
        <f t="shared" si="3"/>
        <v>3.7336956521739098E-7</v>
      </c>
      <c r="Q5" s="10" t="str">
        <f>A5 &amp; C5 &amp; F5</f>
        <v>10EUN-342</v>
      </c>
      <c r="R5" s="10">
        <f>VLOOKUP(Q5, 'NOX RACT Units'!$AA:$AB, 2, FALSE)</f>
        <v>1.5435000000000004E-5</v>
      </c>
    </row>
    <row r="6" spans="1:18" s="8" customFormat="1" ht="122.25" customHeight="1" x14ac:dyDescent="0.25">
      <c r="A6" s="10">
        <v>10</v>
      </c>
      <c r="B6" s="10" t="s">
        <v>34</v>
      </c>
      <c r="C6" s="11" t="s">
        <v>10</v>
      </c>
      <c r="D6" s="11" t="s">
        <v>81</v>
      </c>
      <c r="E6" s="10">
        <v>10300502</v>
      </c>
      <c r="F6" s="10">
        <v>2</v>
      </c>
      <c r="G6" s="10" t="s">
        <v>54</v>
      </c>
      <c r="H6" s="10" t="s">
        <v>52</v>
      </c>
      <c r="I6" s="15" t="s">
        <v>53</v>
      </c>
      <c r="J6" s="10" t="s">
        <v>57</v>
      </c>
      <c r="K6" s="10" t="s">
        <v>57</v>
      </c>
      <c r="L6" s="10">
        <f>VLOOKUP(Q6,'OSD (R Studio)'!O:P, 2, FALSE)</f>
        <v>3.7336956521739098E-7</v>
      </c>
      <c r="M6" s="10">
        <f t="shared" si="0"/>
        <v>3.7336956521739098E-7</v>
      </c>
      <c r="N6" s="10">
        <f t="shared" si="1"/>
        <v>3.7336956521739098E-7</v>
      </c>
      <c r="O6" s="10">
        <f t="shared" si="2"/>
        <v>3.7336956521739098E-7</v>
      </c>
      <c r="P6" s="10">
        <f t="shared" si="3"/>
        <v>3.7336956521739098E-7</v>
      </c>
      <c r="Q6" s="10" t="str">
        <f>A6 &amp; C6 &amp; F6</f>
        <v>10EUN-352</v>
      </c>
      <c r="R6" s="10">
        <f>VLOOKUP(Q6, 'NOX RACT Units'!$AA:$AB, 2, FALSE)</f>
        <v>1.5435000000000004E-5</v>
      </c>
    </row>
    <row r="7" spans="1:18" s="8" customFormat="1" ht="105" x14ac:dyDescent="0.25">
      <c r="A7" s="10">
        <v>10</v>
      </c>
      <c r="B7" s="10" t="s">
        <v>34</v>
      </c>
      <c r="C7" s="11" t="s">
        <v>9</v>
      </c>
      <c r="D7" s="11" t="s">
        <v>81</v>
      </c>
      <c r="E7" s="10">
        <v>10300602</v>
      </c>
      <c r="F7" s="10">
        <v>1</v>
      </c>
      <c r="G7" s="10" t="s">
        <v>54</v>
      </c>
      <c r="H7" s="10" t="s">
        <v>52</v>
      </c>
      <c r="I7" s="15" t="s">
        <v>53</v>
      </c>
      <c r="J7" s="10" t="s">
        <v>57</v>
      </c>
      <c r="K7" s="10" t="s">
        <v>57</v>
      </c>
      <c r="L7" s="10">
        <f>VLOOKUP(Q7,'OSD (R Studio)'!O:P, 2, FALSE)</f>
        <v>1.92430989130435E-4</v>
      </c>
      <c r="M7" s="10">
        <f t="shared" si="0"/>
        <v>1.92430989130435E-4</v>
      </c>
      <c r="N7" s="10">
        <f t="shared" si="1"/>
        <v>1.92430989130435E-4</v>
      </c>
      <c r="O7" s="10">
        <f t="shared" si="2"/>
        <v>1.92430989130435E-4</v>
      </c>
      <c r="P7" s="10">
        <f t="shared" si="3"/>
        <v>1.92430989130435E-4</v>
      </c>
      <c r="Q7" s="10" t="str">
        <f>A7 &amp; C7 &amp; F7</f>
        <v>10EUN-341</v>
      </c>
      <c r="R7" s="10">
        <f>VLOOKUP(Q7, 'NOX RACT Units'!$AA:$AB, 2, FALSE)</f>
        <v>3.5893005978260874E-3</v>
      </c>
    </row>
    <row r="8" spans="1:18" s="8" customFormat="1" ht="105" x14ac:dyDescent="0.25">
      <c r="A8" s="10">
        <v>10</v>
      </c>
      <c r="B8" s="10" t="s">
        <v>34</v>
      </c>
      <c r="C8" s="11" t="s">
        <v>10</v>
      </c>
      <c r="D8" s="11" t="s">
        <v>81</v>
      </c>
      <c r="E8" s="10">
        <v>10300602</v>
      </c>
      <c r="F8" s="10">
        <v>1</v>
      </c>
      <c r="G8" s="10" t="s">
        <v>54</v>
      </c>
      <c r="H8" s="10" t="s">
        <v>52</v>
      </c>
      <c r="I8" s="15" t="s">
        <v>53</v>
      </c>
      <c r="J8" s="10" t="s">
        <v>57</v>
      </c>
      <c r="K8" s="10" t="s">
        <v>57</v>
      </c>
      <c r="L8" s="10">
        <f>VLOOKUP(Q8,'OSD (R Studio)'!O:P, 2, FALSE)</f>
        <v>1.92430989130435E-4</v>
      </c>
      <c r="M8" s="10">
        <f t="shared" si="0"/>
        <v>1.92430989130435E-4</v>
      </c>
      <c r="N8" s="10">
        <f t="shared" si="1"/>
        <v>1.92430989130435E-4</v>
      </c>
      <c r="O8" s="10">
        <f t="shared" si="2"/>
        <v>1.92430989130435E-4</v>
      </c>
      <c r="P8" s="10">
        <f t="shared" si="3"/>
        <v>1.92430989130435E-4</v>
      </c>
      <c r="Q8" s="10" t="str">
        <f>A8 &amp; C8 &amp; F8</f>
        <v>10EUN-351</v>
      </c>
      <c r="R8" s="10">
        <f>VLOOKUP(Q8, 'NOX RACT Units'!$AA:$AB, 2, FALSE)</f>
        <v>3.5893005978260874E-3</v>
      </c>
    </row>
    <row r="9" spans="1:18" s="8" customFormat="1" x14ac:dyDescent="0.25">
      <c r="A9" s="10">
        <v>13</v>
      </c>
      <c r="B9" s="10" t="s">
        <v>44</v>
      </c>
      <c r="C9" s="11">
        <v>3</v>
      </c>
      <c r="D9" s="11" t="s">
        <v>81</v>
      </c>
      <c r="E9" s="10">
        <v>10300601</v>
      </c>
      <c r="F9" s="10">
        <v>1</v>
      </c>
      <c r="G9" s="10"/>
      <c r="H9" s="10" t="s">
        <v>56</v>
      </c>
      <c r="I9" s="10" t="s">
        <v>56</v>
      </c>
      <c r="J9" s="10" t="s">
        <v>56</v>
      </c>
      <c r="K9" s="10" t="s">
        <v>56</v>
      </c>
      <c r="L9" s="10">
        <f>VLOOKUP(Q9,'OSD (R Studio)'!O:P, 2, FALSE)</f>
        <v>1.0949538043478299E-5</v>
      </c>
      <c r="M9" s="10">
        <f t="shared" si="0"/>
        <v>1.0949538043478299E-5</v>
      </c>
      <c r="N9" s="10">
        <f t="shared" si="1"/>
        <v>1.0949538043478299E-5</v>
      </c>
      <c r="O9" s="10">
        <f t="shared" si="2"/>
        <v>1.0949538043478299E-5</v>
      </c>
      <c r="P9" s="10">
        <f t="shared" si="3"/>
        <v>1.0949538043478299E-5</v>
      </c>
      <c r="Q9" s="10" t="str">
        <f>A9 &amp; C9 &amp; F9</f>
        <v>1331</v>
      </c>
      <c r="R9" s="10">
        <f>VLOOKUP(Q9, 'NOX RACT Units'!$AA:$AB, 2, FALSE)</f>
        <v>2.9299008152173915E-3</v>
      </c>
    </row>
    <row r="10" spans="1:18" s="8" customFormat="1" x14ac:dyDescent="0.25">
      <c r="A10" s="10">
        <v>13</v>
      </c>
      <c r="B10" s="10" t="s">
        <v>44</v>
      </c>
      <c r="C10" s="11">
        <v>3</v>
      </c>
      <c r="D10" s="11" t="s">
        <v>81</v>
      </c>
      <c r="E10" s="10">
        <v>10300501</v>
      </c>
      <c r="F10" s="10">
        <v>2</v>
      </c>
      <c r="G10" s="10"/>
      <c r="H10" s="10" t="s">
        <v>56</v>
      </c>
      <c r="I10" s="10" t="s">
        <v>56</v>
      </c>
      <c r="J10" s="10" t="s">
        <v>56</v>
      </c>
      <c r="K10" s="10" t="s">
        <v>56</v>
      </c>
      <c r="L10" s="10">
        <f>VLOOKUP(Q10,'OSD (R Studio)'!O:P, 2, FALSE)</f>
        <v>2.3445652173913E-7</v>
      </c>
      <c r="M10" s="10">
        <f t="shared" si="0"/>
        <v>2.3445652173913E-7</v>
      </c>
      <c r="N10" s="10">
        <f t="shared" si="1"/>
        <v>2.3445652173913E-7</v>
      </c>
      <c r="O10" s="10">
        <f t="shared" si="2"/>
        <v>2.3445652173913E-7</v>
      </c>
      <c r="P10" s="10">
        <f t="shared" si="3"/>
        <v>2.3445652173913E-7</v>
      </c>
      <c r="Q10" s="10" t="str">
        <f>A10 &amp; C10 &amp; F10</f>
        <v>1332</v>
      </c>
      <c r="R10" s="10">
        <f>VLOOKUP(Q10, 'NOX RACT Units'!$AA:$AB, 2, FALSE)</f>
        <v>3.7259999999999999E-5</v>
      </c>
    </row>
    <row r="11" spans="1:18" s="8" customFormat="1" x14ac:dyDescent="0.25">
      <c r="A11" s="10">
        <v>13</v>
      </c>
      <c r="B11" s="10" t="s">
        <v>44</v>
      </c>
      <c r="C11" s="11">
        <v>5</v>
      </c>
      <c r="D11" s="11" t="s">
        <v>81</v>
      </c>
      <c r="E11" s="10">
        <v>10300601</v>
      </c>
      <c r="F11" s="10">
        <v>1</v>
      </c>
      <c r="G11" s="10"/>
      <c r="H11" s="10" t="s">
        <v>56</v>
      </c>
      <c r="I11" s="10" t="s">
        <v>56</v>
      </c>
      <c r="J11" s="10" t="s">
        <v>56</v>
      </c>
      <c r="K11" s="10" t="s">
        <v>56</v>
      </c>
      <c r="L11" s="10">
        <f>VLOOKUP(Q11,'OSD (R Studio)'!O:P, 2, FALSE)</f>
        <v>3.7120760869565199E-5</v>
      </c>
      <c r="M11" s="10">
        <f t="shared" si="0"/>
        <v>2.2767668478260872E-10</v>
      </c>
      <c r="N11" s="10">
        <f t="shared" si="1"/>
        <v>2.2767668478260872E-10</v>
      </c>
      <c r="O11" s="10">
        <f t="shared" si="2"/>
        <v>2.2767668478260872E-10</v>
      </c>
      <c r="P11" s="10">
        <f t="shared" si="3"/>
        <v>2.2767668478260872E-10</v>
      </c>
      <c r="Q11" s="10" t="str">
        <f>A11 &amp; C11 &amp; F11</f>
        <v>1351</v>
      </c>
      <c r="R11" s="10">
        <f>VLOOKUP(Q11, 'NOX RACT Units'!$AA:$AB, 2, FALSE)</f>
        <v>2.2767668478260872E-10</v>
      </c>
    </row>
    <row r="12" spans="1:18" s="8" customFormat="1" x14ac:dyDescent="0.25">
      <c r="A12" s="10">
        <v>13</v>
      </c>
      <c r="B12" s="10" t="s">
        <v>44</v>
      </c>
      <c r="C12" s="11">
        <v>5</v>
      </c>
      <c r="D12" s="11" t="s">
        <v>81</v>
      </c>
      <c r="E12" s="10">
        <v>10300501</v>
      </c>
      <c r="F12" s="10">
        <v>2</v>
      </c>
      <c r="G12" s="10"/>
      <c r="H12" s="10" t="s">
        <v>56</v>
      </c>
      <c r="I12" s="10" t="s">
        <v>56</v>
      </c>
      <c r="J12" s="10" t="s">
        <v>56</v>
      </c>
      <c r="K12" s="10" t="s">
        <v>56</v>
      </c>
      <c r="L12" s="10">
        <f>VLOOKUP(Q12,'OSD (R Studio)'!O:P, 2, FALSE)</f>
        <v>0</v>
      </c>
      <c r="M12" s="10">
        <f t="shared" si="0"/>
        <v>0</v>
      </c>
      <c r="N12" s="10">
        <f t="shared" si="1"/>
        <v>0</v>
      </c>
      <c r="O12" s="10">
        <f t="shared" si="2"/>
        <v>0</v>
      </c>
      <c r="P12" s="10">
        <f t="shared" si="3"/>
        <v>0</v>
      </c>
      <c r="Q12" s="10" t="str">
        <f>A12 &amp; C12 &amp; F12</f>
        <v>1352</v>
      </c>
      <c r="R12" s="10">
        <f>VLOOKUP(Q12, 'NOX RACT Units'!$AA:$AB, 2, FALSE)</f>
        <v>0</v>
      </c>
    </row>
    <row r="13" spans="1:18" s="8" customFormat="1" x14ac:dyDescent="0.25">
      <c r="A13" s="10">
        <v>14</v>
      </c>
      <c r="B13" s="10" t="s">
        <v>43</v>
      </c>
      <c r="C13" s="11">
        <v>1</v>
      </c>
      <c r="D13" s="11" t="s">
        <v>81</v>
      </c>
      <c r="E13" s="10">
        <v>10300602</v>
      </c>
      <c r="F13" s="10">
        <v>1</v>
      </c>
      <c r="G13" s="10"/>
      <c r="H13" s="10" t="s">
        <v>56</v>
      </c>
      <c r="I13" s="10" t="s">
        <v>56</v>
      </c>
      <c r="J13" s="10" t="s">
        <v>56</v>
      </c>
      <c r="K13" s="10" t="s">
        <v>56</v>
      </c>
      <c r="L13" s="10">
        <f>VLOOKUP(Q13,'OSD (R Studio)'!O:P, 2, FALSE)</f>
        <v>4.1895652173912999E-4</v>
      </c>
      <c r="M13" s="10">
        <f t="shared" si="0"/>
        <v>4.1895652173912999E-4</v>
      </c>
      <c r="N13" s="10">
        <f t="shared" si="1"/>
        <v>4.1895652173912999E-4</v>
      </c>
      <c r="O13" s="10">
        <f t="shared" si="2"/>
        <v>4.1895652173912999E-4</v>
      </c>
      <c r="P13" s="10">
        <f t="shared" si="3"/>
        <v>4.1895652173912999E-4</v>
      </c>
      <c r="Q13" s="10" t="str">
        <f>A13 &amp; C13 &amp; F13</f>
        <v>1411</v>
      </c>
      <c r="R13" s="10">
        <f>VLOOKUP(Q13, 'NOX RACT Units'!$AA:$AB, 2, FALSE)</f>
        <v>3.9381913043478262E-3</v>
      </c>
    </row>
    <row r="14" spans="1:18" s="8" customFormat="1" x14ac:dyDescent="0.25">
      <c r="A14" s="10">
        <v>14</v>
      </c>
      <c r="B14" s="10" t="s">
        <v>43</v>
      </c>
      <c r="C14" s="11">
        <v>1</v>
      </c>
      <c r="D14" s="11" t="s">
        <v>81</v>
      </c>
      <c r="E14" s="10">
        <v>10300502</v>
      </c>
      <c r="F14" s="10">
        <v>2</v>
      </c>
      <c r="G14" s="10"/>
      <c r="H14" s="10" t="s">
        <v>56</v>
      </c>
      <c r="I14" s="10" t="s">
        <v>56</v>
      </c>
      <c r="J14" s="10" t="s">
        <v>56</v>
      </c>
      <c r="K14" s="10" t="s">
        <v>56</v>
      </c>
      <c r="L14" s="10">
        <f>VLOOKUP(Q14,'OSD (R Studio)'!O:P, 2, FALSE)</f>
        <v>0</v>
      </c>
      <c r="M14" s="10">
        <f t="shared" si="0"/>
        <v>0</v>
      </c>
      <c r="N14" s="10">
        <f t="shared" si="1"/>
        <v>0</v>
      </c>
      <c r="O14" s="10">
        <f t="shared" si="2"/>
        <v>0</v>
      </c>
      <c r="P14" s="10">
        <f t="shared" si="3"/>
        <v>0</v>
      </c>
      <c r="Q14" s="10" t="str">
        <f>A14 &amp; C14 &amp; F14</f>
        <v>1412</v>
      </c>
      <c r="R14" s="10">
        <f>VLOOKUP(Q14, 'NOX RACT Units'!$AA:$AB, 2, FALSE)</f>
        <v>0</v>
      </c>
    </row>
    <row r="15" spans="1:18" s="8" customFormat="1" x14ac:dyDescent="0.25">
      <c r="A15" s="10">
        <v>14</v>
      </c>
      <c r="B15" s="10" t="s">
        <v>43</v>
      </c>
      <c r="C15" s="11">
        <v>2</v>
      </c>
      <c r="D15" s="11" t="s">
        <v>81</v>
      </c>
      <c r="E15" s="10">
        <v>10300602</v>
      </c>
      <c r="F15" s="10">
        <v>1</v>
      </c>
      <c r="G15" s="10"/>
      <c r="H15" s="10" t="s">
        <v>56</v>
      </c>
      <c r="I15" s="10" t="s">
        <v>56</v>
      </c>
      <c r="J15" s="10" t="s">
        <v>56</v>
      </c>
      <c r="K15" s="10" t="s">
        <v>56</v>
      </c>
      <c r="L15" s="10">
        <f>VLOOKUP(Q15,'OSD (R Studio)'!O:P, 2, FALSE)</f>
        <v>4.2106086956521699E-4</v>
      </c>
      <c r="M15" s="10">
        <f t="shared" si="0"/>
        <v>4.2106086956521699E-4</v>
      </c>
      <c r="N15" s="10">
        <f t="shared" si="1"/>
        <v>4.2106086956521699E-4</v>
      </c>
      <c r="O15" s="10">
        <f t="shared" si="2"/>
        <v>4.2106086956521699E-4</v>
      </c>
      <c r="P15" s="10">
        <f t="shared" si="3"/>
        <v>4.2106086956521699E-4</v>
      </c>
      <c r="Q15" s="10" t="str">
        <f>A15 &amp; C15 &amp; F15</f>
        <v>1421</v>
      </c>
      <c r="R15" s="10">
        <f>VLOOKUP(Q15, 'NOX RACT Units'!$AA:$AB, 2, FALSE)</f>
        <v>3.9579721739130443E-3</v>
      </c>
    </row>
    <row r="16" spans="1:18" s="8" customFormat="1" x14ac:dyDescent="0.25">
      <c r="A16" s="10">
        <v>14</v>
      </c>
      <c r="B16" s="10" t="s">
        <v>43</v>
      </c>
      <c r="C16" s="11">
        <v>2</v>
      </c>
      <c r="D16" s="11" t="s">
        <v>81</v>
      </c>
      <c r="E16" s="10">
        <v>10300502</v>
      </c>
      <c r="F16" s="10">
        <v>2</v>
      </c>
      <c r="G16" s="10"/>
      <c r="H16" s="10" t="s">
        <v>56</v>
      </c>
      <c r="I16" s="10" t="s">
        <v>56</v>
      </c>
      <c r="J16" s="10" t="s">
        <v>56</v>
      </c>
      <c r="K16" s="10" t="s">
        <v>56</v>
      </c>
      <c r="L16" s="10">
        <f>VLOOKUP(Q16,'OSD (R Studio)'!O:P, 2, FALSE)</f>
        <v>0</v>
      </c>
      <c r="M16" s="10">
        <f t="shared" si="0"/>
        <v>0</v>
      </c>
      <c r="N16" s="10">
        <f t="shared" si="1"/>
        <v>0</v>
      </c>
      <c r="O16" s="10">
        <f t="shared" si="2"/>
        <v>0</v>
      </c>
      <c r="P16" s="10">
        <f t="shared" si="3"/>
        <v>0</v>
      </c>
      <c r="Q16" s="10" t="str">
        <f>A16 &amp; C16 &amp; F16</f>
        <v>1422</v>
      </c>
      <c r="R16" s="10">
        <f>VLOOKUP(Q16, 'NOX RACT Units'!$AA:$AB, 2, FALSE)</f>
        <v>0</v>
      </c>
    </row>
    <row r="17" spans="1:18" s="8" customFormat="1" x14ac:dyDescent="0.25">
      <c r="A17" s="10">
        <v>14</v>
      </c>
      <c r="B17" s="10" t="s">
        <v>43</v>
      </c>
      <c r="C17" s="11">
        <v>3</v>
      </c>
      <c r="D17" s="11" t="s">
        <v>81</v>
      </c>
      <c r="E17" s="10">
        <v>10300602</v>
      </c>
      <c r="F17" s="10">
        <v>1</v>
      </c>
      <c r="G17" s="10"/>
      <c r="H17" s="10" t="s">
        <v>56</v>
      </c>
      <c r="I17" s="10" t="s">
        <v>56</v>
      </c>
      <c r="J17" s="10" t="s">
        <v>56</v>
      </c>
      <c r="K17" s="10" t="s">
        <v>56</v>
      </c>
      <c r="L17" s="10">
        <f>VLOOKUP(Q17,'OSD (R Studio)'!O:P, 2, FALSE)</f>
        <v>2.0693804347826099E-4</v>
      </c>
      <c r="M17" s="10">
        <f t="shared" si="0"/>
        <v>2.0693804347826099E-4</v>
      </c>
      <c r="N17" s="10">
        <f t="shared" si="1"/>
        <v>2.0693804347826099E-4</v>
      </c>
      <c r="O17" s="10">
        <f t="shared" si="2"/>
        <v>2.0693804347826099E-4</v>
      </c>
      <c r="P17" s="10">
        <f t="shared" si="3"/>
        <v>2.0693804347826099E-4</v>
      </c>
      <c r="Q17" s="10" t="str">
        <f>A17 &amp; C17 &amp; F17</f>
        <v>1431</v>
      </c>
      <c r="R17" s="10">
        <f>VLOOKUP(Q17, 'NOX RACT Units'!$AA:$AB, 2, FALSE)</f>
        <v>1.9452125000000002E-3</v>
      </c>
    </row>
    <row r="18" spans="1:18" s="8" customFormat="1" x14ac:dyDescent="0.25">
      <c r="A18" s="10">
        <v>14</v>
      </c>
      <c r="B18" s="10" t="s">
        <v>43</v>
      </c>
      <c r="C18" s="11">
        <v>3</v>
      </c>
      <c r="D18" s="11" t="s">
        <v>81</v>
      </c>
      <c r="E18" s="10">
        <v>10300502</v>
      </c>
      <c r="F18" s="10">
        <v>2</v>
      </c>
      <c r="G18" s="10"/>
      <c r="H18" s="10" t="s">
        <v>56</v>
      </c>
      <c r="I18" s="10" t="s">
        <v>56</v>
      </c>
      <c r="J18" s="10" t="s">
        <v>56</v>
      </c>
      <c r="K18" s="10" t="s">
        <v>56</v>
      </c>
      <c r="L18" s="10">
        <f>VLOOKUP(Q18,'OSD (R Studio)'!O:P, 2, FALSE)</f>
        <v>5.2696304347826097E-6</v>
      </c>
      <c r="M18" s="10">
        <f t="shared" si="0"/>
        <v>5.2696304347826097E-6</v>
      </c>
      <c r="N18" s="10">
        <f t="shared" si="1"/>
        <v>5.2696304347826097E-6</v>
      </c>
      <c r="O18" s="10">
        <f t="shared" si="2"/>
        <v>5.2696304347826097E-6</v>
      </c>
      <c r="P18" s="10">
        <f t="shared" si="3"/>
        <v>5.2696304347826097E-6</v>
      </c>
      <c r="Q18" s="10" t="str">
        <f>A18 &amp; C18 &amp; F18</f>
        <v>1432</v>
      </c>
      <c r="R18" s="10">
        <f>VLOOKUP(Q18, 'NOX RACT Units'!$AA:$AB, 2, FALSE)</f>
        <v>2.56662E-4</v>
      </c>
    </row>
    <row r="19" spans="1:18" s="8" customFormat="1" x14ac:dyDescent="0.25">
      <c r="A19" s="10">
        <v>14</v>
      </c>
      <c r="B19" s="10" t="s">
        <v>43</v>
      </c>
      <c r="C19" s="11">
        <v>5</v>
      </c>
      <c r="D19" s="11" t="s">
        <v>81</v>
      </c>
      <c r="E19" s="10">
        <v>10300602</v>
      </c>
      <c r="F19" s="10">
        <v>1</v>
      </c>
      <c r="G19" s="10"/>
      <c r="H19" s="10" t="s">
        <v>56</v>
      </c>
      <c r="I19" s="10" t="s">
        <v>56</v>
      </c>
      <c r="J19" s="10" t="s">
        <v>56</v>
      </c>
      <c r="K19" s="10" t="s">
        <v>56</v>
      </c>
      <c r="L19" s="10">
        <f>VLOOKUP(Q19,'OSD (R Studio)'!O:P, 2, FALSE)</f>
        <v>3.2292173913043502E-4</v>
      </c>
      <c r="M19" s="10">
        <f t="shared" si="0"/>
        <v>3.2292173913043502E-4</v>
      </c>
      <c r="N19" s="10">
        <f t="shared" si="1"/>
        <v>3.2292173913043502E-4</v>
      </c>
      <c r="O19" s="10">
        <f t="shared" si="2"/>
        <v>3.2292173913043502E-4</v>
      </c>
      <c r="P19" s="10">
        <f t="shared" si="3"/>
        <v>3.2292173913043502E-4</v>
      </c>
      <c r="Q19" s="10" t="str">
        <f>A19 &amp; C19 &amp; F19</f>
        <v>1451</v>
      </c>
      <c r="R19" s="10">
        <f>VLOOKUP(Q19, 'NOX RACT Units'!$AA:$AB, 2, FALSE)</f>
        <v>3.0354643478260872E-3</v>
      </c>
    </row>
    <row r="20" spans="1:18" s="8" customFormat="1" x14ac:dyDescent="0.25">
      <c r="A20" s="10">
        <v>14</v>
      </c>
      <c r="B20" s="10" t="s">
        <v>43</v>
      </c>
      <c r="C20" s="11">
        <v>6</v>
      </c>
      <c r="D20" s="11" t="s">
        <v>81</v>
      </c>
      <c r="E20" s="10">
        <v>10300602</v>
      </c>
      <c r="F20" s="10">
        <v>1</v>
      </c>
      <c r="G20" s="10"/>
      <c r="H20" s="10" t="s">
        <v>56</v>
      </c>
      <c r="I20" s="10" t="s">
        <v>56</v>
      </c>
      <c r="J20" s="10" t="s">
        <v>56</v>
      </c>
      <c r="K20" s="10" t="s">
        <v>56</v>
      </c>
      <c r="L20" s="10">
        <f>VLOOKUP(Q20,'OSD (R Studio)'!O:P, 2, FALSE)</f>
        <v>3.5470217391304399E-4</v>
      </c>
      <c r="M20" s="10">
        <f t="shared" si="0"/>
        <v>3.5470217391304399E-4</v>
      </c>
      <c r="N20" s="10">
        <f t="shared" si="1"/>
        <v>3.5470217391304399E-4</v>
      </c>
      <c r="O20" s="10">
        <f t="shared" si="2"/>
        <v>3.5470217391304399E-4</v>
      </c>
      <c r="P20" s="10">
        <f t="shared" si="3"/>
        <v>3.5470217391304399E-4</v>
      </c>
      <c r="Q20" s="10" t="str">
        <f>A20 &amp; C20 &amp; F20</f>
        <v>1461</v>
      </c>
      <c r="R20" s="10">
        <f>VLOOKUP(Q20, 'NOX RACT Units'!$AA:$AB, 2, FALSE)</f>
        <v>3.3342004347826095E-3</v>
      </c>
    </row>
    <row r="21" spans="1:18" s="8" customFormat="1" x14ac:dyDescent="0.25">
      <c r="A21" s="10">
        <v>21</v>
      </c>
      <c r="B21" s="10" t="s">
        <v>33</v>
      </c>
      <c r="C21" s="11" t="s">
        <v>1</v>
      </c>
      <c r="D21" s="11" t="s">
        <v>81</v>
      </c>
      <c r="E21" s="10">
        <v>10300602</v>
      </c>
      <c r="F21" s="10">
        <v>1</v>
      </c>
      <c r="G21" s="10"/>
      <c r="H21" s="10" t="s">
        <v>56</v>
      </c>
      <c r="I21" s="14" t="s">
        <v>56</v>
      </c>
      <c r="J21" s="10" t="s">
        <v>56</v>
      </c>
      <c r="K21" s="10" t="s">
        <v>56</v>
      </c>
      <c r="L21" s="10">
        <f>VLOOKUP(Q21,'OSD (R Studio)'!O:P, 2, FALSE)</f>
        <v>1.08695652173913E-5</v>
      </c>
      <c r="M21" s="10">
        <f t="shared" si="0"/>
        <v>1.08695652173913E-5</v>
      </c>
      <c r="N21" s="10">
        <f t="shared" si="1"/>
        <v>1.08695652173913E-5</v>
      </c>
      <c r="O21" s="10">
        <f t="shared" si="2"/>
        <v>1.08695652173913E-5</v>
      </c>
      <c r="P21" s="10">
        <f t="shared" si="3"/>
        <v>1.08695652173913E-5</v>
      </c>
      <c r="Q21" s="10" t="str">
        <f>A21 &amp; C21 &amp; F21</f>
        <v>21CU-11</v>
      </c>
      <c r="R21" s="10">
        <f>VLOOKUP(Q21, 'NOX RACT Units'!$AA:$AB, 2, FALSE)</f>
        <v>3.5750851349184787E-3</v>
      </c>
    </row>
    <row r="22" spans="1:18" s="8" customFormat="1" x14ac:dyDescent="0.25">
      <c r="A22" s="10">
        <v>21</v>
      </c>
      <c r="B22" s="10" t="s">
        <v>33</v>
      </c>
      <c r="C22" s="11" t="s">
        <v>1</v>
      </c>
      <c r="D22" s="11" t="s">
        <v>81</v>
      </c>
      <c r="E22" s="10">
        <v>10300502</v>
      </c>
      <c r="F22" s="10">
        <v>2</v>
      </c>
      <c r="G22" s="10"/>
      <c r="H22" s="10" t="s">
        <v>57</v>
      </c>
      <c r="I22" s="14" t="s">
        <v>58</v>
      </c>
      <c r="J22" s="10"/>
      <c r="K22" s="10"/>
      <c r="L22" s="10">
        <f>VLOOKUP(Q22,'OSD (R Studio)'!O:P, 2, FALSE)</f>
        <v>0</v>
      </c>
      <c r="M22" s="10">
        <f t="shared" si="0"/>
        <v>0</v>
      </c>
      <c r="N22" s="10">
        <f t="shared" si="1"/>
        <v>0</v>
      </c>
      <c r="O22" s="10">
        <f t="shared" si="2"/>
        <v>0</v>
      </c>
      <c r="P22" s="10">
        <f t="shared" si="3"/>
        <v>0</v>
      </c>
      <c r="Q22" s="10" t="str">
        <f>A22 &amp; C22 &amp; F22</f>
        <v>21CU-12</v>
      </c>
      <c r="R22" s="10">
        <f>VLOOKUP(Q22, 'NOX RACT Units'!$AA:$AB, 2, FALSE)</f>
        <v>0</v>
      </c>
    </row>
    <row r="23" spans="1:18" s="8" customFormat="1" x14ac:dyDescent="0.25">
      <c r="A23" s="10">
        <v>21</v>
      </c>
      <c r="B23" s="10" t="s">
        <v>33</v>
      </c>
      <c r="C23" s="11" t="s">
        <v>2</v>
      </c>
      <c r="D23" s="11" t="s">
        <v>81</v>
      </c>
      <c r="E23" s="10">
        <v>10300602</v>
      </c>
      <c r="F23" s="10">
        <v>1</v>
      </c>
      <c r="G23" s="10"/>
      <c r="H23" s="10" t="s">
        <v>57</v>
      </c>
      <c r="I23" s="14" t="s">
        <v>58</v>
      </c>
      <c r="J23" s="10"/>
      <c r="K23" s="10"/>
      <c r="L23" s="10">
        <f>VLOOKUP(Q23,'OSD (R Studio)'!O:P, 2, FALSE)</f>
        <v>0</v>
      </c>
      <c r="M23" s="10">
        <f t="shared" si="0"/>
        <v>0</v>
      </c>
      <c r="N23" s="10">
        <f t="shared" si="1"/>
        <v>0</v>
      </c>
      <c r="O23" s="10">
        <f t="shared" si="2"/>
        <v>0</v>
      </c>
      <c r="P23" s="10">
        <f t="shared" si="3"/>
        <v>0</v>
      </c>
      <c r="Q23" s="10" t="str">
        <f>A23 &amp; C23 &amp; F23</f>
        <v>21CU-21</v>
      </c>
      <c r="R23" s="10">
        <f>VLOOKUP(Q23, 'NOX RACT Units'!$AA:$AB, 2, FALSE)</f>
        <v>3.5313278986413045E-3</v>
      </c>
    </row>
    <row r="24" spans="1:18" s="8" customFormat="1" x14ac:dyDescent="0.25">
      <c r="A24" s="10">
        <v>21</v>
      </c>
      <c r="B24" s="10" t="s">
        <v>33</v>
      </c>
      <c r="C24" s="11" t="s">
        <v>2</v>
      </c>
      <c r="D24" s="11" t="s">
        <v>81</v>
      </c>
      <c r="E24" s="10">
        <v>10300502</v>
      </c>
      <c r="F24" s="10">
        <v>2</v>
      </c>
      <c r="G24" s="10"/>
      <c r="H24" s="10" t="s">
        <v>57</v>
      </c>
      <c r="I24" s="14" t="s">
        <v>58</v>
      </c>
      <c r="J24" s="10"/>
      <c r="K24" s="10"/>
      <c r="L24" s="10">
        <f>VLOOKUP(Q24,'OSD (R Studio)'!O:P, 2, FALSE)</f>
        <v>0</v>
      </c>
      <c r="M24" s="10">
        <f t="shared" si="0"/>
        <v>0</v>
      </c>
      <c r="N24" s="10">
        <f t="shared" si="1"/>
        <v>0</v>
      </c>
      <c r="O24" s="10">
        <f t="shared" si="2"/>
        <v>0</v>
      </c>
      <c r="P24" s="10">
        <f t="shared" si="3"/>
        <v>0</v>
      </c>
      <c r="Q24" s="10" t="str">
        <f>A24 &amp; C24 &amp; F24</f>
        <v>21CU-22</v>
      </c>
      <c r="R24" s="10">
        <f>VLOOKUP(Q24, 'NOX RACT Units'!$AA:$AB, 2, FALSE)</f>
        <v>0</v>
      </c>
    </row>
    <row r="25" spans="1:18" s="8" customFormat="1" x14ac:dyDescent="0.25">
      <c r="A25" s="10">
        <v>22</v>
      </c>
      <c r="B25" s="10" t="s">
        <v>36</v>
      </c>
      <c r="C25" s="11" t="s">
        <v>12</v>
      </c>
      <c r="D25" s="11" t="s">
        <v>81</v>
      </c>
      <c r="E25" s="10">
        <v>10300602</v>
      </c>
      <c r="F25" s="10">
        <v>1</v>
      </c>
      <c r="G25" s="10"/>
      <c r="H25" s="10" t="s">
        <v>56</v>
      </c>
      <c r="I25" s="10" t="s">
        <v>56</v>
      </c>
      <c r="J25" s="10" t="s">
        <v>56</v>
      </c>
      <c r="K25" s="10" t="s">
        <v>56</v>
      </c>
      <c r="L25" s="10">
        <f>VLOOKUP(Q25,'OSD (R Studio)'!O:P, 2, FALSE)</f>
        <v>0</v>
      </c>
      <c r="M25" s="10">
        <f t="shared" si="0"/>
        <v>0</v>
      </c>
      <c r="N25" s="10">
        <f t="shared" si="1"/>
        <v>0</v>
      </c>
      <c r="O25" s="10">
        <f t="shared" si="2"/>
        <v>0</v>
      </c>
      <c r="P25" s="10">
        <f t="shared" si="3"/>
        <v>0</v>
      </c>
      <c r="Q25" s="10" t="str">
        <f>A25 &amp; C25 &amp; F25</f>
        <v>22CU-191</v>
      </c>
      <c r="R25" s="10">
        <f>VLOOKUP(Q25, 'NOX RACT Units'!$AA:$AB, 2, FALSE)</f>
        <v>0</v>
      </c>
    </row>
    <row r="26" spans="1:18" s="8" customFormat="1" x14ac:dyDescent="0.25">
      <c r="A26" s="10">
        <v>22</v>
      </c>
      <c r="B26" s="10" t="s">
        <v>36</v>
      </c>
      <c r="C26" s="11" t="s">
        <v>13</v>
      </c>
      <c r="D26" s="11" t="s">
        <v>81</v>
      </c>
      <c r="E26" s="10">
        <v>10300602</v>
      </c>
      <c r="F26" s="10">
        <v>1</v>
      </c>
      <c r="G26" s="10"/>
      <c r="H26" s="10" t="s">
        <v>56</v>
      </c>
      <c r="I26" s="10" t="s">
        <v>56</v>
      </c>
      <c r="J26" s="10" t="s">
        <v>56</v>
      </c>
      <c r="K26" s="10" t="s">
        <v>56</v>
      </c>
      <c r="L26" s="10">
        <f>VLOOKUP(Q26,'OSD (R Studio)'!O:P, 2, FALSE)</f>
        <v>1.09154347826087E-4</v>
      </c>
      <c r="M26" s="10">
        <f t="shared" si="0"/>
        <v>0</v>
      </c>
      <c r="N26" s="10">
        <f t="shared" si="1"/>
        <v>0</v>
      </c>
      <c r="O26" s="10">
        <f t="shared" si="2"/>
        <v>0</v>
      </c>
      <c r="P26" s="10">
        <f t="shared" si="3"/>
        <v>0</v>
      </c>
      <c r="Q26" s="10" t="str">
        <f>A26 &amp; C26 &amp; F26</f>
        <v>22CU-201</v>
      </c>
      <c r="R26" s="10">
        <f>VLOOKUP(Q26, 'NOX RACT Units'!$AA:$AB, 2, FALSE)</f>
        <v>0</v>
      </c>
    </row>
    <row r="27" spans="1:18" s="8" customFormat="1" x14ac:dyDescent="0.25">
      <c r="A27" s="10">
        <v>22</v>
      </c>
      <c r="B27" s="10" t="s">
        <v>36</v>
      </c>
      <c r="C27" s="11" t="s">
        <v>14</v>
      </c>
      <c r="D27" s="11" t="s">
        <v>81</v>
      </c>
      <c r="E27" s="10">
        <v>10300602</v>
      </c>
      <c r="F27" s="10">
        <v>1</v>
      </c>
      <c r="G27" s="10"/>
      <c r="H27" s="10" t="s">
        <v>56</v>
      </c>
      <c r="I27" s="10" t="s">
        <v>56</v>
      </c>
      <c r="J27" s="10" t="s">
        <v>56</v>
      </c>
      <c r="K27" s="10" t="s">
        <v>56</v>
      </c>
      <c r="L27" s="10">
        <f>VLOOKUP(Q27,'OSD (R Studio)'!O:P, 2, FALSE)</f>
        <v>3.6870804347826101E-4</v>
      </c>
      <c r="M27" s="10">
        <f t="shared" si="0"/>
        <v>0</v>
      </c>
      <c r="N27" s="10">
        <f t="shared" si="1"/>
        <v>0</v>
      </c>
      <c r="O27" s="10">
        <f t="shared" si="2"/>
        <v>0</v>
      </c>
      <c r="P27" s="10">
        <f t="shared" si="3"/>
        <v>0</v>
      </c>
      <c r="Q27" s="10" t="str">
        <f>A27 &amp; C27 &amp; F27</f>
        <v>22CU-211</v>
      </c>
      <c r="R27" s="10">
        <f>VLOOKUP(Q27, 'NOX RACT Units'!$AA:$AB, 2, FALSE)</f>
        <v>0</v>
      </c>
    </row>
    <row r="28" spans="1:18" s="8" customFormat="1" x14ac:dyDescent="0.25">
      <c r="A28" s="10">
        <v>22</v>
      </c>
      <c r="B28" s="10" t="s">
        <v>36</v>
      </c>
      <c r="C28" s="11" t="s">
        <v>15</v>
      </c>
      <c r="D28" s="11" t="s">
        <v>81</v>
      </c>
      <c r="E28" s="10">
        <v>10300602</v>
      </c>
      <c r="F28" s="10">
        <v>1</v>
      </c>
      <c r="G28" s="10"/>
      <c r="H28" s="10" t="s">
        <v>56</v>
      </c>
      <c r="I28" s="10" t="s">
        <v>56</v>
      </c>
      <c r="J28" s="10" t="s">
        <v>56</v>
      </c>
      <c r="K28" s="10" t="s">
        <v>56</v>
      </c>
      <c r="L28" s="10">
        <f>VLOOKUP(Q28,'OSD (R Studio)'!O:P, 2, FALSE)</f>
        <v>0</v>
      </c>
      <c r="M28" s="10">
        <f t="shared" si="0"/>
        <v>0</v>
      </c>
      <c r="N28" s="10">
        <f t="shared" si="1"/>
        <v>0</v>
      </c>
      <c r="O28" s="10">
        <f t="shared" si="2"/>
        <v>0</v>
      </c>
      <c r="P28" s="10">
        <f t="shared" si="3"/>
        <v>0</v>
      </c>
      <c r="Q28" s="10" t="str">
        <f>A28 &amp; C28 &amp; F28</f>
        <v>22CU-221</v>
      </c>
      <c r="R28" s="10">
        <f>VLOOKUP(Q28, 'NOX RACT Units'!$AA:$AB, 2, FALSE)</f>
        <v>0</v>
      </c>
    </row>
    <row r="29" spans="1:18" s="8" customFormat="1" x14ac:dyDescent="0.25">
      <c r="A29" s="10">
        <v>22</v>
      </c>
      <c r="B29" s="10" t="s">
        <v>36</v>
      </c>
      <c r="C29" s="11" t="s">
        <v>16</v>
      </c>
      <c r="D29" s="11" t="s">
        <v>81</v>
      </c>
      <c r="E29" s="10">
        <v>10300602</v>
      </c>
      <c r="F29" s="10">
        <v>1</v>
      </c>
      <c r="G29" s="10"/>
      <c r="H29" s="10" t="s">
        <v>56</v>
      </c>
      <c r="I29" s="10" t="s">
        <v>56</v>
      </c>
      <c r="J29" s="10" t="s">
        <v>56</v>
      </c>
      <c r="K29" s="10" t="s">
        <v>56</v>
      </c>
      <c r="L29" s="10">
        <f>VLOOKUP(Q29,'OSD (R Studio)'!O:P, 2, FALSE)</f>
        <v>1.4427913043478299E-4</v>
      </c>
      <c r="M29" s="10">
        <f t="shared" si="0"/>
        <v>0</v>
      </c>
      <c r="N29" s="10">
        <f t="shared" si="1"/>
        <v>0</v>
      </c>
      <c r="O29" s="10">
        <f t="shared" si="2"/>
        <v>0</v>
      </c>
      <c r="P29" s="10">
        <f t="shared" si="3"/>
        <v>0</v>
      </c>
      <c r="Q29" s="10" t="str">
        <f>A29 &amp; C29 &amp; F29</f>
        <v>22CU-231</v>
      </c>
      <c r="R29" s="10">
        <f>VLOOKUP(Q29, 'NOX RACT Units'!$AA:$AB, 2, FALSE)</f>
        <v>0</v>
      </c>
    </row>
    <row r="30" spans="1:18" s="8" customFormat="1" x14ac:dyDescent="0.25">
      <c r="A30" s="10">
        <v>33</v>
      </c>
      <c r="B30" s="10" t="s">
        <v>37</v>
      </c>
      <c r="C30" s="11">
        <v>1</v>
      </c>
      <c r="D30" s="11" t="s">
        <v>81</v>
      </c>
      <c r="E30" s="10">
        <v>10300502</v>
      </c>
      <c r="F30" s="10">
        <v>2</v>
      </c>
      <c r="G30" s="14" t="s">
        <v>59</v>
      </c>
      <c r="H30" s="10" t="s">
        <v>57</v>
      </c>
      <c r="I30" s="10" t="s">
        <v>57</v>
      </c>
      <c r="J30" s="10" t="s">
        <v>57</v>
      </c>
      <c r="K30" s="10" t="s">
        <v>57</v>
      </c>
      <c r="L30" s="10">
        <f>VLOOKUP(Q30,'OSD (R Studio)'!O:P, 2, FALSE)</f>
        <v>1.0617391304347799E-5</v>
      </c>
      <c r="M30" s="10">
        <f t="shared" si="0"/>
        <v>1.0617391304347799E-5</v>
      </c>
      <c r="N30" s="10">
        <v>1.0617391304347799E-5</v>
      </c>
      <c r="O30" s="10">
        <v>0</v>
      </c>
      <c r="P30" s="10">
        <v>0</v>
      </c>
      <c r="Q30" s="10" t="str">
        <f>A30 &amp; C30 &amp; F30</f>
        <v>3312</v>
      </c>
      <c r="R30" s="10">
        <f>VLOOKUP(Q30, 'NOX RACT Units'!$AA:$AB, 2, FALSE)</f>
        <v>3.5164799999999999E-5</v>
      </c>
    </row>
    <row r="31" spans="1:18" s="8" customFormat="1" x14ac:dyDescent="0.25">
      <c r="A31" s="10">
        <v>33</v>
      </c>
      <c r="B31" s="10" t="s">
        <v>37</v>
      </c>
      <c r="C31" s="11">
        <v>2</v>
      </c>
      <c r="D31" s="11" t="s">
        <v>81</v>
      </c>
      <c r="E31" s="10">
        <v>10300502</v>
      </c>
      <c r="F31" s="10">
        <v>2</v>
      </c>
      <c r="G31" s="14" t="s">
        <v>59</v>
      </c>
      <c r="H31" s="10" t="s">
        <v>57</v>
      </c>
      <c r="I31" s="10" t="s">
        <v>57</v>
      </c>
      <c r="J31" s="10" t="s">
        <v>57</v>
      </c>
      <c r="K31" s="10" t="s">
        <v>57</v>
      </c>
      <c r="L31" s="10">
        <f>VLOOKUP(Q31,'OSD (R Studio)'!O:P, 2, FALSE)</f>
        <v>4.24695652173913E-7</v>
      </c>
      <c r="M31" s="10">
        <f t="shared" si="0"/>
        <v>4.24695652173913E-7</v>
      </c>
      <c r="N31" s="10">
        <v>4.24695652173913E-7</v>
      </c>
      <c r="O31" s="10">
        <v>0</v>
      </c>
      <c r="P31" s="10">
        <v>0</v>
      </c>
      <c r="Q31" s="10" t="str">
        <f>A31 &amp; C31 &amp; F31</f>
        <v>3322</v>
      </c>
      <c r="R31" s="10">
        <f>VLOOKUP(Q31, 'NOX RACT Units'!$AA:$AB, 2, FALSE)</f>
        <v>3.5164799999999999E-5</v>
      </c>
    </row>
    <row r="32" spans="1:18" s="8" customFormat="1" x14ac:dyDescent="0.25">
      <c r="A32" s="10">
        <v>33</v>
      </c>
      <c r="B32" s="10" t="s">
        <v>37</v>
      </c>
      <c r="C32" s="11">
        <v>3</v>
      </c>
      <c r="D32" s="11" t="s">
        <v>81</v>
      </c>
      <c r="E32" s="10">
        <v>10300502</v>
      </c>
      <c r="F32" s="10">
        <v>2</v>
      </c>
      <c r="G32" s="14" t="s">
        <v>59</v>
      </c>
      <c r="H32" s="10" t="s">
        <v>57</v>
      </c>
      <c r="I32" s="10" t="s">
        <v>57</v>
      </c>
      <c r="J32" s="10" t="s">
        <v>57</v>
      </c>
      <c r="K32" s="10" t="s">
        <v>57</v>
      </c>
      <c r="L32" s="10">
        <f>VLOOKUP(Q32,'OSD (R Studio)'!O:P, 2, FALSE)</f>
        <v>7.4788043478260901E-6</v>
      </c>
      <c r="M32" s="10">
        <f t="shared" si="0"/>
        <v>7.4788043478260901E-6</v>
      </c>
      <c r="N32" s="10">
        <v>7.4788043478260901E-6</v>
      </c>
      <c r="O32" s="10">
        <v>0</v>
      </c>
      <c r="P32" s="10">
        <v>0</v>
      </c>
      <c r="Q32" s="10" t="str">
        <f>A32 &amp; C32 &amp; F32</f>
        <v>3332</v>
      </c>
      <c r="R32" s="10">
        <f>VLOOKUP(Q32, 'NOX RACT Units'!$AA:$AB, 2, FALSE)</f>
        <v>2.4769800000000001E-5</v>
      </c>
    </row>
    <row r="33" spans="1:18" s="8" customFormat="1" x14ac:dyDescent="0.25">
      <c r="A33" s="10">
        <v>33</v>
      </c>
      <c r="B33" s="10" t="s">
        <v>37</v>
      </c>
      <c r="C33" s="11">
        <v>1</v>
      </c>
      <c r="D33" s="11" t="s">
        <v>81</v>
      </c>
      <c r="E33" s="10">
        <v>10300602</v>
      </c>
      <c r="F33" s="10">
        <v>1</v>
      </c>
      <c r="G33" s="14" t="s">
        <v>59</v>
      </c>
      <c r="H33" s="10" t="s">
        <v>57</v>
      </c>
      <c r="I33" s="10" t="s">
        <v>57</v>
      </c>
      <c r="J33" s="10" t="s">
        <v>57</v>
      </c>
      <c r="K33" s="10" t="s">
        <v>57</v>
      </c>
      <c r="L33" s="10">
        <f>VLOOKUP(Q33,'OSD (R Studio)'!O:P, 2, FALSE)</f>
        <v>1.0904457717391301E-3</v>
      </c>
      <c r="M33" s="10">
        <f t="shared" si="0"/>
        <v>1.0904457717391301E-3</v>
      </c>
      <c r="N33" s="10">
        <f t="shared" si="0"/>
        <v>1.0904457717391301E-3</v>
      </c>
      <c r="O33" s="10">
        <v>0</v>
      </c>
      <c r="P33" s="10">
        <v>0</v>
      </c>
      <c r="Q33" s="10" t="str">
        <f>A33 &amp; C33 &amp; F33</f>
        <v>3311</v>
      </c>
      <c r="R33" s="10">
        <f>VLOOKUP(Q33, 'NOX RACT Units'!$AA:$AB, 2, FALSE)</f>
        <v>1.0250184031420109E-2</v>
      </c>
    </row>
    <row r="34" spans="1:18" s="8" customFormat="1" x14ac:dyDescent="0.25">
      <c r="A34" s="10">
        <v>33</v>
      </c>
      <c r="B34" s="10" t="s">
        <v>37</v>
      </c>
      <c r="C34" s="11">
        <v>2</v>
      </c>
      <c r="D34" s="11" t="s">
        <v>81</v>
      </c>
      <c r="E34" s="10">
        <v>10300602</v>
      </c>
      <c r="F34" s="10">
        <v>1</v>
      </c>
      <c r="G34" s="14" t="s">
        <v>59</v>
      </c>
      <c r="H34" s="10" t="s">
        <v>57</v>
      </c>
      <c r="I34" s="10" t="s">
        <v>57</v>
      </c>
      <c r="J34" s="10" t="s">
        <v>57</v>
      </c>
      <c r="K34" s="10" t="s">
        <v>57</v>
      </c>
      <c r="L34" s="10">
        <f>VLOOKUP(Q34,'OSD (R Studio)'!O:P, 2, FALSE)</f>
        <v>1.0904457717391301E-3</v>
      </c>
      <c r="M34" s="10">
        <f t="shared" si="0"/>
        <v>1.0904457717391301E-3</v>
      </c>
      <c r="N34" s="10">
        <f t="shared" si="0"/>
        <v>1.0904457717391301E-3</v>
      </c>
      <c r="O34" s="10">
        <v>0</v>
      </c>
      <c r="P34" s="10">
        <v>0</v>
      </c>
      <c r="Q34" s="10" t="str">
        <f t="shared" ref="Q34:Q63" si="4">A34 &amp; C34 &amp; F34</f>
        <v>3321</v>
      </c>
      <c r="R34" s="10">
        <f>VLOOKUP(Q34, 'NOX RACT Units'!$AA:$AB, 2, FALSE)</f>
        <v>1.0250184031420109E-2</v>
      </c>
    </row>
    <row r="35" spans="1:18" s="8" customFormat="1" x14ac:dyDescent="0.25">
      <c r="A35" s="10">
        <v>33</v>
      </c>
      <c r="B35" s="10" t="s">
        <v>37</v>
      </c>
      <c r="C35" s="11">
        <v>3</v>
      </c>
      <c r="D35" s="11" t="s">
        <v>81</v>
      </c>
      <c r="E35" s="10">
        <v>10300602</v>
      </c>
      <c r="F35" s="10">
        <v>1</v>
      </c>
      <c r="G35" s="14" t="s">
        <v>59</v>
      </c>
      <c r="H35" s="10" t="s">
        <v>57</v>
      </c>
      <c r="I35" s="10" t="s">
        <v>57</v>
      </c>
      <c r="J35" s="10" t="s">
        <v>57</v>
      </c>
      <c r="K35" s="10" t="s">
        <v>57</v>
      </c>
      <c r="L35" s="10">
        <f>VLOOKUP(Q35,'OSD (R Studio)'!O:P, 2, FALSE)</f>
        <v>7.6805285869565199E-4</v>
      </c>
      <c r="M35" s="10">
        <f t="shared" si="0"/>
        <v>7.6805285869565199E-4</v>
      </c>
      <c r="N35" s="10">
        <f t="shared" si="0"/>
        <v>7.6805285869565199E-4</v>
      </c>
      <c r="O35" s="10">
        <v>0</v>
      </c>
      <c r="P35" s="10">
        <v>0</v>
      </c>
      <c r="Q35" s="10" t="str">
        <f t="shared" si="4"/>
        <v>3331</v>
      </c>
      <c r="R35" s="10">
        <f>VLOOKUP(Q35, 'NOX RACT Units'!$AA:$AB, 2, FALSE)</f>
        <v>7.2196948397528797E-3</v>
      </c>
    </row>
    <row r="36" spans="1:18" s="8" customFormat="1" x14ac:dyDescent="0.25">
      <c r="A36" s="10">
        <v>48</v>
      </c>
      <c r="B36" s="10" t="s">
        <v>45</v>
      </c>
      <c r="C36" s="11" t="s">
        <v>1</v>
      </c>
      <c r="D36" s="11" t="s">
        <v>81</v>
      </c>
      <c r="E36" s="10">
        <v>10300602</v>
      </c>
      <c r="F36" s="10">
        <v>1</v>
      </c>
      <c r="G36" s="10"/>
      <c r="H36" s="10" t="s">
        <v>56</v>
      </c>
      <c r="I36" s="10" t="s">
        <v>56</v>
      </c>
      <c r="J36" s="10" t="s">
        <v>56</v>
      </c>
      <c r="K36" s="10" t="s">
        <v>56</v>
      </c>
      <c r="L36" s="10">
        <f>VLOOKUP(Q36,'OSD (R Studio)'!O:P, 2, FALSE)</f>
        <v>1.8284184782608698E-5</v>
      </c>
      <c r="M36" s="10">
        <f t="shared" si="0"/>
        <v>1.8284184782608698E-5</v>
      </c>
      <c r="N36" s="10">
        <f t="shared" si="1"/>
        <v>1.8284184782608698E-5</v>
      </c>
      <c r="O36" s="10">
        <f t="shared" si="2"/>
        <v>1.8284184782608698E-5</v>
      </c>
      <c r="P36" s="10">
        <f t="shared" si="3"/>
        <v>1.8284184782608698E-5</v>
      </c>
      <c r="Q36" s="10" t="str">
        <f t="shared" si="4"/>
        <v>48CU-11</v>
      </c>
      <c r="R36" s="10">
        <f>VLOOKUP(Q36, 'NOX RACT Units'!$AA:$AB, 2, FALSE)</f>
        <v>1.7187142380434785E-4</v>
      </c>
    </row>
    <row r="37" spans="1:18" s="8" customFormat="1" x14ac:dyDescent="0.25">
      <c r="A37" s="10">
        <v>48</v>
      </c>
      <c r="B37" s="10" t="s">
        <v>45</v>
      </c>
      <c r="C37" s="11" t="s">
        <v>2</v>
      </c>
      <c r="D37" s="11" t="s">
        <v>81</v>
      </c>
      <c r="E37" s="10">
        <v>10300602</v>
      </c>
      <c r="F37" s="10">
        <v>1</v>
      </c>
      <c r="G37" s="10"/>
      <c r="H37" s="10" t="s">
        <v>56</v>
      </c>
      <c r="I37" s="10" t="s">
        <v>56</v>
      </c>
      <c r="J37" s="10" t="s">
        <v>56</v>
      </c>
      <c r="K37" s="10" t="s">
        <v>56</v>
      </c>
      <c r="L37" s="10">
        <f>VLOOKUP(Q37,'OSD (R Studio)'!O:P, 2, FALSE)</f>
        <v>1.8284184782608698E-5</v>
      </c>
      <c r="M37" s="10">
        <f t="shared" si="0"/>
        <v>1.8284184782608698E-5</v>
      </c>
      <c r="N37" s="10">
        <f t="shared" si="1"/>
        <v>1.8284184782608698E-5</v>
      </c>
      <c r="O37" s="10">
        <f t="shared" si="2"/>
        <v>1.8284184782608698E-5</v>
      </c>
      <c r="P37" s="10">
        <f t="shared" si="3"/>
        <v>1.8284184782608698E-5</v>
      </c>
      <c r="Q37" s="10" t="str">
        <f t="shared" si="4"/>
        <v>48CU-21</v>
      </c>
      <c r="R37" s="10">
        <f>VLOOKUP(Q37, 'NOX RACT Units'!$AA:$AB, 2, FALSE)</f>
        <v>1.7187142380434785E-4</v>
      </c>
    </row>
    <row r="38" spans="1:18" s="8" customFormat="1" x14ac:dyDescent="0.25">
      <c r="A38" s="10">
        <v>52</v>
      </c>
      <c r="B38" s="10" t="s">
        <v>38</v>
      </c>
      <c r="C38" s="11">
        <v>17035</v>
      </c>
      <c r="D38" s="11" t="s">
        <v>81</v>
      </c>
      <c r="E38" s="10">
        <v>10300602</v>
      </c>
      <c r="F38" s="10">
        <v>1</v>
      </c>
      <c r="G38" s="10" t="s">
        <v>60</v>
      </c>
      <c r="H38" s="10" t="s">
        <v>57</v>
      </c>
      <c r="I38" s="10" t="s">
        <v>57</v>
      </c>
      <c r="J38" s="10" t="s">
        <v>57</v>
      </c>
      <c r="K38" s="10" t="s">
        <v>57</v>
      </c>
      <c r="L38" s="10">
        <f>VLOOKUP(Q38,'OSD (R Studio)'!O:P, 2, FALSE)</f>
        <v>1.7710000000000001E-6</v>
      </c>
      <c r="M38" s="10">
        <f t="shared" si="0"/>
        <v>1.7710000000000001E-6</v>
      </c>
      <c r="N38" s="10">
        <v>0</v>
      </c>
      <c r="O38" s="10">
        <v>0</v>
      </c>
      <c r="P38" s="10">
        <v>0</v>
      </c>
      <c r="Q38" s="10" t="str">
        <f t="shared" si="4"/>
        <v>52170351</v>
      </c>
      <c r="R38" s="10">
        <f>VLOOKUP(Q38, 'NOX RACT Units'!$AA:$AB, 2, FALSE)</f>
        <v>1.4053710747282609E-4</v>
      </c>
    </row>
    <row r="39" spans="1:18" s="8" customFormat="1" x14ac:dyDescent="0.25">
      <c r="A39" s="10">
        <v>52</v>
      </c>
      <c r="B39" s="10" t="s">
        <v>38</v>
      </c>
      <c r="C39" s="11">
        <v>17035</v>
      </c>
      <c r="D39" s="11" t="s">
        <v>81</v>
      </c>
      <c r="E39" s="10">
        <v>10300502</v>
      </c>
      <c r="F39" s="10">
        <v>2</v>
      </c>
      <c r="G39" s="10" t="s">
        <v>60</v>
      </c>
      <c r="H39" s="10" t="s">
        <v>57</v>
      </c>
      <c r="I39" s="10" t="s">
        <v>57</v>
      </c>
      <c r="J39" s="10" t="s">
        <v>57</v>
      </c>
      <c r="K39" s="10" t="s">
        <v>57</v>
      </c>
      <c r="L39" s="10">
        <f>VLOOKUP(Q39,'OSD (R Studio)'!O:P, 2, FALSE)</f>
        <v>0</v>
      </c>
      <c r="M39" s="10">
        <f t="shared" si="0"/>
        <v>0</v>
      </c>
      <c r="N39" s="10">
        <f t="shared" si="1"/>
        <v>0</v>
      </c>
      <c r="O39" s="10">
        <f t="shared" si="2"/>
        <v>0</v>
      </c>
      <c r="P39" s="10">
        <f t="shared" si="3"/>
        <v>0</v>
      </c>
      <c r="Q39" s="10" t="str">
        <f t="shared" si="4"/>
        <v>52170352</v>
      </c>
      <c r="R39" s="10">
        <f>VLOOKUP(Q39, 'NOX RACT Units'!$AA:$AB, 2, FALSE)</f>
        <v>0</v>
      </c>
    </row>
    <row r="40" spans="1:18" s="8" customFormat="1" ht="30" x14ac:dyDescent="0.25">
      <c r="A40" s="10">
        <v>54</v>
      </c>
      <c r="B40" s="10" t="s">
        <v>39</v>
      </c>
      <c r="C40" s="11" t="s">
        <v>1</v>
      </c>
      <c r="D40" s="11" t="s">
        <v>81</v>
      </c>
      <c r="E40" s="10">
        <v>10300502</v>
      </c>
      <c r="F40" s="10">
        <v>2</v>
      </c>
      <c r="G40" s="16" t="s">
        <v>62</v>
      </c>
      <c r="H40" s="10" t="s">
        <v>57</v>
      </c>
      <c r="I40" s="10" t="s">
        <v>57</v>
      </c>
      <c r="J40" s="10" t="s">
        <v>56</v>
      </c>
      <c r="K40" s="10" t="s">
        <v>56</v>
      </c>
      <c r="L40" s="10">
        <v>0</v>
      </c>
      <c r="M40" s="10">
        <f t="shared" si="0"/>
        <v>0</v>
      </c>
      <c r="N40" s="10">
        <f t="shared" si="1"/>
        <v>0</v>
      </c>
      <c r="O40" s="10">
        <f t="shared" si="2"/>
        <v>0</v>
      </c>
      <c r="P40" s="10">
        <f t="shared" si="3"/>
        <v>0</v>
      </c>
      <c r="Q40" s="10" t="str">
        <f t="shared" si="4"/>
        <v>54CU-12</v>
      </c>
      <c r="R40" s="10">
        <f>VLOOKUP(Q40, 'NOX RACT Units'!$AA:$AB, 2, FALSE)</f>
        <v>0</v>
      </c>
    </row>
    <row r="41" spans="1:18" s="8" customFormat="1" ht="30" x14ac:dyDescent="0.25">
      <c r="A41" s="10">
        <v>54</v>
      </c>
      <c r="B41" s="10" t="s">
        <v>39</v>
      </c>
      <c r="C41" s="11" t="s">
        <v>1</v>
      </c>
      <c r="D41" s="11" t="s">
        <v>81</v>
      </c>
      <c r="E41" s="10">
        <v>10300602</v>
      </c>
      <c r="F41" s="10">
        <v>1</v>
      </c>
      <c r="G41" s="16" t="s">
        <v>62</v>
      </c>
      <c r="H41" s="10" t="s">
        <v>57</v>
      </c>
      <c r="I41" s="10" t="s">
        <v>57</v>
      </c>
      <c r="J41" s="10" t="s">
        <v>56</v>
      </c>
      <c r="K41" s="10" t="s">
        <v>56</v>
      </c>
      <c r="L41" s="10">
        <v>0</v>
      </c>
      <c r="M41" s="10">
        <f t="shared" si="0"/>
        <v>0</v>
      </c>
      <c r="N41" s="10">
        <f t="shared" si="1"/>
        <v>0</v>
      </c>
      <c r="O41" s="10">
        <f t="shared" si="2"/>
        <v>0</v>
      </c>
      <c r="P41" s="10">
        <f t="shared" si="3"/>
        <v>0</v>
      </c>
      <c r="Q41" s="10" t="str">
        <f t="shared" si="4"/>
        <v>54CU-11</v>
      </c>
      <c r="R41" s="10">
        <f>VLOOKUP(Q41, 'NOX RACT Units'!$AA:$AB, 2, FALSE)</f>
        <v>0</v>
      </c>
    </row>
    <row r="42" spans="1:18" s="8" customFormat="1" x14ac:dyDescent="0.25">
      <c r="A42" s="10">
        <v>54</v>
      </c>
      <c r="B42" s="10" t="s">
        <v>39</v>
      </c>
      <c r="C42" s="11" t="s">
        <v>2</v>
      </c>
      <c r="D42" s="11" t="s">
        <v>81</v>
      </c>
      <c r="E42" s="10">
        <v>10300502</v>
      </c>
      <c r="F42" s="10">
        <v>2</v>
      </c>
      <c r="G42" s="15" t="s">
        <v>61</v>
      </c>
      <c r="H42" s="10" t="s">
        <v>57</v>
      </c>
      <c r="I42" s="10" t="s">
        <v>57</v>
      </c>
      <c r="J42" s="10" t="s">
        <v>57</v>
      </c>
      <c r="K42" s="10" t="s">
        <v>57</v>
      </c>
      <c r="L42" s="10">
        <v>0</v>
      </c>
      <c r="M42" s="10">
        <f t="shared" si="0"/>
        <v>0</v>
      </c>
      <c r="N42" s="10">
        <f t="shared" si="1"/>
        <v>0</v>
      </c>
      <c r="O42" s="10">
        <f t="shared" si="2"/>
        <v>0</v>
      </c>
      <c r="P42" s="10">
        <f t="shared" si="3"/>
        <v>0</v>
      </c>
      <c r="Q42" s="10" t="str">
        <f t="shared" si="4"/>
        <v>54CU-22</v>
      </c>
      <c r="R42" s="10">
        <f>VLOOKUP(Q42, 'NOX RACT Units'!$AA:$AB, 2, FALSE)</f>
        <v>0</v>
      </c>
    </row>
    <row r="43" spans="1:18" s="8" customFormat="1" x14ac:dyDescent="0.25">
      <c r="A43" s="10">
        <v>54</v>
      </c>
      <c r="B43" s="10" t="s">
        <v>39</v>
      </c>
      <c r="C43" s="11" t="s">
        <v>2</v>
      </c>
      <c r="D43" s="11" t="s">
        <v>81</v>
      </c>
      <c r="E43" s="10">
        <v>10300602</v>
      </c>
      <c r="F43" s="10">
        <v>1</v>
      </c>
      <c r="G43" s="15" t="s">
        <v>61</v>
      </c>
      <c r="H43" s="10" t="s">
        <v>57</v>
      </c>
      <c r="I43" s="10" t="s">
        <v>57</v>
      </c>
      <c r="J43" s="10" t="s">
        <v>57</v>
      </c>
      <c r="K43" s="10" t="s">
        <v>57</v>
      </c>
      <c r="L43" s="10">
        <v>0</v>
      </c>
      <c r="M43" s="10">
        <f t="shared" si="0"/>
        <v>0</v>
      </c>
      <c r="N43" s="10">
        <f t="shared" si="1"/>
        <v>0</v>
      </c>
      <c r="O43" s="10">
        <f t="shared" si="2"/>
        <v>0</v>
      </c>
      <c r="P43" s="10">
        <f t="shared" si="3"/>
        <v>0</v>
      </c>
      <c r="Q43" s="10" t="str">
        <f t="shared" si="4"/>
        <v>54CU-21</v>
      </c>
      <c r="R43" s="10">
        <f>VLOOKUP(Q43, 'NOX RACT Units'!$AA:$AB, 2, FALSE)</f>
        <v>0</v>
      </c>
    </row>
    <row r="44" spans="1:18" s="8" customFormat="1" x14ac:dyDescent="0.25">
      <c r="A44" s="10">
        <v>59</v>
      </c>
      <c r="B44" s="10" t="s">
        <v>35</v>
      </c>
      <c r="C44" s="11" t="s">
        <v>6</v>
      </c>
      <c r="D44" s="11" t="s">
        <v>81</v>
      </c>
      <c r="E44" s="10">
        <v>10300601</v>
      </c>
      <c r="F44" s="10">
        <v>1</v>
      </c>
      <c r="G44" s="10" t="s">
        <v>55</v>
      </c>
      <c r="H44" s="10" t="s">
        <v>56</v>
      </c>
      <c r="I44" s="10" t="s">
        <v>56</v>
      </c>
      <c r="J44" s="10" t="s">
        <v>56</v>
      </c>
      <c r="K44" s="10" t="s">
        <v>56</v>
      </c>
      <c r="L44" s="10">
        <f>VLOOKUP(Q44,'OSD (R Studio)'!O:P, 2, FALSE)</f>
        <v>4.43034782608696E-5</v>
      </c>
      <c r="M44" s="10">
        <f t="shared" si="0"/>
        <v>4.43034782608696E-5</v>
      </c>
      <c r="N44" s="10">
        <f t="shared" si="1"/>
        <v>4.43034782608696E-5</v>
      </c>
      <c r="O44" s="10">
        <f t="shared" si="2"/>
        <v>4.43034782608696E-5</v>
      </c>
      <c r="P44" s="10">
        <f t="shared" si="3"/>
        <v>4.43034782608696E-5</v>
      </c>
      <c r="Q44" s="10" t="str">
        <f t="shared" si="4"/>
        <v>59EPN-21</v>
      </c>
      <c r="R44" s="10">
        <f>VLOOKUP(Q44, 'NOX RACT Units'!$AA:$AB, 2, FALSE)</f>
        <v>6.0691304347826088E-5</v>
      </c>
    </row>
    <row r="45" spans="1:18" s="8" customFormat="1" x14ac:dyDescent="0.25">
      <c r="A45" s="10">
        <v>59</v>
      </c>
      <c r="B45" s="10" t="s">
        <v>35</v>
      </c>
      <c r="C45" s="11" t="s">
        <v>6</v>
      </c>
      <c r="D45" s="11" t="s">
        <v>81</v>
      </c>
      <c r="E45" s="10">
        <v>10300501</v>
      </c>
      <c r="F45" s="10">
        <v>2</v>
      </c>
      <c r="G45" s="10" t="s">
        <v>55</v>
      </c>
      <c r="H45" s="10" t="s">
        <v>56</v>
      </c>
      <c r="I45" s="10" t="s">
        <v>56</v>
      </c>
      <c r="J45" s="10" t="s">
        <v>56</v>
      </c>
      <c r="K45" s="10" t="s">
        <v>56</v>
      </c>
      <c r="L45" s="10">
        <f>VLOOKUP(Q45,'OSD (R Studio)'!O:P, 2, FALSE)</f>
        <v>1.4037500000000001E-5</v>
      </c>
      <c r="M45" s="10">
        <f t="shared" si="0"/>
        <v>1.4037500000000001E-5</v>
      </c>
      <c r="N45" s="10">
        <f t="shared" si="1"/>
        <v>1.4037500000000001E-5</v>
      </c>
      <c r="O45" s="10">
        <f t="shared" si="2"/>
        <v>1.4037500000000001E-5</v>
      </c>
      <c r="P45" s="10">
        <f t="shared" si="3"/>
        <v>1.4037500000000001E-5</v>
      </c>
      <c r="Q45" s="10" t="str">
        <f>A45 &amp; C45 &amp; F45</f>
        <v>59EPN-22</v>
      </c>
      <c r="R45" s="10">
        <f>VLOOKUP(Q45, 'NOX RACT Units'!$AA:$AB, 2, FALSE)</f>
        <v>1.4195250000000005E-4</v>
      </c>
    </row>
    <row r="46" spans="1:18" s="8" customFormat="1" ht="30" x14ac:dyDescent="0.25">
      <c r="A46" s="10">
        <v>59</v>
      </c>
      <c r="B46" s="10" t="s">
        <v>35</v>
      </c>
      <c r="C46" s="11" t="s">
        <v>7</v>
      </c>
      <c r="D46" s="11" t="s">
        <v>81</v>
      </c>
      <c r="E46" s="10">
        <v>10300601</v>
      </c>
      <c r="F46" s="10">
        <v>1</v>
      </c>
      <c r="G46" s="16" t="s">
        <v>1825</v>
      </c>
      <c r="H46" s="10" t="s">
        <v>57</v>
      </c>
      <c r="I46" s="10" t="s">
        <v>57</v>
      </c>
      <c r="J46" s="10" t="s">
        <v>56</v>
      </c>
      <c r="K46" s="10" t="s">
        <v>56</v>
      </c>
      <c r="L46" s="10">
        <f>VLOOKUP(Q46,'OSD (R Studio)'!O:P, 2, FALSE)</f>
        <v>7.44013043478261E-4</v>
      </c>
      <c r="M46" s="10">
        <f t="shared" si="0"/>
        <v>7.44013043478261E-4</v>
      </c>
      <c r="N46" s="10">
        <f t="shared" si="1"/>
        <v>7.44013043478261E-4</v>
      </c>
      <c r="O46" s="10">
        <f t="shared" si="2"/>
        <v>7.44013043478261E-4</v>
      </c>
      <c r="P46" s="10">
        <f t="shared" si="3"/>
        <v>7.44013043478261E-4</v>
      </c>
      <c r="Q46" s="10" t="str">
        <f t="shared" si="4"/>
        <v>59EPN-31</v>
      </c>
      <c r="R46" s="10">
        <f>VLOOKUP(Q46, 'NOX RACT Units'!$AA:$AB, 2, FALSE)</f>
        <v>7.0486206521739149E-3</v>
      </c>
    </row>
    <row r="47" spans="1:18" s="8" customFormat="1" ht="30" x14ac:dyDescent="0.25">
      <c r="A47" s="10">
        <v>59</v>
      </c>
      <c r="B47" s="10" t="s">
        <v>35</v>
      </c>
      <c r="C47" s="11" t="s">
        <v>7</v>
      </c>
      <c r="D47" s="11" t="s">
        <v>81</v>
      </c>
      <c r="E47" s="10">
        <v>10300501</v>
      </c>
      <c r="F47" s="10">
        <v>2</v>
      </c>
      <c r="G47" s="16" t="s">
        <v>1824</v>
      </c>
      <c r="H47" s="10" t="s">
        <v>57</v>
      </c>
      <c r="I47" s="10" t="s">
        <v>57</v>
      </c>
      <c r="J47" s="10" t="s">
        <v>56</v>
      </c>
      <c r="K47" s="10" t="s">
        <v>56</v>
      </c>
      <c r="L47" s="10">
        <f>VLOOKUP(Q47,'OSD (R Studio)'!O:P, 2, FALSE)</f>
        <v>0</v>
      </c>
      <c r="M47" s="10">
        <f t="shared" si="0"/>
        <v>0</v>
      </c>
      <c r="N47" s="10">
        <f t="shared" si="1"/>
        <v>0</v>
      </c>
      <c r="O47" s="10">
        <f t="shared" si="2"/>
        <v>0</v>
      </c>
      <c r="P47" s="10">
        <f t="shared" si="3"/>
        <v>0</v>
      </c>
      <c r="Q47" s="10" t="str">
        <f t="shared" si="4"/>
        <v>59EPN-32</v>
      </c>
      <c r="R47" s="10">
        <f>VLOOKUP(Q47, 'NOX RACT Units'!$AA:$AB, 2, FALSE)</f>
        <v>0</v>
      </c>
    </row>
    <row r="48" spans="1:18" s="8" customFormat="1" x14ac:dyDescent="0.25">
      <c r="A48" s="10">
        <v>59</v>
      </c>
      <c r="B48" s="10" t="s">
        <v>35</v>
      </c>
      <c r="C48" s="11" t="s">
        <v>8</v>
      </c>
      <c r="D48" s="11" t="s">
        <v>81</v>
      </c>
      <c r="E48" s="10">
        <v>10300601</v>
      </c>
      <c r="F48" s="10">
        <v>1</v>
      </c>
      <c r="G48" s="14" t="s">
        <v>68</v>
      </c>
      <c r="H48" s="10" t="s">
        <v>56</v>
      </c>
      <c r="I48" s="10" t="s">
        <v>56</v>
      </c>
      <c r="J48" s="10" t="s">
        <v>56</v>
      </c>
      <c r="K48" s="10" t="s">
        <v>56</v>
      </c>
      <c r="L48" s="10">
        <f>VLOOKUP(Q48,'OSD (R Studio)'!O:P, 2, FALSE)</f>
        <v>0</v>
      </c>
      <c r="M48" s="10">
        <f t="shared" si="0"/>
        <v>0</v>
      </c>
      <c r="N48" s="10">
        <f t="shared" si="1"/>
        <v>0</v>
      </c>
      <c r="O48" s="10">
        <f t="shared" si="2"/>
        <v>0</v>
      </c>
      <c r="P48" s="10">
        <f t="shared" si="3"/>
        <v>0</v>
      </c>
      <c r="Q48" s="10" t="str">
        <f t="shared" si="4"/>
        <v>59EPN-41</v>
      </c>
      <c r="R48" s="10">
        <f>VLOOKUP(Q48, 'NOX RACT Units'!$AA:$AB, 2, FALSE)</f>
        <v>0</v>
      </c>
    </row>
    <row r="49" spans="1:18" s="8" customFormat="1" x14ac:dyDescent="0.25">
      <c r="A49" s="10">
        <v>59</v>
      </c>
      <c r="B49" s="10" t="s">
        <v>35</v>
      </c>
      <c r="C49" s="11" t="s">
        <v>8</v>
      </c>
      <c r="D49" s="11" t="s">
        <v>81</v>
      </c>
      <c r="E49" s="10">
        <v>10300501</v>
      </c>
      <c r="F49" s="10">
        <v>2</v>
      </c>
      <c r="G49" s="14" t="s">
        <v>68</v>
      </c>
      <c r="H49" s="10" t="s">
        <v>56</v>
      </c>
      <c r="I49" s="10" t="s">
        <v>56</v>
      </c>
      <c r="J49" s="10" t="s">
        <v>56</v>
      </c>
      <c r="K49" s="10" t="s">
        <v>56</v>
      </c>
      <c r="L49" s="10">
        <f>VLOOKUP(Q49,'OSD (R Studio)'!O:P, 2, FALSE)</f>
        <v>0</v>
      </c>
      <c r="M49" s="10">
        <f t="shared" si="0"/>
        <v>0</v>
      </c>
      <c r="N49" s="10">
        <f t="shared" si="1"/>
        <v>0</v>
      </c>
      <c r="O49" s="10">
        <f t="shared" si="2"/>
        <v>0</v>
      </c>
      <c r="P49" s="10">
        <f t="shared" si="3"/>
        <v>0</v>
      </c>
      <c r="Q49" s="10" t="str">
        <f t="shared" si="4"/>
        <v>59EPN-42</v>
      </c>
      <c r="R49" s="10">
        <f>VLOOKUP(Q49, 'NOX RACT Units'!$AA:$AB, 2, FALSE)</f>
        <v>0</v>
      </c>
    </row>
    <row r="50" spans="1:18" s="8" customFormat="1" x14ac:dyDescent="0.25">
      <c r="A50" s="10">
        <v>142</v>
      </c>
      <c r="B50" s="10" t="s">
        <v>30</v>
      </c>
      <c r="C50" s="11" t="s">
        <v>4</v>
      </c>
      <c r="D50" s="11" t="s">
        <v>81</v>
      </c>
      <c r="E50" s="10">
        <v>10300602</v>
      </c>
      <c r="F50" s="10">
        <v>1</v>
      </c>
      <c r="G50" s="10" t="s">
        <v>55</v>
      </c>
      <c r="H50" s="10" t="s">
        <v>56</v>
      </c>
      <c r="I50" s="10" t="s">
        <v>56</v>
      </c>
      <c r="J50" s="10" t="s">
        <v>56</v>
      </c>
      <c r="K50" s="10" t="s">
        <v>56</v>
      </c>
      <c r="L50" s="10">
        <f>VLOOKUP(Q50,'OSD (R Studio)'!O:P, 2, FALSE)</f>
        <v>5.5959521739130399E-5</v>
      </c>
      <c r="M50" s="10">
        <f t="shared" si="0"/>
        <v>5.5959521739130399E-5</v>
      </c>
      <c r="N50" s="10">
        <f t="shared" si="1"/>
        <v>5.5959521739130399E-5</v>
      </c>
      <c r="O50" s="10">
        <f t="shared" si="2"/>
        <v>5.5959521739130399E-5</v>
      </c>
      <c r="P50" s="10">
        <f t="shared" si="3"/>
        <v>5.5959521739130399E-5</v>
      </c>
      <c r="Q50" s="10" t="str">
        <f t="shared" si="4"/>
        <v>142AB1</v>
      </c>
      <c r="R50" s="10">
        <f>VLOOKUP(Q50, 'NOX RACT Units'!$AA:$AB, 2, FALSE)</f>
        <v>7.8831260869565226E-5</v>
      </c>
    </row>
    <row r="51" spans="1:18" s="8" customFormat="1" x14ac:dyDescent="0.25">
      <c r="A51" s="10">
        <v>142</v>
      </c>
      <c r="B51" s="10" t="s">
        <v>30</v>
      </c>
      <c r="C51" s="11" t="s">
        <v>4</v>
      </c>
      <c r="D51" s="11" t="s">
        <v>81</v>
      </c>
      <c r="E51" s="10">
        <v>10300701</v>
      </c>
      <c r="F51" s="10">
        <v>2</v>
      </c>
      <c r="G51" s="10" t="s">
        <v>55</v>
      </c>
      <c r="H51" s="10" t="s">
        <v>56</v>
      </c>
      <c r="I51" s="10" t="s">
        <v>56</v>
      </c>
      <c r="J51" s="10" t="s">
        <v>56</v>
      </c>
      <c r="K51" s="10" t="s">
        <v>56</v>
      </c>
      <c r="L51" s="10">
        <f>VLOOKUP(Q51,'OSD (R Studio)'!O:P, 2, FALSE)</f>
        <v>5.9159460869565202E-4</v>
      </c>
      <c r="M51" s="10">
        <f t="shared" si="0"/>
        <v>5.9159460869565202E-4</v>
      </c>
      <c r="N51" s="10">
        <f t="shared" si="1"/>
        <v>5.9159460869565202E-4</v>
      </c>
      <c r="O51" s="10">
        <f t="shared" si="2"/>
        <v>5.9159460869565202E-4</v>
      </c>
      <c r="P51" s="10">
        <f t="shared" si="3"/>
        <v>5.9159460869565202E-4</v>
      </c>
      <c r="Q51" s="10" t="str">
        <f t="shared" si="4"/>
        <v>142AB2</v>
      </c>
      <c r="R51" s="10">
        <f>VLOOKUP(Q51, 'NOX RACT Units'!$AA:$AB, 2, FALSE)</f>
        <v>3.5982946445217391E-3</v>
      </c>
    </row>
    <row r="52" spans="1:18" s="8" customFormat="1" x14ac:dyDescent="0.25">
      <c r="A52" s="10">
        <v>5007</v>
      </c>
      <c r="B52" s="10" t="s">
        <v>32</v>
      </c>
      <c r="C52" s="11" t="s">
        <v>11</v>
      </c>
      <c r="D52" s="11" t="s">
        <v>81</v>
      </c>
      <c r="E52" s="10">
        <v>30500245</v>
      </c>
      <c r="F52" s="10">
        <v>1</v>
      </c>
      <c r="G52" s="10"/>
      <c r="H52" s="10" t="s">
        <v>56</v>
      </c>
      <c r="I52" s="10" t="s">
        <v>56</v>
      </c>
      <c r="J52" s="10" t="s">
        <v>56</v>
      </c>
      <c r="K52" s="10" t="s">
        <v>56</v>
      </c>
      <c r="L52" s="10">
        <f>VLOOKUP(Q52,'OSD (R Studio)'!O:P, 2, FALSE)</f>
        <v>6.5744091304347801E-2</v>
      </c>
      <c r="M52" s="10">
        <f t="shared" si="0"/>
        <v>4.1089630434782603E-3</v>
      </c>
      <c r="N52" s="10">
        <f t="shared" si="1"/>
        <v>4.1089630434782603E-3</v>
      </c>
      <c r="O52" s="10">
        <f t="shared" si="2"/>
        <v>4.1089630434782603E-3</v>
      </c>
      <c r="P52" s="10">
        <f t="shared" si="3"/>
        <v>4.1089630434782603E-3</v>
      </c>
      <c r="Q52" s="10" t="str">
        <f t="shared" si="4"/>
        <v>5007KB11</v>
      </c>
      <c r="R52" s="10">
        <f>VLOOKUP(Q52, 'NOX RACT Units'!$AA:$AB, 2, FALSE)</f>
        <v>4.1089630434782603E-3</v>
      </c>
    </row>
    <row r="53" spans="1:18" s="8" customFormat="1" x14ac:dyDescent="0.25">
      <c r="A53" s="10">
        <v>5007</v>
      </c>
      <c r="B53" s="10" t="s">
        <v>32</v>
      </c>
      <c r="C53" s="11" t="s">
        <v>11</v>
      </c>
      <c r="D53" s="11" t="s">
        <v>81</v>
      </c>
      <c r="E53" s="10">
        <v>30500246</v>
      </c>
      <c r="F53" s="10">
        <v>2</v>
      </c>
      <c r="G53" s="10"/>
      <c r="H53" s="10" t="s">
        <v>56</v>
      </c>
      <c r="I53" s="10" t="s">
        <v>56</v>
      </c>
      <c r="J53" s="10" t="s">
        <v>56</v>
      </c>
      <c r="K53" s="10" t="s">
        <v>56</v>
      </c>
      <c r="L53" s="10">
        <f>VLOOKUP(Q53,'OSD (R Studio)'!O:P, 2, FALSE)</f>
        <v>0</v>
      </c>
      <c r="M53" s="10">
        <f t="shared" si="0"/>
        <v>0</v>
      </c>
      <c r="N53" s="10">
        <f t="shared" si="1"/>
        <v>0</v>
      </c>
      <c r="O53" s="10">
        <f t="shared" si="2"/>
        <v>0</v>
      </c>
      <c r="P53" s="10">
        <f t="shared" si="3"/>
        <v>0</v>
      </c>
      <c r="Q53" s="10" t="str">
        <f t="shared" si="4"/>
        <v>5007KB12</v>
      </c>
      <c r="R53" s="10">
        <f>VLOOKUP(Q53, 'NOX RACT Units'!$AA:$AB, 2, FALSE)</f>
        <v>0</v>
      </c>
    </row>
    <row r="54" spans="1:18" s="8" customFormat="1" ht="30" x14ac:dyDescent="0.25">
      <c r="A54" s="10">
        <v>8001</v>
      </c>
      <c r="B54" s="10" t="s">
        <v>42</v>
      </c>
      <c r="C54" s="11">
        <v>1</v>
      </c>
      <c r="D54" s="11" t="s">
        <v>81</v>
      </c>
      <c r="E54" s="10">
        <v>10300602</v>
      </c>
      <c r="F54" s="10">
        <v>1</v>
      </c>
      <c r="G54" s="15" t="s">
        <v>63</v>
      </c>
      <c r="H54" s="10" t="s">
        <v>57</v>
      </c>
      <c r="I54" s="10" t="s">
        <v>56</v>
      </c>
      <c r="J54" s="10" t="s">
        <v>56</v>
      </c>
      <c r="K54" s="10" t="s">
        <v>56</v>
      </c>
      <c r="L54" s="10">
        <f>VLOOKUP(Q54,'OSD (R Studio)'!O:P, 2, FALSE)</f>
        <v>0</v>
      </c>
      <c r="M54" s="10">
        <f t="shared" si="0"/>
        <v>0</v>
      </c>
      <c r="N54" s="10">
        <f t="shared" si="1"/>
        <v>0</v>
      </c>
      <c r="O54" s="10">
        <f t="shared" si="2"/>
        <v>0</v>
      </c>
      <c r="P54" s="10">
        <f t="shared" si="3"/>
        <v>0</v>
      </c>
      <c r="Q54" s="10" t="str">
        <f t="shared" si="4"/>
        <v>800111</v>
      </c>
      <c r="R54" s="10">
        <f>VLOOKUP(Q54, 'NOX RACT Units'!$AA:$AB, 2, FALSE)</f>
        <v>0</v>
      </c>
    </row>
    <row r="55" spans="1:18" s="8" customFormat="1" ht="30" x14ac:dyDescent="0.25">
      <c r="A55" s="10">
        <v>8001</v>
      </c>
      <c r="B55" s="10" t="s">
        <v>42</v>
      </c>
      <c r="C55" s="11">
        <v>1</v>
      </c>
      <c r="D55" s="11" t="s">
        <v>81</v>
      </c>
      <c r="E55" s="10">
        <v>10300502</v>
      </c>
      <c r="F55" s="10">
        <v>2</v>
      </c>
      <c r="G55" s="15" t="s">
        <v>63</v>
      </c>
      <c r="H55" s="10" t="s">
        <v>56</v>
      </c>
      <c r="I55" s="10" t="s">
        <v>56</v>
      </c>
      <c r="J55" s="10" t="s">
        <v>56</v>
      </c>
      <c r="K55" s="10" t="s">
        <v>56</v>
      </c>
      <c r="L55" s="10">
        <f>VLOOKUP(Q55,'OSD (R Studio)'!O:P, 2, FALSE)</f>
        <v>3.5054347826086999E-9</v>
      </c>
      <c r="M55" s="10">
        <f t="shared" si="0"/>
        <v>3.5054347826086999E-9</v>
      </c>
      <c r="N55" s="10">
        <f t="shared" si="1"/>
        <v>3.5054347826086999E-9</v>
      </c>
      <c r="O55" s="10">
        <f t="shared" si="2"/>
        <v>3.5054347826086999E-9</v>
      </c>
      <c r="P55" s="10">
        <f t="shared" si="3"/>
        <v>3.5054347826086999E-9</v>
      </c>
      <c r="Q55" s="10" t="str">
        <f t="shared" si="4"/>
        <v>800112</v>
      </c>
      <c r="R55" s="10">
        <f>VLOOKUP(Q55, 'NOX RACT Units'!$AA:$AB, 2, FALSE)</f>
        <v>8.4149999999999996E-8</v>
      </c>
    </row>
    <row r="56" spans="1:18" s="8" customFormat="1" ht="30" x14ac:dyDescent="0.25">
      <c r="A56" s="10">
        <v>8001</v>
      </c>
      <c r="B56" s="10" t="s">
        <v>42</v>
      </c>
      <c r="C56" s="11">
        <v>2</v>
      </c>
      <c r="D56" s="11" t="s">
        <v>81</v>
      </c>
      <c r="E56" s="10">
        <v>10300602</v>
      </c>
      <c r="F56" s="10">
        <v>1</v>
      </c>
      <c r="G56" s="15" t="s">
        <v>63</v>
      </c>
      <c r="H56" s="10" t="s">
        <v>56</v>
      </c>
      <c r="I56" s="10" t="s">
        <v>56</v>
      </c>
      <c r="J56" s="10" t="s">
        <v>56</v>
      </c>
      <c r="K56" s="10" t="s">
        <v>56</v>
      </c>
      <c r="L56" s="10">
        <f>VLOOKUP(Q56,'OSD (R Studio)'!O:P, 2, FALSE)</f>
        <v>0</v>
      </c>
      <c r="M56" s="10">
        <f t="shared" si="0"/>
        <v>0</v>
      </c>
      <c r="N56" s="10">
        <f t="shared" si="1"/>
        <v>0</v>
      </c>
      <c r="O56" s="10">
        <f t="shared" si="2"/>
        <v>0</v>
      </c>
      <c r="P56" s="10">
        <f t="shared" si="3"/>
        <v>0</v>
      </c>
      <c r="Q56" s="10" t="str">
        <f t="shared" si="4"/>
        <v>800121</v>
      </c>
      <c r="R56" s="10">
        <f>VLOOKUP(Q56, 'NOX RACT Units'!$AA:$AB, 2, FALSE)</f>
        <v>0</v>
      </c>
    </row>
    <row r="57" spans="1:18" s="8" customFormat="1" ht="30" x14ac:dyDescent="0.25">
      <c r="A57" s="10">
        <v>8001</v>
      </c>
      <c r="B57" s="10" t="s">
        <v>42</v>
      </c>
      <c r="C57" s="11">
        <v>2</v>
      </c>
      <c r="D57" s="11" t="s">
        <v>81</v>
      </c>
      <c r="E57" s="10">
        <v>10300502</v>
      </c>
      <c r="F57" s="10">
        <v>2</v>
      </c>
      <c r="G57" s="15" t="s">
        <v>63</v>
      </c>
      <c r="H57" s="10" t="s">
        <v>56</v>
      </c>
      <c r="I57" s="10" t="s">
        <v>56</v>
      </c>
      <c r="J57" s="10" t="s">
        <v>56</v>
      </c>
      <c r="K57" s="10" t="s">
        <v>56</v>
      </c>
      <c r="L57" s="10">
        <f>VLOOKUP(Q57,'OSD (R Studio)'!O:P, 2, FALSE)</f>
        <v>0</v>
      </c>
      <c r="M57" s="10">
        <f t="shared" si="0"/>
        <v>0</v>
      </c>
      <c r="N57" s="10">
        <f t="shared" si="1"/>
        <v>0</v>
      </c>
      <c r="O57" s="10">
        <f t="shared" si="2"/>
        <v>0</v>
      </c>
      <c r="P57" s="10">
        <f t="shared" si="3"/>
        <v>0</v>
      </c>
      <c r="Q57" s="10" t="str">
        <f t="shared" si="4"/>
        <v>800122</v>
      </c>
      <c r="R57" s="10">
        <f>VLOOKUP(Q57, 'NOX RACT Units'!$AA:$AB, 2, FALSE)</f>
        <v>0</v>
      </c>
    </row>
    <row r="58" spans="1:18" s="8" customFormat="1" ht="30" x14ac:dyDescent="0.25">
      <c r="A58" s="10">
        <v>25</v>
      </c>
      <c r="B58" s="10" t="s">
        <v>40</v>
      </c>
      <c r="C58" s="12" t="s">
        <v>22</v>
      </c>
      <c r="D58" s="11" t="s">
        <v>81</v>
      </c>
      <c r="E58" s="10">
        <v>10300602</v>
      </c>
      <c r="F58" s="10">
        <v>1</v>
      </c>
      <c r="G58" s="16" t="s">
        <v>67</v>
      </c>
      <c r="H58" s="10" t="s">
        <v>56</v>
      </c>
      <c r="I58" s="10" t="s">
        <v>56</v>
      </c>
      <c r="J58" s="10" t="s">
        <v>56</v>
      </c>
      <c r="K58" s="10" t="s">
        <v>56</v>
      </c>
      <c r="L58" s="10">
        <f>VLOOKUP(Q58,'OSD (R Studio)'!O:P, 2, FALSE)</f>
        <v>2.4456521739130437E-6</v>
      </c>
      <c r="M58" s="10">
        <f t="shared" si="0"/>
        <v>2.4456521739130437E-6</v>
      </c>
      <c r="N58" s="10">
        <f t="shared" si="1"/>
        <v>2.4456521739130437E-6</v>
      </c>
      <c r="O58" s="10">
        <f t="shared" si="2"/>
        <v>2.4456521739130437E-6</v>
      </c>
      <c r="P58" s="10">
        <f t="shared" si="3"/>
        <v>2.4456521739130437E-6</v>
      </c>
      <c r="Q58" s="10" t="str">
        <f t="shared" si="4"/>
        <v>250011</v>
      </c>
      <c r="R58" s="10">
        <f>VLOOKUP(Q58, 'NOX RACT Units'!$AA:$AB, 2, FALSE)</f>
        <v>1.1434814934782611E-3</v>
      </c>
    </row>
    <row r="59" spans="1:18" s="8" customFormat="1" ht="30" x14ac:dyDescent="0.25">
      <c r="A59" s="10">
        <v>25</v>
      </c>
      <c r="B59" s="10" t="s">
        <v>41</v>
      </c>
      <c r="C59" s="12" t="s">
        <v>21</v>
      </c>
      <c r="D59" s="11" t="s">
        <v>81</v>
      </c>
      <c r="E59" s="10">
        <v>10300602</v>
      </c>
      <c r="F59" s="10">
        <v>1</v>
      </c>
      <c r="G59" s="16" t="s">
        <v>1823</v>
      </c>
      <c r="H59" s="10" t="s">
        <v>56</v>
      </c>
      <c r="I59" s="10" t="s">
        <v>56</v>
      </c>
      <c r="J59" s="10" t="s">
        <v>56</v>
      </c>
      <c r="K59" s="10" t="s">
        <v>56</v>
      </c>
      <c r="L59" s="10">
        <f>VLOOKUP(Q59,'OSD (R Studio)'!O:P, 2, FALSE)</f>
        <v>3.4336956521739126E-2</v>
      </c>
      <c r="M59" s="10">
        <f t="shared" si="0"/>
        <v>1.6244182146739131E-2</v>
      </c>
      <c r="N59" s="10">
        <f t="shared" si="1"/>
        <v>1.6244182146739131E-2</v>
      </c>
      <c r="O59" s="10">
        <f t="shared" si="2"/>
        <v>1.6244182146739131E-2</v>
      </c>
      <c r="P59" s="10">
        <f t="shared" si="3"/>
        <v>1.6244182146739131E-2</v>
      </c>
      <c r="Q59" s="10" t="str">
        <f t="shared" si="4"/>
        <v>250021</v>
      </c>
      <c r="R59" s="10">
        <f>VLOOKUP(Q59, 'NOX RACT Units'!$AA:$AB, 2, FALSE)</f>
        <v>1.6244182146739131E-2</v>
      </c>
    </row>
    <row r="60" spans="1:18" s="8" customFormat="1" ht="30" x14ac:dyDescent="0.25">
      <c r="A60" s="10">
        <v>25</v>
      </c>
      <c r="B60" s="10" t="s">
        <v>41</v>
      </c>
      <c r="C60" s="12" t="s">
        <v>19</v>
      </c>
      <c r="D60" s="11" t="s">
        <v>81</v>
      </c>
      <c r="E60" s="10">
        <v>10300602</v>
      </c>
      <c r="F60" s="10">
        <v>1</v>
      </c>
      <c r="G60" s="16" t="s">
        <v>1823</v>
      </c>
      <c r="H60" s="10" t="s">
        <v>56</v>
      </c>
      <c r="I60" s="10" t="s">
        <v>56</v>
      </c>
      <c r="J60" s="10" t="s">
        <v>56</v>
      </c>
      <c r="K60" s="10" t="s">
        <v>56</v>
      </c>
      <c r="L60" s="10">
        <f>VLOOKUP(Q60,'OSD (R Studio)'!O:P, 2, FALSE)</f>
        <v>2.5543478260869563E-6</v>
      </c>
      <c r="M60" s="10">
        <f t="shared" si="0"/>
        <v>0</v>
      </c>
      <c r="N60" s="10">
        <f t="shared" si="1"/>
        <v>0</v>
      </c>
      <c r="O60" s="10">
        <f t="shared" si="2"/>
        <v>0</v>
      </c>
      <c r="P60" s="10">
        <f t="shared" si="3"/>
        <v>0</v>
      </c>
      <c r="Q60" s="10" t="str">
        <f t="shared" si="4"/>
        <v>250031</v>
      </c>
      <c r="R60" s="10">
        <f>VLOOKUP(Q60, 'NOX RACT Units'!$AA:$AB, 2, FALSE)</f>
        <v>0</v>
      </c>
    </row>
    <row r="61" spans="1:18" s="8" customFormat="1" x14ac:dyDescent="0.25">
      <c r="A61" s="10">
        <v>25</v>
      </c>
      <c r="B61" s="10" t="s">
        <v>41</v>
      </c>
      <c r="C61" s="12" t="s">
        <v>606</v>
      </c>
      <c r="D61" s="11" t="s">
        <v>81</v>
      </c>
      <c r="E61" s="10">
        <v>20300203</v>
      </c>
      <c r="F61" s="10">
        <v>1</v>
      </c>
      <c r="G61" s="16" t="s">
        <v>64</v>
      </c>
      <c r="H61" s="10" t="s">
        <v>56</v>
      </c>
      <c r="I61" s="10" t="s">
        <v>56</v>
      </c>
      <c r="J61" s="10" t="s">
        <v>56</v>
      </c>
      <c r="K61" s="10" t="s">
        <v>56</v>
      </c>
      <c r="L61" s="10">
        <f>VLOOKUP(Q61,'OSD (R Studio)'!O:P, 2, FALSE)</f>
        <v>0</v>
      </c>
      <c r="M61" s="10">
        <f t="shared" si="0"/>
        <v>0</v>
      </c>
      <c r="N61" s="10">
        <f t="shared" si="1"/>
        <v>0</v>
      </c>
      <c r="O61" s="10">
        <f t="shared" si="2"/>
        <v>0</v>
      </c>
      <c r="P61" s="10">
        <f t="shared" si="3"/>
        <v>0</v>
      </c>
      <c r="Q61" s="10" t="str">
        <f t="shared" si="4"/>
        <v>25005C1</v>
      </c>
      <c r="R61" s="10">
        <f>VLOOKUP(Q61, 'NOX RACT Units'!$AA:$AB, 2, FALSE)</f>
        <v>0</v>
      </c>
    </row>
    <row r="62" spans="1:18" s="8" customFormat="1" ht="30" x14ac:dyDescent="0.25">
      <c r="A62" s="10">
        <v>25</v>
      </c>
      <c r="B62" s="10" t="s">
        <v>41</v>
      </c>
      <c r="C62" s="12" t="s">
        <v>17</v>
      </c>
      <c r="D62" s="11" t="s">
        <v>81</v>
      </c>
      <c r="E62" s="10">
        <v>10300501</v>
      </c>
      <c r="F62" s="10">
        <v>2</v>
      </c>
      <c r="G62" s="16" t="s">
        <v>66</v>
      </c>
      <c r="H62" s="10" t="s">
        <v>56</v>
      </c>
      <c r="I62" s="10" t="s">
        <v>56</v>
      </c>
      <c r="J62" s="10" t="s">
        <v>56</v>
      </c>
      <c r="K62" s="10" t="s">
        <v>56</v>
      </c>
      <c r="L62" s="10">
        <v>0</v>
      </c>
      <c r="M62" s="10">
        <f t="shared" si="0"/>
        <v>0</v>
      </c>
      <c r="N62" s="10">
        <f t="shared" si="1"/>
        <v>0</v>
      </c>
      <c r="O62" s="10">
        <f t="shared" si="2"/>
        <v>0</v>
      </c>
      <c r="P62" s="10">
        <f t="shared" si="3"/>
        <v>0</v>
      </c>
      <c r="Q62" s="10" t="str">
        <f t="shared" si="4"/>
        <v>250062</v>
      </c>
      <c r="R62" s="10">
        <f>VLOOKUP(Q62, 'NOX RACT Units'!$AA:$AB, 2, FALSE)</f>
        <v>0</v>
      </c>
    </row>
    <row r="63" spans="1:18" s="8" customFormat="1" x14ac:dyDescent="0.25">
      <c r="A63" s="10">
        <v>25</v>
      </c>
      <c r="B63" s="10" t="s">
        <v>41</v>
      </c>
      <c r="C63" s="12" t="s">
        <v>17</v>
      </c>
      <c r="D63" s="11" t="s">
        <v>81</v>
      </c>
      <c r="E63" s="10">
        <v>10300601</v>
      </c>
      <c r="F63" s="10">
        <v>1</v>
      </c>
      <c r="G63" s="10" t="s">
        <v>65</v>
      </c>
      <c r="H63" s="10" t="s">
        <v>56</v>
      </c>
      <c r="I63" s="10" t="s">
        <v>56</v>
      </c>
      <c r="J63" s="10" t="s">
        <v>56</v>
      </c>
      <c r="K63" s="10" t="s">
        <v>56</v>
      </c>
      <c r="L63" s="10">
        <f>VLOOKUP(Q63,'OSD (R Studio)'!O:P, 2, FALSE)</f>
        <v>1.7934782608695653E-6</v>
      </c>
      <c r="M63" s="10">
        <f t="shared" si="0"/>
        <v>0</v>
      </c>
      <c r="N63" s="10">
        <f t="shared" si="1"/>
        <v>0</v>
      </c>
      <c r="O63" s="10">
        <f t="shared" si="2"/>
        <v>0</v>
      </c>
      <c r="P63" s="10">
        <f t="shared" si="3"/>
        <v>0</v>
      </c>
      <c r="Q63" s="10" t="str">
        <f t="shared" si="4"/>
        <v>250061</v>
      </c>
      <c r="R63" s="10">
        <f>VLOOKUP(Q63, 'NOX RACT Units'!$AA:$AB, 2, FALSE)</f>
        <v>0</v>
      </c>
    </row>
  </sheetData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138F0-4D95-4551-9C90-CE887485E3C8}">
  <dimension ref="A1:H5"/>
  <sheetViews>
    <sheetView workbookViewId="0">
      <selection activeCell="B5" sqref="B5"/>
    </sheetView>
  </sheetViews>
  <sheetFormatPr defaultRowHeight="15" x14ac:dyDescent="0.25"/>
  <cols>
    <col min="6" max="6" width="19.5703125" customWidth="1"/>
    <col min="7" max="7" width="15.7109375" customWidth="1"/>
    <col min="8" max="8" width="20.42578125" customWidth="1"/>
  </cols>
  <sheetData>
    <row r="1" spans="1:8" ht="32.25" thickBot="1" x14ac:dyDescent="0.3">
      <c r="A1" s="2"/>
      <c r="B1" s="2" t="s">
        <v>1147</v>
      </c>
      <c r="C1" s="2"/>
      <c r="D1" s="2"/>
      <c r="F1" s="3" t="s">
        <v>1153</v>
      </c>
      <c r="G1" s="4" t="s">
        <v>1826</v>
      </c>
      <c r="H1" s="5"/>
    </row>
    <row r="2" spans="1:8" ht="32.25" thickBot="1" x14ac:dyDescent="0.3">
      <c r="A2" s="2" t="s">
        <v>1148</v>
      </c>
      <c r="B2" s="2" t="s">
        <v>1149</v>
      </c>
      <c r="C2" s="2"/>
      <c r="D2" s="2"/>
      <c r="F2" s="6" t="s">
        <v>745</v>
      </c>
      <c r="G2" s="7" t="s">
        <v>1827</v>
      </c>
      <c r="H2" s="7">
        <v>0.05</v>
      </c>
    </row>
    <row r="3" spans="1:8" ht="63.75" thickBot="1" x14ac:dyDescent="0.3">
      <c r="A3" s="2"/>
      <c r="B3" s="2" t="s">
        <v>1150</v>
      </c>
      <c r="C3" s="2"/>
      <c r="D3" s="2"/>
      <c r="F3" s="6" t="s">
        <v>1154</v>
      </c>
      <c r="G3" s="7" t="s">
        <v>1829</v>
      </c>
      <c r="H3" s="7">
        <v>0.12</v>
      </c>
    </row>
    <row r="4" spans="1:8" ht="48" thickBot="1" x14ac:dyDescent="0.3">
      <c r="A4" s="2"/>
      <c r="B4" s="2" t="s">
        <v>1151</v>
      </c>
      <c r="C4" s="2"/>
      <c r="D4" s="2"/>
      <c r="F4" s="6" t="s">
        <v>1828</v>
      </c>
      <c r="G4" s="7" t="s">
        <v>1830</v>
      </c>
      <c r="H4" s="7">
        <v>0.9</v>
      </c>
    </row>
    <row r="5" spans="1:8" x14ac:dyDescent="0.25">
      <c r="A5" s="2"/>
      <c r="B5" s="2" t="s">
        <v>1152</v>
      </c>
      <c r="C5" s="2"/>
      <c r="D5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62191D-C1D5-40E1-807E-177014C151E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OSD (R Studio)</vt:lpstr>
      <vt:lpstr>NOX RACT Units</vt:lpstr>
      <vt:lpstr>Calculations</vt:lpstr>
      <vt:lpstr>Conversion &amp; Emissions Factors</vt:lpstr>
    </vt:vector>
  </TitlesOfParts>
  <Company>DC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Monae (DOEE)</dc:creator>
  <cp:lastModifiedBy>Scott, Monae (DOEE)</cp:lastModifiedBy>
  <dcterms:created xsi:type="dcterms:W3CDTF">2025-12-22T16:32:06Z</dcterms:created>
  <dcterms:modified xsi:type="dcterms:W3CDTF">2026-01-20T14:48:42Z</dcterms:modified>
</cp:coreProperties>
</file>